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ocuments\FORCAST\"/>
    </mc:Choice>
  </mc:AlternateContent>
  <xr:revisionPtr revIDLastSave="0" documentId="13_ncr:1_{1A85BF52-2285-446B-8F84-C923FB24A73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Konzum" sheetId="1" r:id="rId1"/>
    <sheet name="Spar" sheetId="2" r:id="rId2"/>
    <sheet name="Dm" sheetId="3" r:id="rId3"/>
    <sheet name="Bipa" sheetId="4" r:id="rId4"/>
    <sheet name="Total" sheetId="5" r:id="rId5"/>
    <sheet name="Total kom" sheetId="6" r:id="rId6"/>
    <sheet name="Total ruc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7" l="1"/>
  <c r="N6" i="7" s="1"/>
  <c r="N7" i="7" s="1"/>
  <c r="N8" i="7" s="1"/>
  <c r="N9" i="7" s="1"/>
  <c r="N10" i="7" s="1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N47" i="7" s="1"/>
  <c r="N48" i="7" s="1"/>
  <c r="N49" i="7" s="1"/>
  <c r="N50" i="7" s="1"/>
  <c r="N51" i="7" s="1"/>
  <c r="N52" i="7" s="1"/>
  <c r="N53" i="7" s="1"/>
  <c r="N54" i="7" s="1"/>
  <c r="N55" i="7" s="1"/>
  <c r="N56" i="7" s="1"/>
  <c r="N57" i="7" s="1"/>
  <c r="N58" i="7" s="1"/>
  <c r="N59" i="7" s="1"/>
  <c r="N60" i="7" s="1"/>
  <c r="N61" i="7" s="1"/>
  <c r="N62" i="7" s="1"/>
  <c r="N63" i="7" s="1"/>
  <c r="N64" i="7" s="1"/>
  <c r="N65" i="7" s="1"/>
  <c r="N66" i="7" s="1"/>
  <c r="N67" i="7" s="1"/>
  <c r="N68" i="7" s="1"/>
  <c r="N69" i="7" s="1"/>
  <c r="N70" i="7" s="1"/>
  <c r="N71" i="7" s="1"/>
  <c r="N72" i="7" s="1"/>
  <c r="N73" i="7" s="1"/>
  <c r="N74" i="7" s="1"/>
  <c r="N75" i="7" s="1"/>
  <c r="N76" i="7" s="1"/>
  <c r="N77" i="7" s="1"/>
  <c r="N78" i="7" s="1"/>
  <c r="N79" i="7" s="1"/>
  <c r="N80" i="7" s="1"/>
  <c r="N81" i="7" s="1"/>
  <c r="N82" i="7" s="1"/>
  <c r="N83" i="7" s="1"/>
  <c r="N84" i="7" s="1"/>
  <c r="N85" i="7" s="1"/>
  <c r="N86" i="7" s="1"/>
  <c r="N87" i="7" s="1"/>
  <c r="N88" i="7" s="1"/>
  <c r="N89" i="7" s="1"/>
  <c r="N90" i="7" s="1"/>
  <c r="N91" i="7" s="1"/>
  <c r="N92" i="7" s="1"/>
  <c r="N93" i="7" s="1"/>
  <c r="N94" i="7" s="1"/>
  <c r="N95" i="7" s="1"/>
  <c r="N96" i="7" s="1"/>
  <c r="N97" i="7" s="1"/>
  <c r="N98" i="7" s="1"/>
  <c r="N99" i="7" s="1"/>
  <c r="N100" i="7" s="1"/>
  <c r="N101" i="7" s="1"/>
  <c r="N102" i="7" s="1"/>
  <c r="N103" i="7" s="1"/>
  <c r="N104" i="7" s="1"/>
  <c r="N105" i="7" s="1"/>
  <c r="N106" i="7" s="1"/>
  <c r="N107" i="7" s="1"/>
  <c r="N108" i="7" s="1"/>
  <c r="N109" i="7" s="1"/>
  <c r="N110" i="7" s="1"/>
  <c r="N111" i="7" s="1"/>
  <c r="N112" i="7" s="1"/>
  <c r="N113" i="7" s="1"/>
  <c r="N114" i="7" s="1"/>
  <c r="N115" i="7" s="1"/>
  <c r="N116" i="7" s="1"/>
  <c r="N117" i="7" s="1"/>
  <c r="N118" i="7" s="1"/>
  <c r="N119" i="7" s="1"/>
  <c r="N120" i="7" s="1"/>
  <c r="N121" i="7" s="1"/>
  <c r="N122" i="7" s="1"/>
  <c r="N123" i="7" s="1"/>
  <c r="N124" i="7" s="1"/>
  <c r="N125" i="7" s="1"/>
  <c r="N126" i="7" s="1"/>
  <c r="N127" i="7" s="1"/>
  <c r="N128" i="7" s="1"/>
  <c r="N129" i="7" s="1"/>
  <c r="N130" i="7" s="1"/>
  <c r="N131" i="7" s="1"/>
  <c r="N132" i="7" s="1"/>
  <c r="N133" i="7" s="1"/>
  <c r="N134" i="7" s="1"/>
  <c r="N135" i="7" s="1"/>
  <c r="N136" i="7" s="1"/>
  <c r="N137" i="7" s="1"/>
  <c r="N138" i="7" s="1"/>
  <c r="N139" i="7" s="1"/>
  <c r="N140" i="7" s="1"/>
  <c r="N141" i="7" s="1"/>
  <c r="N142" i="7" s="1"/>
  <c r="N143" i="7" s="1"/>
  <c r="N144" i="7" s="1"/>
  <c r="N145" i="7" s="1"/>
  <c r="N146" i="7" s="1"/>
  <c r="N147" i="7" s="1"/>
  <c r="N148" i="7" s="1"/>
  <c r="N149" i="7" s="1"/>
  <c r="N150" i="7" s="1"/>
  <c r="N151" i="7" s="1"/>
  <c r="N152" i="7" s="1"/>
  <c r="N153" i="7" s="1"/>
  <c r="N154" i="7" s="1"/>
  <c r="N155" i="7" s="1"/>
  <c r="N156" i="7" s="1"/>
  <c r="N157" i="7" s="1"/>
  <c r="N158" i="7" s="1"/>
  <c r="N159" i="7" s="1"/>
  <c r="N160" i="7" s="1"/>
  <c r="N161" i="7" s="1"/>
  <c r="N162" i="7" s="1"/>
  <c r="N163" i="7" s="1"/>
  <c r="N164" i="7" s="1"/>
  <c r="N165" i="7" s="1"/>
  <c r="N166" i="7" s="1"/>
  <c r="N167" i="7" s="1"/>
  <c r="N168" i="7" s="1"/>
  <c r="N169" i="7" s="1"/>
  <c r="N170" i="7" s="1"/>
  <c r="N171" i="7" s="1"/>
  <c r="N172" i="7" s="1"/>
  <c r="N173" i="7" s="1"/>
  <c r="N174" i="7" s="1"/>
  <c r="N175" i="7" s="1"/>
  <c r="N176" i="7" s="1"/>
  <c r="N177" i="7" s="1"/>
  <c r="N178" i="7" s="1"/>
  <c r="N179" i="7" s="1"/>
  <c r="N180" i="7" s="1"/>
  <c r="N181" i="7" s="1"/>
  <c r="N182" i="7" s="1"/>
  <c r="N183" i="7" s="1"/>
  <c r="N184" i="7" s="1"/>
  <c r="N185" i="7" s="1"/>
  <c r="N186" i="7" s="1"/>
  <c r="N187" i="7" s="1"/>
  <c r="N188" i="7" s="1"/>
  <c r="N189" i="7" s="1"/>
  <c r="N190" i="7" s="1"/>
  <c r="N191" i="7" s="1"/>
  <c r="N4" i="7"/>
  <c r="N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3" i="7"/>
  <c r="L171" i="7"/>
  <c r="L176" i="7"/>
  <c r="L178" i="7"/>
  <c r="L138" i="7"/>
  <c r="L183" i="7"/>
  <c r="L36" i="7"/>
  <c r="L149" i="7"/>
  <c r="L117" i="7"/>
  <c r="L37" i="7"/>
  <c r="L168" i="7"/>
  <c r="L24" i="7"/>
  <c r="L23" i="7"/>
  <c r="L153" i="7"/>
  <c r="L169" i="7"/>
  <c r="L156" i="7"/>
  <c r="L132" i="7"/>
  <c r="L163" i="7"/>
  <c r="L145" i="7"/>
  <c r="L180" i="7"/>
  <c r="L189" i="7"/>
  <c r="L91" i="7"/>
  <c r="L47" i="7"/>
  <c r="L26" i="7"/>
  <c r="L12" i="7"/>
  <c r="L5" i="7"/>
  <c r="L16" i="7"/>
  <c r="L98" i="7"/>
  <c r="L165" i="7"/>
  <c r="L162" i="7"/>
  <c r="L191" i="7"/>
  <c r="L76" i="7"/>
  <c r="L35" i="7"/>
  <c r="L46" i="7"/>
  <c r="L130" i="7"/>
  <c r="L190" i="7"/>
  <c r="L131" i="7"/>
  <c r="L64" i="7"/>
  <c r="L93" i="7"/>
  <c r="L114" i="7"/>
  <c r="L40" i="7"/>
  <c r="L44" i="7"/>
  <c r="L103" i="7"/>
  <c r="L63" i="7"/>
  <c r="L21" i="7"/>
  <c r="L69" i="7"/>
  <c r="L65" i="7"/>
  <c r="L105" i="7"/>
  <c r="L6" i="7"/>
  <c r="L3" i="7"/>
  <c r="L192" i="7" s="1"/>
  <c r="L29" i="7"/>
  <c r="L41" i="7"/>
  <c r="L55" i="7"/>
  <c r="L85" i="7"/>
  <c r="L86" i="7"/>
  <c r="L60" i="7"/>
  <c r="L59" i="7"/>
  <c r="L92" i="7"/>
  <c r="L11" i="7"/>
  <c r="L4" i="7"/>
  <c r="L17" i="7"/>
  <c r="L94" i="7"/>
  <c r="L70" i="7"/>
  <c r="L184" i="7"/>
  <c r="L97" i="7"/>
  <c r="L84" i="7"/>
  <c r="L96" i="7"/>
  <c r="L159" i="7"/>
  <c r="L53" i="7"/>
  <c r="L62" i="7"/>
  <c r="L32" i="7"/>
  <c r="L73" i="7"/>
  <c r="L174" i="7"/>
  <c r="L61" i="7"/>
  <c r="L100" i="7"/>
  <c r="L151" i="7"/>
  <c r="L155" i="7"/>
  <c r="L177" i="7"/>
  <c r="L127" i="7"/>
  <c r="L10" i="7"/>
  <c r="L48" i="7"/>
  <c r="L50" i="7"/>
  <c r="L72" i="7"/>
  <c r="L67" i="7"/>
  <c r="L28" i="7"/>
  <c r="L56" i="7"/>
  <c r="L45" i="7"/>
  <c r="L43" i="7"/>
  <c r="L99" i="7"/>
  <c r="L104" i="7"/>
  <c r="L115" i="7"/>
  <c r="L125" i="7"/>
  <c r="L107" i="7"/>
  <c r="L78" i="7"/>
  <c r="L126" i="7"/>
  <c r="L116" i="7"/>
  <c r="L80" i="7"/>
  <c r="L108" i="7"/>
  <c r="L77" i="7"/>
  <c r="L182" i="7"/>
  <c r="L137" i="7"/>
  <c r="L181" i="7"/>
  <c r="L124" i="7"/>
  <c r="L172" i="7"/>
  <c r="L148" i="7"/>
  <c r="L179" i="7"/>
  <c r="L164" i="7"/>
  <c r="L152" i="7"/>
  <c r="L111" i="7"/>
  <c r="L187" i="7"/>
  <c r="L129" i="7"/>
  <c r="L167" i="7"/>
  <c r="L79" i="7"/>
  <c r="L58" i="7"/>
  <c r="L7" i="7"/>
  <c r="L141" i="7"/>
  <c r="L173" i="7"/>
  <c r="L30" i="7"/>
  <c r="L27" i="7"/>
  <c r="L109" i="7"/>
  <c r="L154" i="7"/>
  <c r="L18" i="7"/>
  <c r="L9" i="7"/>
  <c r="L75" i="7"/>
  <c r="L38" i="7"/>
  <c r="L54" i="7"/>
  <c r="L122" i="7"/>
  <c r="L143" i="7"/>
  <c r="L33" i="7"/>
  <c r="L144" i="7"/>
  <c r="L15" i="7"/>
  <c r="L49" i="7"/>
  <c r="L66" i="7"/>
  <c r="L121" i="7"/>
  <c r="L142" i="7"/>
  <c r="L57" i="7"/>
  <c r="L119" i="7"/>
  <c r="L89" i="7"/>
  <c r="L123" i="7"/>
  <c r="L101" i="7"/>
  <c r="L68" i="7"/>
  <c r="L51" i="7"/>
  <c r="L52" i="7"/>
  <c r="L8" i="7"/>
  <c r="L13" i="7"/>
  <c r="L22" i="7"/>
  <c r="L88" i="7"/>
  <c r="L83" i="7"/>
  <c r="L95" i="7"/>
  <c r="L34" i="7"/>
  <c r="L19" i="7"/>
  <c r="L146" i="7"/>
  <c r="L147" i="7"/>
  <c r="L120" i="7"/>
  <c r="L113" i="7"/>
  <c r="L118" i="7"/>
  <c r="L135" i="7"/>
  <c r="L157" i="7"/>
  <c r="L71" i="7"/>
  <c r="L87" i="7"/>
  <c r="L74" i="7"/>
  <c r="L136" i="7"/>
  <c r="L81" i="7"/>
  <c r="L112" i="7"/>
  <c r="L20" i="7"/>
  <c r="L134" i="7"/>
  <c r="L160" i="7"/>
  <c r="L106" i="7"/>
  <c r="L158" i="7"/>
  <c r="L140" i="7"/>
  <c r="L39" i="7"/>
  <c r="L102" i="7"/>
  <c r="L25" i="7"/>
  <c r="L14" i="7"/>
  <c r="L188" i="7"/>
  <c r="L166" i="7"/>
  <c r="L31" i="7"/>
  <c r="L42" i="7"/>
  <c r="L128" i="7"/>
  <c r="L133" i="7"/>
  <c r="L170" i="7"/>
  <c r="L185" i="7"/>
  <c r="L186" i="7"/>
  <c r="L161" i="7"/>
  <c r="L150" i="7"/>
  <c r="L110" i="7"/>
  <c r="L139" i="7"/>
  <c r="L90" i="7"/>
  <c r="L82" i="7"/>
  <c r="L175" i="7"/>
  <c r="N5" i="6"/>
  <c r="N6" i="6"/>
  <c r="N7" i="6" s="1"/>
  <c r="N8" i="6" s="1"/>
  <c r="N9" i="6" s="1"/>
  <c r="N10" i="6" s="1"/>
  <c r="N11" i="6" s="1"/>
  <c r="N12" i="6" s="1"/>
  <c r="N13" i="6" s="1"/>
  <c r="N14" i="6" s="1"/>
  <c r="N15" i="6" s="1"/>
  <c r="N16" i="6" s="1"/>
  <c r="N17" i="6" s="1"/>
  <c r="N18" i="6" s="1"/>
  <c r="N19" i="6" s="1"/>
  <c r="N20" i="6" s="1"/>
  <c r="N21" i="6" s="1"/>
  <c r="N22" i="6" s="1"/>
  <c r="N23" i="6" s="1"/>
  <c r="N24" i="6" s="1"/>
  <c r="N25" i="6" s="1"/>
  <c r="N26" i="6" s="1"/>
  <c r="N27" i="6" s="1"/>
  <c r="N28" i="6" s="1"/>
  <c r="N29" i="6" s="1"/>
  <c r="N30" i="6" s="1"/>
  <c r="N31" i="6" s="1"/>
  <c r="N32" i="6" s="1"/>
  <c r="N33" i="6" s="1"/>
  <c r="N34" i="6" s="1"/>
  <c r="N35" i="6" s="1"/>
  <c r="N36" i="6" s="1"/>
  <c r="N37" i="6" s="1"/>
  <c r="N38" i="6" s="1"/>
  <c r="N39" i="6" s="1"/>
  <c r="N40" i="6" s="1"/>
  <c r="N41" i="6" s="1"/>
  <c r="N42" i="6" s="1"/>
  <c r="N43" i="6" s="1"/>
  <c r="N44" i="6" s="1"/>
  <c r="N45" i="6" s="1"/>
  <c r="N46" i="6" s="1"/>
  <c r="N47" i="6" s="1"/>
  <c r="N48" i="6" s="1"/>
  <c r="N49" i="6" s="1"/>
  <c r="N50" i="6" s="1"/>
  <c r="N51" i="6" s="1"/>
  <c r="N52" i="6" s="1"/>
  <c r="N53" i="6" s="1"/>
  <c r="N54" i="6" s="1"/>
  <c r="N55" i="6" s="1"/>
  <c r="N56" i="6" s="1"/>
  <c r="N57" i="6" s="1"/>
  <c r="N58" i="6" s="1"/>
  <c r="N59" i="6" s="1"/>
  <c r="N60" i="6" s="1"/>
  <c r="N61" i="6" s="1"/>
  <c r="N62" i="6" s="1"/>
  <c r="N63" i="6" s="1"/>
  <c r="N64" i="6" s="1"/>
  <c r="N65" i="6" s="1"/>
  <c r="N66" i="6" s="1"/>
  <c r="N67" i="6" s="1"/>
  <c r="N68" i="6" s="1"/>
  <c r="N69" i="6" s="1"/>
  <c r="N70" i="6" s="1"/>
  <c r="N71" i="6" s="1"/>
  <c r="N72" i="6" s="1"/>
  <c r="N73" i="6" s="1"/>
  <c r="N74" i="6" s="1"/>
  <c r="N75" i="6" s="1"/>
  <c r="N76" i="6" s="1"/>
  <c r="N77" i="6" s="1"/>
  <c r="N78" i="6" s="1"/>
  <c r="N79" i="6" s="1"/>
  <c r="N80" i="6" s="1"/>
  <c r="N81" i="6" s="1"/>
  <c r="N82" i="6" s="1"/>
  <c r="N83" i="6" s="1"/>
  <c r="N84" i="6" s="1"/>
  <c r="N85" i="6" s="1"/>
  <c r="N86" i="6" s="1"/>
  <c r="N87" i="6" s="1"/>
  <c r="N88" i="6" s="1"/>
  <c r="N89" i="6" s="1"/>
  <c r="N90" i="6" s="1"/>
  <c r="N91" i="6" s="1"/>
  <c r="N92" i="6" s="1"/>
  <c r="N93" i="6" s="1"/>
  <c r="N94" i="6" s="1"/>
  <c r="N95" i="6" s="1"/>
  <c r="N96" i="6" s="1"/>
  <c r="N97" i="6" s="1"/>
  <c r="N98" i="6" s="1"/>
  <c r="N99" i="6" s="1"/>
  <c r="N100" i="6" s="1"/>
  <c r="N101" i="6" s="1"/>
  <c r="N102" i="6" s="1"/>
  <c r="N103" i="6" s="1"/>
  <c r="N104" i="6" s="1"/>
  <c r="N105" i="6" s="1"/>
  <c r="N106" i="6" s="1"/>
  <c r="N107" i="6" s="1"/>
  <c r="N108" i="6" s="1"/>
  <c r="N109" i="6" s="1"/>
  <c r="N110" i="6" s="1"/>
  <c r="N111" i="6" s="1"/>
  <c r="N112" i="6" s="1"/>
  <c r="N113" i="6" s="1"/>
  <c r="N114" i="6" s="1"/>
  <c r="N115" i="6" s="1"/>
  <c r="N116" i="6" s="1"/>
  <c r="N117" i="6" s="1"/>
  <c r="N118" i="6" s="1"/>
  <c r="N119" i="6" s="1"/>
  <c r="N120" i="6" s="1"/>
  <c r="N121" i="6" s="1"/>
  <c r="N122" i="6" s="1"/>
  <c r="N123" i="6" s="1"/>
  <c r="N124" i="6" s="1"/>
  <c r="N125" i="6" s="1"/>
  <c r="N126" i="6" s="1"/>
  <c r="N127" i="6" s="1"/>
  <c r="N128" i="6" s="1"/>
  <c r="N129" i="6" s="1"/>
  <c r="N130" i="6" s="1"/>
  <c r="N131" i="6" s="1"/>
  <c r="N132" i="6" s="1"/>
  <c r="N133" i="6" s="1"/>
  <c r="N134" i="6" s="1"/>
  <c r="N135" i="6" s="1"/>
  <c r="N136" i="6" s="1"/>
  <c r="N137" i="6" s="1"/>
  <c r="N138" i="6" s="1"/>
  <c r="N139" i="6" s="1"/>
  <c r="N140" i="6" s="1"/>
  <c r="N141" i="6" s="1"/>
  <c r="N142" i="6" s="1"/>
  <c r="N143" i="6" s="1"/>
  <c r="N144" i="6" s="1"/>
  <c r="N145" i="6" s="1"/>
  <c r="N146" i="6" s="1"/>
  <c r="N147" i="6" s="1"/>
  <c r="N148" i="6" s="1"/>
  <c r="N149" i="6" s="1"/>
  <c r="N150" i="6" s="1"/>
  <c r="N151" i="6" s="1"/>
  <c r="N152" i="6" s="1"/>
  <c r="N153" i="6" s="1"/>
  <c r="N154" i="6" s="1"/>
  <c r="N155" i="6" s="1"/>
  <c r="N156" i="6" s="1"/>
  <c r="N157" i="6" s="1"/>
  <c r="N158" i="6" s="1"/>
  <c r="N159" i="6" s="1"/>
  <c r="N160" i="6" s="1"/>
  <c r="N161" i="6" s="1"/>
  <c r="N162" i="6" s="1"/>
  <c r="N163" i="6" s="1"/>
  <c r="N164" i="6" s="1"/>
  <c r="N165" i="6" s="1"/>
  <c r="N166" i="6" s="1"/>
  <c r="N167" i="6" s="1"/>
  <c r="N168" i="6" s="1"/>
  <c r="N169" i="6" s="1"/>
  <c r="N170" i="6" s="1"/>
  <c r="N171" i="6" s="1"/>
  <c r="N172" i="6" s="1"/>
  <c r="N173" i="6" s="1"/>
  <c r="N174" i="6" s="1"/>
  <c r="N175" i="6" s="1"/>
  <c r="N176" i="6" s="1"/>
  <c r="N177" i="6" s="1"/>
  <c r="N178" i="6" s="1"/>
  <c r="N179" i="6" s="1"/>
  <c r="N180" i="6" s="1"/>
  <c r="N181" i="6" s="1"/>
  <c r="N182" i="6" s="1"/>
  <c r="N183" i="6" s="1"/>
  <c r="N184" i="6" s="1"/>
  <c r="N185" i="6" s="1"/>
  <c r="N186" i="6" s="1"/>
  <c r="N187" i="6" s="1"/>
  <c r="N188" i="6" s="1"/>
  <c r="N189" i="6" s="1"/>
  <c r="N190" i="6" s="1"/>
  <c r="N191" i="6" s="1"/>
  <c r="N4" i="6"/>
  <c r="N3" i="6"/>
  <c r="M4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3" i="6"/>
  <c r="L106" i="6"/>
  <c r="L109" i="6"/>
  <c r="L119" i="6"/>
  <c r="L75" i="6"/>
  <c r="L174" i="6"/>
  <c r="L10" i="6"/>
  <c r="L50" i="6"/>
  <c r="L112" i="6"/>
  <c r="L18" i="6"/>
  <c r="L131" i="6"/>
  <c r="L4" i="6"/>
  <c r="L3" i="6"/>
  <c r="L72" i="6"/>
  <c r="L140" i="6"/>
  <c r="L132" i="6"/>
  <c r="L110" i="6"/>
  <c r="L137" i="6"/>
  <c r="L124" i="6"/>
  <c r="L128" i="6"/>
  <c r="L183" i="6"/>
  <c r="L38" i="6"/>
  <c r="L27" i="6"/>
  <c r="L21" i="6"/>
  <c r="L16" i="6"/>
  <c r="L8" i="6"/>
  <c r="L17" i="6"/>
  <c r="L35" i="6"/>
  <c r="L97" i="6"/>
  <c r="L84" i="6"/>
  <c r="L189" i="6"/>
  <c r="L30" i="6"/>
  <c r="L26" i="6"/>
  <c r="L22" i="6"/>
  <c r="L88" i="6"/>
  <c r="L184" i="6"/>
  <c r="L71" i="6"/>
  <c r="L49" i="6"/>
  <c r="L85" i="6"/>
  <c r="L101" i="6"/>
  <c r="L33" i="6"/>
  <c r="L36" i="6"/>
  <c r="L146" i="6"/>
  <c r="L47" i="6"/>
  <c r="L14" i="6"/>
  <c r="L31" i="6"/>
  <c r="L29" i="6"/>
  <c r="L51" i="6"/>
  <c r="L28" i="6"/>
  <c r="L23" i="6"/>
  <c r="L58" i="6"/>
  <c r="L81" i="6"/>
  <c r="L86" i="6"/>
  <c r="L105" i="6"/>
  <c r="L115" i="6"/>
  <c r="L133" i="6"/>
  <c r="L125" i="6"/>
  <c r="L147" i="6"/>
  <c r="L53" i="6"/>
  <c r="L39" i="6"/>
  <c r="L96" i="6"/>
  <c r="L143" i="6"/>
  <c r="L142" i="6"/>
  <c r="L187" i="6"/>
  <c r="L156" i="6"/>
  <c r="L139" i="6"/>
  <c r="L154" i="6"/>
  <c r="L144" i="6"/>
  <c r="L102" i="6"/>
  <c r="L118" i="6"/>
  <c r="L66" i="6"/>
  <c r="L20" i="6"/>
  <c r="L185" i="6"/>
  <c r="L107" i="6"/>
  <c r="L129" i="6"/>
  <c r="L87" i="6"/>
  <c r="L100" i="6"/>
  <c r="L122" i="6"/>
  <c r="L32" i="6"/>
  <c r="L7" i="6"/>
  <c r="L55" i="6"/>
  <c r="L59" i="6"/>
  <c r="L116" i="6"/>
  <c r="L113" i="6"/>
  <c r="L57" i="6"/>
  <c r="L120" i="6"/>
  <c r="L98" i="6"/>
  <c r="L92" i="6"/>
  <c r="L168" i="6"/>
  <c r="L160" i="6"/>
  <c r="L162" i="6"/>
  <c r="L64" i="6"/>
  <c r="L127" i="6"/>
  <c r="L25" i="6"/>
  <c r="L48" i="6"/>
  <c r="L42" i="6"/>
  <c r="L34" i="6"/>
  <c r="L67" i="6"/>
  <c r="L54" i="6"/>
  <c r="L178" i="6"/>
  <c r="L68" i="6"/>
  <c r="L188" i="6"/>
  <c r="L153" i="6"/>
  <c r="L173" i="6"/>
  <c r="L70" i="6"/>
  <c r="L179" i="6"/>
  <c r="L180" i="6"/>
  <c r="L77" i="6"/>
  <c r="L138" i="6"/>
  <c r="L190" i="6"/>
  <c r="L65" i="6"/>
  <c r="L177" i="6"/>
  <c r="L126" i="6"/>
  <c r="L104" i="6"/>
  <c r="L52" i="6"/>
  <c r="L123" i="6"/>
  <c r="L150" i="6"/>
  <c r="L13" i="6"/>
  <c r="L12" i="6"/>
  <c r="L60" i="6"/>
  <c r="L93" i="6"/>
  <c r="L11" i="6"/>
  <c r="L5" i="6"/>
  <c r="L114" i="6"/>
  <c r="L62" i="6"/>
  <c r="L90" i="6"/>
  <c r="L157" i="6"/>
  <c r="L164" i="6"/>
  <c r="L80" i="6"/>
  <c r="L182" i="6"/>
  <c r="L79" i="6"/>
  <c r="L130" i="6"/>
  <c r="L148" i="6"/>
  <c r="L46" i="6"/>
  <c r="L73" i="6"/>
  <c r="L37" i="6"/>
  <c r="L161" i="6"/>
  <c r="L136" i="6"/>
  <c r="L181" i="6"/>
  <c r="L176" i="6"/>
  <c r="L134" i="6"/>
  <c r="L149" i="6"/>
  <c r="L151" i="6"/>
  <c r="L6" i="6"/>
  <c r="L9" i="6"/>
  <c r="L15" i="6"/>
  <c r="L167" i="6"/>
  <c r="L165" i="6"/>
  <c r="L170" i="6"/>
  <c r="L56" i="6"/>
  <c r="L40" i="6"/>
  <c r="L94" i="6"/>
  <c r="L95" i="6"/>
  <c r="L41" i="6"/>
  <c r="L44" i="6"/>
  <c r="L155" i="6"/>
  <c r="L163" i="6"/>
  <c r="L172" i="6"/>
  <c r="L82" i="6"/>
  <c r="L89" i="6"/>
  <c r="L83" i="6"/>
  <c r="L135" i="6"/>
  <c r="L63" i="6"/>
  <c r="L117" i="6"/>
  <c r="L45" i="6"/>
  <c r="L159" i="6"/>
  <c r="L169" i="6"/>
  <c r="L145" i="6"/>
  <c r="L171" i="6"/>
  <c r="L166" i="6"/>
  <c r="L76" i="6"/>
  <c r="L141" i="6"/>
  <c r="L61" i="6"/>
  <c r="L43" i="6"/>
  <c r="L191" i="6"/>
  <c r="L186" i="6"/>
  <c r="L19" i="6"/>
  <c r="L24" i="6"/>
  <c r="L99" i="6"/>
  <c r="L78" i="6"/>
  <c r="L91" i="6"/>
  <c r="L152" i="6"/>
  <c r="L158" i="6"/>
  <c r="L175" i="6"/>
  <c r="L103" i="6"/>
  <c r="L74" i="6"/>
  <c r="L69" i="6"/>
  <c r="L121" i="6"/>
  <c r="L111" i="6"/>
  <c r="L108" i="6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3" i="5"/>
</calcChain>
</file>

<file path=xl/sharedStrings.xml><?xml version="1.0" encoding="utf-8"?>
<sst xmlns="http://schemas.openxmlformats.org/spreadsheetml/2006/main" count="2756" uniqueCount="607">
  <si>
    <t>Šifra</t>
  </si>
  <si>
    <t>Barcode</t>
  </si>
  <si>
    <t>Naziv</t>
  </si>
  <si>
    <t>Količina</t>
  </si>
  <si>
    <t>% RUC</t>
  </si>
  <si>
    <t>RUC €</t>
  </si>
  <si>
    <t>CEL11615</t>
  </si>
  <si>
    <t>842595115970</t>
  </si>
  <si>
    <t>C4 Energy Crb Twisted Limeade 500 ML</t>
  </si>
  <si>
    <t>CEL11616</t>
  </si>
  <si>
    <t>842595115949</t>
  </si>
  <si>
    <t>C4 Energy Crb Orange Slice 500 ML</t>
  </si>
  <si>
    <t>CEL11618</t>
  </si>
  <si>
    <t>842595119145</t>
  </si>
  <si>
    <t xml:space="preserve">C4 Energy Crb Cosmic Rainbow 500 ML </t>
  </si>
  <si>
    <t>CEL11619</t>
  </si>
  <si>
    <t>842595115956</t>
  </si>
  <si>
    <t xml:space="preserve">C4 Energy Crb Frozen Bombsicle 500 ML </t>
  </si>
  <si>
    <t>GRN00001</t>
  </si>
  <si>
    <t>5060811383254</t>
  </si>
  <si>
    <t>Grenade Protein Bar Oreo Milk 60g Chocolate</t>
  </si>
  <si>
    <t>OST03251</t>
  </si>
  <si>
    <t>OST03251</t>
  </si>
  <si>
    <t>Credit Note1</t>
  </si>
  <si>
    <t>POL04104</t>
  </si>
  <si>
    <t>3859893008498</t>
  </si>
  <si>
    <t>Polleo Dekstroza 500g</t>
  </si>
  <si>
    <t>POL04229</t>
  </si>
  <si>
    <t>3859893008443</t>
  </si>
  <si>
    <t xml:space="preserve">Polleo 31% Protein Bar 35g Chocolate </t>
  </si>
  <si>
    <t>POL04244</t>
  </si>
  <si>
    <t>3859893008467</t>
  </si>
  <si>
    <t>Zobene pahuljice 500g sitne Numbers Are Good</t>
  </si>
  <si>
    <t>POL04283</t>
  </si>
  <si>
    <t>3859893008719</t>
  </si>
  <si>
    <t>Chia sjemenke 750g Numbers Are Good</t>
  </si>
  <si>
    <t>POL04291</t>
  </si>
  <si>
    <t>3859893008764</t>
  </si>
  <si>
    <t>Polleo Xtreme 60% Protein Bar 75g Chocolate</t>
  </si>
  <si>
    <t>POL04331</t>
  </si>
  <si>
    <t>3858892290385</t>
  </si>
  <si>
    <t>Polleo shaker 300ml NANO WAVE crni</t>
  </si>
  <si>
    <t>POL04365</t>
  </si>
  <si>
    <t>3858892292228</t>
  </si>
  <si>
    <t>Polleo 31% Protein Bar 35g Banana</t>
  </si>
  <si>
    <t>POL04366</t>
  </si>
  <si>
    <t>3858892292242</t>
  </si>
  <si>
    <t>Polleo 31% Protein Bar 35g Coconut</t>
  </si>
  <si>
    <t>POL04367</t>
  </si>
  <si>
    <t>3858892292266</t>
  </si>
  <si>
    <t>Polleo High Protein Bar 60g Choco Brownie</t>
  </si>
  <si>
    <t>POL04370</t>
  </si>
  <si>
    <t>3858892292440</t>
  </si>
  <si>
    <t>Polleo Zero Syrup 425ml Strawberry</t>
  </si>
  <si>
    <t>POL04372</t>
  </si>
  <si>
    <t>3858892292426</t>
  </si>
  <si>
    <t>Polleo Zero Syrup 425ml Cookies&amp;Cream</t>
  </si>
  <si>
    <t>POL04373</t>
  </si>
  <si>
    <t>3858892292433</t>
  </si>
  <si>
    <t>Polleo Zero Syrup 425ml Hazelnut-Choco</t>
  </si>
  <si>
    <t>POL04375</t>
  </si>
  <si>
    <t>3858892292778</t>
  </si>
  <si>
    <t>Polleo Zero Sauce 425ml Ceasar</t>
  </si>
  <si>
    <t>POL04376</t>
  </si>
  <si>
    <t>3858892292785</t>
  </si>
  <si>
    <t>Polleo Zero Sauce 425ml Ketchup</t>
  </si>
  <si>
    <t>POL04393</t>
  </si>
  <si>
    <t>3858892291566</t>
  </si>
  <si>
    <t>Polleo Zero Syrup 180ml Triple Chocolate</t>
  </si>
  <si>
    <t>POL04394</t>
  </si>
  <si>
    <t>3858892291573</t>
  </si>
  <si>
    <t>Polleo Zero Syrup 180ml Choco-Hazelnut</t>
  </si>
  <si>
    <t>POL04462</t>
  </si>
  <si>
    <t>3856026802213</t>
  </si>
  <si>
    <t xml:space="preserve">Polleo Iso Drink 750ml Lemon  </t>
  </si>
  <si>
    <t>POL04466</t>
  </si>
  <si>
    <t>3856026802299</t>
  </si>
  <si>
    <t xml:space="preserve">Polleo SHOT Pre-Workout 80ml Lemon- Lime </t>
  </si>
  <si>
    <t>POL04467</t>
  </si>
  <si>
    <t>3856026804378</t>
  </si>
  <si>
    <t xml:space="preserve">Polleo Vegan Baked Cookie 75 g - Chocolate Chip </t>
  </si>
  <si>
    <t>POL04468</t>
  </si>
  <si>
    <t>3856026803661</t>
  </si>
  <si>
    <t xml:space="preserve">Polleo Vegan Baked Cookie 75 g - Double Chocolate </t>
  </si>
  <si>
    <t>POL04469</t>
  </si>
  <si>
    <t>3856026803647</t>
  </si>
  <si>
    <t xml:space="preserve">Polleo Protein Brownie 75 g - Double Chocolate </t>
  </si>
  <si>
    <t>POL04470</t>
  </si>
  <si>
    <t>3856026803654</t>
  </si>
  <si>
    <t xml:space="preserve">Polleo Protein Brownie 75 g - White Chocolate </t>
  </si>
  <si>
    <t>POL04473</t>
  </si>
  <si>
    <t>3856026806785</t>
  </si>
  <si>
    <t xml:space="preserve">Polleo L-carnitine 750 ml Orange </t>
  </si>
  <si>
    <t>POL04474</t>
  </si>
  <si>
    <t>3856026806778</t>
  </si>
  <si>
    <t xml:space="preserve">Polleo BCAA 750 ml Orange- Lemon- Lime </t>
  </si>
  <si>
    <t>POL04475</t>
  </si>
  <si>
    <t>3856026806792</t>
  </si>
  <si>
    <t>Polleo L-Carnitine 750 ml Pineapple</t>
  </si>
  <si>
    <t>POL04476</t>
  </si>
  <si>
    <t>3856026806617</t>
  </si>
  <si>
    <t xml:space="preserve">Polleo Fitness water 500 ml l-carnitine </t>
  </si>
  <si>
    <t>POL09700</t>
  </si>
  <si>
    <t>3859893008771</t>
  </si>
  <si>
    <t>Polleo Energy Gel 40g Orange</t>
  </si>
  <si>
    <t>POL09701</t>
  </si>
  <si>
    <t>3859893008788</t>
  </si>
  <si>
    <t>Polleo Energy Gel Boost 40g Kiwi and Strawberry</t>
  </si>
  <si>
    <t>POL09702</t>
  </si>
  <si>
    <t>3859893008795</t>
  </si>
  <si>
    <t>Polleo Energy Gel 40g Lemon-Lime</t>
  </si>
  <si>
    <t>POL09703</t>
  </si>
  <si>
    <t>3859893008825</t>
  </si>
  <si>
    <t>Polleo Protein Cookie 85g Dark Chocolate</t>
  </si>
  <si>
    <t>POL09704</t>
  </si>
  <si>
    <t>3859893008832</t>
  </si>
  <si>
    <t>Polleo Protein Cookie 85g Milk Chocolate</t>
  </si>
  <si>
    <t>POL09705</t>
  </si>
  <si>
    <t>3859893008849</t>
  </si>
  <si>
    <t>Polleo Protein Cookie 85g White Chocolate</t>
  </si>
  <si>
    <t>POL09710</t>
  </si>
  <si>
    <t>3859893008801</t>
  </si>
  <si>
    <t>Polleo Protein Cream Hazelnut-Cocoa 200g</t>
  </si>
  <si>
    <t>POL09711</t>
  </si>
  <si>
    <t>3859893008962</t>
  </si>
  <si>
    <t>Polleo Zero Syrup 425ml Triple choco</t>
  </si>
  <si>
    <t>POL09714</t>
  </si>
  <si>
    <t>3859893008993</t>
  </si>
  <si>
    <t>Polleo Zero Sauce 425ml Mayo</t>
  </si>
  <si>
    <t>POL09715</t>
  </si>
  <si>
    <t>3858892290002</t>
  </si>
  <si>
    <t>Polleo Original Peanut butter Smooth 450g</t>
  </si>
  <si>
    <t>POL09717</t>
  </si>
  <si>
    <t>3858892290026</t>
  </si>
  <si>
    <t>Polleo Original Peanut butter Crunchy 450g</t>
  </si>
  <si>
    <t>POL09720</t>
  </si>
  <si>
    <t>3858892290057</t>
  </si>
  <si>
    <t>Polleo ProCarni-X Liquid 50.000 500ml</t>
  </si>
  <si>
    <t>POL09722</t>
  </si>
  <si>
    <t>3858892290071</t>
  </si>
  <si>
    <t xml:space="preserve">Polleo Protein Cream 200g Hazelnut-Vanilla </t>
  </si>
  <si>
    <t>POL09724</t>
  </si>
  <si>
    <t>3858892290095</t>
  </si>
  <si>
    <t xml:space="preserve">Polleo 50% Protein Bar 50g Choco Crisp </t>
  </si>
  <si>
    <t>POL09731</t>
  </si>
  <si>
    <t>3858892293270</t>
  </si>
  <si>
    <t>Polleo 1st Whey 30,4g SACHET Swiss Chocolate Supreme</t>
  </si>
  <si>
    <t>POL09732</t>
  </si>
  <si>
    <t>3858892293287</t>
  </si>
  <si>
    <t>Polleo 1st Whey 30,4g SACHET Vanilla Madagascar</t>
  </si>
  <si>
    <t>POL09733</t>
  </si>
  <si>
    <t>3858892293294</t>
  </si>
  <si>
    <t>Polleo 1st Whey 30,4g SACHET Cookies &amp; Cream</t>
  </si>
  <si>
    <t>POL09734</t>
  </si>
  <si>
    <t>3858892293300</t>
  </si>
  <si>
    <t>Polleo 1st Whey 454g Swiss Chocolate Supreme</t>
  </si>
  <si>
    <t>POL09735</t>
  </si>
  <si>
    <t>3858892293317</t>
  </si>
  <si>
    <t>Polleo 1st Whey 454g Vanilla Madagascar</t>
  </si>
  <si>
    <t>POL09736</t>
  </si>
  <si>
    <t>3858892293324</t>
  </si>
  <si>
    <t>Polleo 1st Whey 454g Cookies &amp; Cream</t>
  </si>
  <si>
    <t>POL09740</t>
  </si>
  <si>
    <t>3858892293362</t>
  </si>
  <si>
    <t>Polleo 1st Whey 908g Swiss Chocolate Supreme</t>
  </si>
  <si>
    <t>POL09741</t>
  </si>
  <si>
    <t>3858892293379</t>
  </si>
  <si>
    <t>Polleo 1st Whey 908g Vanilla Madagascar</t>
  </si>
  <si>
    <t>POL09742</t>
  </si>
  <si>
    <t>3858892293386</t>
  </si>
  <si>
    <t>Polleo 1st Whey 908g Cookies &amp; Cream</t>
  </si>
  <si>
    <t>POL09745</t>
  </si>
  <si>
    <t>3858892293416</t>
  </si>
  <si>
    <t>Polleo 1st Whey 908g Chocolate Jaffa</t>
  </si>
  <si>
    <t>POL09746</t>
  </si>
  <si>
    <t>3858892293423</t>
  </si>
  <si>
    <t>Polleo 1st Whey 2,27kg Swiss Chocolate Supreme</t>
  </si>
  <si>
    <t>POL09747</t>
  </si>
  <si>
    <t>3858892293430</t>
  </si>
  <si>
    <t>Polleo 1st Whey 2,27kg Vanilla Madagascar</t>
  </si>
  <si>
    <t>POL09748</t>
  </si>
  <si>
    <t>3858892293447</t>
  </si>
  <si>
    <t>Polleo 1st Whey 2,27kg Cookies &amp; Cream</t>
  </si>
  <si>
    <t>POL09752</t>
  </si>
  <si>
    <t>3858892293485</t>
  </si>
  <si>
    <t>Polleo Elite Creapure® Creatine 250g</t>
  </si>
  <si>
    <t>POL09754</t>
  </si>
  <si>
    <t>3858892293508</t>
  </si>
  <si>
    <t>Polleo Creatine Monohydrate 250g</t>
  </si>
  <si>
    <t>POL09755</t>
  </si>
  <si>
    <t>3858892293515</t>
  </si>
  <si>
    <t>Polleo Creatine Monohydrate 500g</t>
  </si>
  <si>
    <t>POL09756</t>
  </si>
  <si>
    <t>3858892293522</t>
  </si>
  <si>
    <t>Polleo Glutamine 250g</t>
  </si>
  <si>
    <t>POL09758</t>
  </si>
  <si>
    <t>3858892293546</t>
  </si>
  <si>
    <t>Polleo Instantized BCAA 2:1:1 250g</t>
  </si>
  <si>
    <t>POL09765</t>
  </si>
  <si>
    <t>3858892293614</t>
  </si>
  <si>
    <t>Polleo Bulk Gainer 2,5kg Chocolate</t>
  </si>
  <si>
    <t>POL09766</t>
  </si>
  <si>
    <t>3858892293621</t>
  </si>
  <si>
    <t>Polleo Bulk Gainer 2,5kg Vanilla</t>
  </si>
  <si>
    <t>POL09768</t>
  </si>
  <si>
    <t>3858892293645</t>
  </si>
  <si>
    <t>Polleo Premium HydroX Whey 908g Chocolate Gourmet</t>
  </si>
  <si>
    <t>POL09769</t>
  </si>
  <si>
    <t>3858892293652</t>
  </si>
  <si>
    <t>Polleo Premium HydroX Whey 908g Vanilla Gourmet</t>
  </si>
  <si>
    <t>POL09775</t>
  </si>
  <si>
    <t>3859893008474</t>
  </si>
  <si>
    <t>Polleo Instant Oats 1kg</t>
  </si>
  <si>
    <t>POL09777</t>
  </si>
  <si>
    <t>3858892293737</t>
  </si>
  <si>
    <t>Polleo HydroX Micellar Casein 454g Double Chocolate Cream</t>
  </si>
  <si>
    <t>POL09778</t>
  </si>
  <si>
    <t>3858892293744</t>
  </si>
  <si>
    <t>Polleo HydroX Micellar Casein 454g Vanilla Ice Cream</t>
  </si>
  <si>
    <t>POL09783</t>
  </si>
  <si>
    <t>3858892293799</t>
  </si>
  <si>
    <t>Polleo Isotonic Sports Drink 500g Refreshing Lemon-lime</t>
  </si>
  <si>
    <t>POL09825</t>
  </si>
  <si>
    <t>3858892292730</t>
  </si>
  <si>
    <t>Polleo Protein Woppers 25g chocolate milk</t>
  </si>
  <si>
    <t>POL09828</t>
  </si>
  <si>
    <t>3858892293928</t>
  </si>
  <si>
    <t>Polleo 1st Whey 2,27kg Strawberry</t>
  </si>
  <si>
    <t>POL09829</t>
  </si>
  <si>
    <t>3858892293935</t>
  </si>
  <si>
    <t>Polleo 1st Whey 454g Strawberry</t>
  </si>
  <si>
    <t>POL09830</t>
  </si>
  <si>
    <t>3858892293942</t>
  </si>
  <si>
    <t>Polleo 1st Whey 908g Strawberry</t>
  </si>
  <si>
    <t>POL09833</t>
  </si>
  <si>
    <t>3858892293263</t>
  </si>
  <si>
    <t>Polleo 1st Whey 30,4g SACHET Chocolate Jaffa</t>
  </si>
  <si>
    <t>POL09838</t>
  </si>
  <si>
    <t>3858892294048</t>
  </si>
  <si>
    <t>Polleo HydroX Micellar Casein SACHET 30g Vanilla Ice Cream</t>
  </si>
  <si>
    <t>POL09839</t>
  </si>
  <si>
    <t>3858892294031</t>
  </si>
  <si>
    <t>Polleo HydroX Micellar Casein SACHET 30g Double Chocolate Cream</t>
  </si>
  <si>
    <t>POL09848</t>
  </si>
  <si>
    <t>3858892291641</t>
  </si>
  <si>
    <t>Polleo Protein Woppers Break 21,5g chocolate</t>
  </si>
  <si>
    <t>POL09881</t>
  </si>
  <si>
    <t>3858892299340</t>
  </si>
  <si>
    <t>Polleo HydroX 50% Protein Bar 50g Choco-Banana</t>
  </si>
  <si>
    <t>POL09882</t>
  </si>
  <si>
    <t>3858892299630</t>
  </si>
  <si>
    <t>Polleo peanut butter Crunchy 1000g</t>
  </si>
  <si>
    <t>POL09883</t>
  </si>
  <si>
    <t>3858892299623</t>
  </si>
  <si>
    <t>Polleo peanut butter Smooth 1000g</t>
  </si>
  <si>
    <t>POL09890</t>
  </si>
  <si>
    <t>3856026803708</t>
  </si>
  <si>
    <t>Polleo 1st Whey 454g Chocolate Banana</t>
  </si>
  <si>
    <t>POL09892</t>
  </si>
  <si>
    <t>3856026803685</t>
  </si>
  <si>
    <t>Polleo 1st Whey 454g Chocolate Hazelnut</t>
  </si>
  <si>
    <t>POL09893</t>
  </si>
  <si>
    <t>3856026803753</t>
  </si>
  <si>
    <t>Polleo 1st Whey 454g Vanilla Raspberry</t>
  </si>
  <si>
    <t>POL09895</t>
  </si>
  <si>
    <t>3856026804057</t>
  </si>
  <si>
    <t>Polleo Pea&amp;Rice Protein 454g Chocolate</t>
  </si>
  <si>
    <t>POL09896</t>
  </si>
  <si>
    <t>3856026804026</t>
  </si>
  <si>
    <t>Polleo Soy Protein Isolate 454g Chocolate</t>
  </si>
  <si>
    <t>POL09898</t>
  </si>
  <si>
    <t>3856026804019</t>
  </si>
  <si>
    <t>Polleo Soy Protein Isolate 454g Vanilla</t>
  </si>
  <si>
    <t>POL09899</t>
  </si>
  <si>
    <t>3856026803692</t>
  </si>
  <si>
    <t>Polleo 1st Whey 2,27kg Chocolate-Banana</t>
  </si>
  <si>
    <t>POL09900</t>
  </si>
  <si>
    <t>3856026803678</t>
  </si>
  <si>
    <t>Polleo 1st Whey 2,27kg Chocolate-Hazelnut</t>
  </si>
  <si>
    <t>POL09901</t>
  </si>
  <si>
    <t>3856026803715</t>
  </si>
  <si>
    <t>Polleo 1st Whey 2,27kg White Choco Buenissimo</t>
  </si>
  <si>
    <t>POL09923</t>
  </si>
  <si>
    <t>3856026807652</t>
  </si>
  <si>
    <t xml:space="preserve">Protein pancake 65g unflavoured </t>
  </si>
  <si>
    <t>POL09924</t>
  </si>
  <si>
    <t>3856026807713</t>
  </si>
  <si>
    <t xml:space="preserve">Polleo Protein pancake 500g unflavoured </t>
  </si>
  <si>
    <t>POL09927</t>
  </si>
  <si>
    <t>3856026808291</t>
  </si>
  <si>
    <t xml:space="preserve">Polleo Protein oatmeal 60g chocolate hazelnut </t>
  </si>
  <si>
    <t>POL09928</t>
  </si>
  <si>
    <t>3856026808321</t>
  </si>
  <si>
    <t xml:space="preserve">Polleo Protein oatmeal 60g chocolate coconut </t>
  </si>
  <si>
    <t>POL09929</t>
  </si>
  <si>
    <t>3856026808352</t>
  </si>
  <si>
    <t xml:space="preserve">Polleo Protein oatmeal 60g apple pie </t>
  </si>
  <si>
    <t>POL09930</t>
  </si>
  <si>
    <t>3856026808239</t>
  </si>
  <si>
    <t>Polleo SHOT Magnesium + Vitamin B6 80ml Jagoda</t>
  </si>
  <si>
    <t>POL09931</t>
  </si>
  <si>
    <t>3856026808260</t>
  </si>
  <si>
    <t>Polleo SHOT Pre-Workout 80ml Tropical</t>
  </si>
  <si>
    <t>POL12603</t>
  </si>
  <si>
    <t>3858892299555</t>
  </si>
  <si>
    <t xml:space="preserve">Polleo Protein Cream 200g Delicious Duo </t>
  </si>
  <si>
    <t>POL12684</t>
  </si>
  <si>
    <t>3856026800868</t>
  </si>
  <si>
    <t xml:space="preserve">Polleo Pro Whey 908g Cookies &amp; cream   </t>
  </si>
  <si>
    <t>POL12687</t>
  </si>
  <si>
    <t>3856026800554</t>
  </si>
  <si>
    <t>Polleo Pro Whey 30g sachet Milk Chocolate</t>
  </si>
  <si>
    <t>POL12689</t>
  </si>
  <si>
    <t>3856026800578</t>
  </si>
  <si>
    <t xml:space="preserve">Polleo Pro Whey 2kg Milky Chocolate   </t>
  </si>
  <si>
    <t>POL12690</t>
  </si>
  <si>
    <t>3856026800561</t>
  </si>
  <si>
    <t xml:space="preserve">Polleo Pro Whey 908g Milky Chocolate   </t>
  </si>
  <si>
    <t>POL12699</t>
  </si>
  <si>
    <t>3856026800905</t>
  </si>
  <si>
    <t xml:space="preserve">Polleo Pro Whey 908g Strawberry cream   </t>
  </si>
  <si>
    <t>POL12707</t>
  </si>
  <si>
    <t>3856026801674</t>
  </si>
  <si>
    <t>Polleo Pro Whey 30g sachet Vanilla-raspberry</t>
  </si>
  <si>
    <t>POL12708</t>
  </si>
  <si>
    <t>3856026801681</t>
  </si>
  <si>
    <t xml:space="preserve">Polleo Pro Whey 908g Vanilla raspberry   </t>
  </si>
  <si>
    <t>POL12709</t>
  </si>
  <si>
    <t>3856026800615</t>
  </si>
  <si>
    <t xml:space="preserve">Polleo Pro Whey 2kg Vanilla   </t>
  </si>
  <si>
    <t>POL12710</t>
  </si>
  <si>
    <t>3856026800592</t>
  </si>
  <si>
    <t>Polleo Pro Whey 30g sachet Vanillla</t>
  </si>
  <si>
    <t>POL12712</t>
  </si>
  <si>
    <t>3856026800608</t>
  </si>
  <si>
    <t xml:space="preserve">Polleo Pro Whey 908g Vanillla   </t>
  </si>
  <si>
    <t>POL12714</t>
  </si>
  <si>
    <t>3856026801643</t>
  </si>
  <si>
    <t xml:space="preserve">Polleo Pro Whey 908g White chocolate   </t>
  </si>
  <si>
    <t>POL12741</t>
  </si>
  <si>
    <t>3856026808611</t>
  </si>
  <si>
    <t>Polleo Iso Drink 750ml Raspberry</t>
  </si>
  <si>
    <t>POL12749</t>
  </si>
  <si>
    <t>3856026808512</t>
  </si>
  <si>
    <t>Polleo Premium HydroX Whey 454g Chocolate Gourmet</t>
  </si>
  <si>
    <t>POL12750</t>
  </si>
  <si>
    <t>3856026808536</t>
  </si>
  <si>
    <t>Polleo Premium HydroX Whey 454g Vanilla Gourmet</t>
  </si>
  <si>
    <t>POL12755</t>
  </si>
  <si>
    <t>3856026808635</t>
  </si>
  <si>
    <t>Polleo Isotonic Sports Drink 500g Peach Iced Tea</t>
  </si>
  <si>
    <t>POL12756</t>
  </si>
  <si>
    <t>3856026808819</t>
  </si>
  <si>
    <t xml:space="preserve">Polleo Creatine Monohydrate 250g Lemonade </t>
  </si>
  <si>
    <t>POL12758</t>
  </si>
  <si>
    <t>3856026808130</t>
  </si>
  <si>
    <t>Polleo Almond Butter 350g</t>
  </si>
  <si>
    <t>POL12759</t>
  </si>
  <si>
    <t>3856026808154</t>
  </si>
  <si>
    <t>Polleo Cashew Butter 350g</t>
  </si>
  <si>
    <t>POL12761</t>
  </si>
  <si>
    <t>3856026808451</t>
  </si>
  <si>
    <t xml:space="preserve">Polleo Protein Cremissimo/Buenissimo 40g Hazelnut-White Chocolate </t>
  </si>
  <si>
    <t>POL12762</t>
  </si>
  <si>
    <t>3856026808482</t>
  </si>
  <si>
    <t xml:space="preserve">Polleo Protein Cremissimo/Buenissimo 40g Cocoa-Hazelnut-Milk Chocolate </t>
  </si>
  <si>
    <t>POL12766</t>
  </si>
  <si>
    <t>3856026808949</t>
  </si>
  <si>
    <t xml:space="preserve">Polleo Smart Cookies 128g Brownie </t>
  </si>
  <si>
    <t>POL12767</t>
  </si>
  <si>
    <t>3856026809090</t>
  </si>
  <si>
    <t xml:space="preserve">Polleo Smart Cookies 128g White Creamy Peanut </t>
  </si>
  <si>
    <t>POL12824</t>
  </si>
  <si>
    <t>3856026811659</t>
  </si>
  <si>
    <t xml:space="preserve">Polleo Softi 50 g Choco Peanut Caramel </t>
  </si>
  <si>
    <t>POL12827</t>
  </si>
  <si>
    <t>3856026811680</t>
  </si>
  <si>
    <t xml:space="preserve">Polleo Softi 50 g Dubai Chocolate </t>
  </si>
  <si>
    <t>POL12830</t>
  </si>
  <si>
    <t>3856026811772</t>
  </si>
  <si>
    <t>Polleo 1st Whey 250g Swiss Chocolate Supreme</t>
  </si>
  <si>
    <t>POL12831</t>
  </si>
  <si>
    <t>3856026811796</t>
  </si>
  <si>
    <t>Polleo 1st Whey 250g Vanilla Madagascar</t>
  </si>
  <si>
    <t>POL12832</t>
  </si>
  <si>
    <t>3856026811819</t>
  </si>
  <si>
    <t>Polleo 1st Whey 250g Cookies &amp; Cream</t>
  </si>
  <si>
    <t>POL12833</t>
  </si>
  <si>
    <t>3856026811833</t>
  </si>
  <si>
    <t>Polleo Bulk Gainer 1kg Chocolate</t>
  </si>
  <si>
    <t>POL12834</t>
  </si>
  <si>
    <t>3856026811857</t>
  </si>
  <si>
    <t>Polleo Bulk Gainer 1kg Vanilla</t>
  </si>
  <si>
    <t>POL12835</t>
  </si>
  <si>
    <t>3856026811871</t>
  </si>
  <si>
    <t>Polleo Creatine Monohydrate 150g</t>
  </si>
  <si>
    <t>POL12836</t>
  </si>
  <si>
    <t>3856026811901</t>
  </si>
  <si>
    <t>Polleo &amp; AP Cre-Amino 300 g Cola-Lemon</t>
  </si>
  <si>
    <t>POL12837</t>
  </si>
  <si>
    <t>3856026811925</t>
  </si>
  <si>
    <t>Polleo &amp; AP Cre-Amino 300 g Orange</t>
  </si>
  <si>
    <t>POL12838</t>
  </si>
  <si>
    <t>3856026811949</t>
  </si>
  <si>
    <t>Polleo &amp; AP N.O.KO Pre-Workout 400 g Cola-Lemon</t>
  </si>
  <si>
    <t>POL12839</t>
  </si>
  <si>
    <t>3856026811963</t>
  </si>
  <si>
    <t>Polleo &amp; AP N.O.KO Pre-Workout 400 g Peach</t>
  </si>
  <si>
    <t>POL12845</t>
  </si>
  <si>
    <t>3856026813240</t>
  </si>
  <si>
    <t>Polleo Protein Chips Paprika 50 g</t>
  </si>
  <si>
    <t>POL12846</t>
  </si>
  <si>
    <t>3856026813257</t>
  </si>
  <si>
    <t>Polleo Protein Chips Sour Onion 50 g</t>
  </si>
  <si>
    <t>POL12860</t>
  </si>
  <si>
    <t>3856026813486</t>
  </si>
  <si>
    <t>Polleo &amp; AP KO SHOT Pre-Workout 80ml Orange-cherry</t>
  </si>
  <si>
    <t>POL12861</t>
  </si>
  <si>
    <t>3856026813943</t>
  </si>
  <si>
    <t>Polleo L-Citrulline DL-Malate 250 g</t>
  </si>
  <si>
    <t>POL12862</t>
  </si>
  <si>
    <t>3856026813950</t>
  </si>
  <si>
    <t>Polleo Beta-Alanine 250 g</t>
  </si>
  <si>
    <t>POL12870</t>
  </si>
  <si>
    <t>3856026814087</t>
  </si>
  <si>
    <t>Polleo Sport StormX Pre-Workout 400g Juicy Burst</t>
  </si>
  <si>
    <t>POL12871</t>
  </si>
  <si>
    <t>3856026814094</t>
  </si>
  <si>
    <t>Polleo Sport StormX Pre-Workout 400g Lemon</t>
  </si>
  <si>
    <t>POL12873</t>
  </si>
  <si>
    <t>3856026814117</t>
  </si>
  <si>
    <t>Polleo Sport StormX Pre-Workout 150g Juicy Burst</t>
  </si>
  <si>
    <t>POL12874</t>
  </si>
  <si>
    <t>3856026814124</t>
  </si>
  <si>
    <t>Polleo Sport StormX PUMP Pre-Workout 500g Raspberry</t>
  </si>
  <si>
    <t>POL12875</t>
  </si>
  <si>
    <t>3856026814131</t>
  </si>
  <si>
    <t>Polleo Sport StormX PUMP Pre-Workout 500g Fruit punch</t>
  </si>
  <si>
    <t>POL12876</t>
  </si>
  <si>
    <t>3856026813639</t>
  </si>
  <si>
    <t>Polleo 1st Bar 60g Chocolate Brownie</t>
  </si>
  <si>
    <t>POL12877</t>
  </si>
  <si>
    <t>3856026813653</t>
  </si>
  <si>
    <t>Polleo 1st Bar 60g Cookies &amp; Cream</t>
  </si>
  <si>
    <t>POL12878</t>
  </si>
  <si>
    <t>3856026813646</t>
  </si>
  <si>
    <t>Polleo 1st Bar 60g Chocolate Jaffa</t>
  </si>
  <si>
    <t>POL12879</t>
  </si>
  <si>
    <t>3856026814285</t>
  </si>
  <si>
    <t>Polleo NextGen Protein 2 kg Chocolate</t>
  </si>
  <si>
    <t>POL12880</t>
  </si>
  <si>
    <t>3856026814292</t>
  </si>
  <si>
    <t>Polleo NextGen Protein 2 kg Vanilla</t>
  </si>
  <si>
    <t>POL12881</t>
  </si>
  <si>
    <t>3856026814308</t>
  </si>
  <si>
    <t>Polleo NextGen Protein 2 kg Cookies &amp; Cream</t>
  </si>
  <si>
    <t>POL12884</t>
  </si>
  <si>
    <t>3856026814346</t>
  </si>
  <si>
    <t>Polleo Creatine Direct 30x3,5g Unflavoured</t>
  </si>
  <si>
    <t>POL12885</t>
  </si>
  <si>
    <t>3856026814353</t>
  </si>
  <si>
    <t>Polleo Creatine Direct 30x3,5g Lemon Lime</t>
  </si>
  <si>
    <t>POL12895</t>
  </si>
  <si>
    <t>3856026814780</t>
  </si>
  <si>
    <t>Polleo Premium HydroX Whey 30g Chocolate Gourmet</t>
  </si>
  <si>
    <t>POL12896</t>
  </si>
  <si>
    <t>3856026814797</t>
  </si>
  <si>
    <t>Polleo Premium HydroX Whey 30g Vanilla Gourmet</t>
  </si>
  <si>
    <t>POL12920</t>
  </si>
  <si>
    <t>3856026816388</t>
  </si>
  <si>
    <t>Polleo Oat Bar 80g Cookies &amp; Cream</t>
  </si>
  <si>
    <t>POL12921</t>
  </si>
  <si>
    <t>3856026816395</t>
  </si>
  <si>
    <t>Polleo Oat Bar 80g Chocolate</t>
  </si>
  <si>
    <t>SHM00011</t>
  </si>
  <si>
    <t>3858892296769</t>
  </si>
  <si>
    <t>Shieldmixer Hero Pro Batman Classic</t>
  </si>
  <si>
    <t>SHM00012</t>
  </si>
  <si>
    <t>3858892296776</t>
  </si>
  <si>
    <t>Shieldmixer Hero Pro Superman Classic</t>
  </si>
  <si>
    <t>SHM00030</t>
  </si>
  <si>
    <t>3858892299975</t>
  </si>
  <si>
    <t>Shieldmixer Hero Pro Supergirl Classic</t>
  </si>
  <si>
    <t>SHM00069</t>
  </si>
  <si>
    <t>3856026804699</t>
  </si>
  <si>
    <t>DEFENDER, Polleo Logo Light Blue, 600 ml</t>
  </si>
  <si>
    <t>SHM00074</t>
  </si>
  <si>
    <t>3856026804743</t>
  </si>
  <si>
    <t>DEFENDER, I'm Not Here To Talk, 600 ml</t>
  </si>
  <si>
    <t>SHM00075</t>
  </si>
  <si>
    <t>3856026804750</t>
  </si>
  <si>
    <t>DEFENDER, Go Hard or Go Home, 600 ml</t>
  </si>
  <si>
    <t>SHM00081</t>
  </si>
  <si>
    <t>3856026804811</t>
  </si>
  <si>
    <t>DEFENDER, May the Gainz Be With You, 600 ml</t>
  </si>
  <si>
    <t>ZOE08757</t>
  </si>
  <si>
    <t>3856026713335</t>
  </si>
  <si>
    <t>Zoe Nutrition Protein Cream Pistachio 200g</t>
  </si>
  <si>
    <t>ZOE12351</t>
  </si>
  <si>
    <t>3856026707228</t>
  </si>
  <si>
    <t xml:space="preserve">ZOE Whey 454g Belgian Choco Fantasy </t>
  </si>
  <si>
    <t>ZOE12352</t>
  </si>
  <si>
    <t>3856026707280</t>
  </si>
  <si>
    <t xml:space="preserve">ZOE Whey 454g French Vanilla Macaron </t>
  </si>
  <si>
    <t>ZOE12353</t>
  </si>
  <si>
    <t>3856026707341</t>
  </si>
  <si>
    <t xml:space="preserve">ZOE Whey 454g Cookies N'Dream </t>
  </si>
  <si>
    <t>ZOE12357</t>
  </si>
  <si>
    <t>3856026708133</t>
  </si>
  <si>
    <t xml:space="preserve">ZOE Whey 454g Choco Apricot Cake </t>
  </si>
  <si>
    <t>ZOE12362</t>
  </si>
  <si>
    <t>3856026708232</t>
  </si>
  <si>
    <t xml:space="preserve">ZOE Clear Hydrowhey 454g Peach Iced Tea </t>
  </si>
  <si>
    <t>ZOE12365</t>
  </si>
  <si>
    <t>3856026708256</t>
  </si>
  <si>
    <t xml:space="preserve">ZOE Clear Hydrowhey 454g Pina Colada </t>
  </si>
  <si>
    <t>ZOE12366</t>
  </si>
  <si>
    <t>3856026708270</t>
  </si>
  <si>
    <t>ZOE Clear Hydrowhey 454g Sex on the Beach</t>
  </si>
  <si>
    <t>ZOE12368</t>
  </si>
  <si>
    <t>3856026708416</t>
  </si>
  <si>
    <t>ZOE Boss Protein Fusion 454g Chocolate Rhapsody</t>
  </si>
  <si>
    <t>ZOE12369</t>
  </si>
  <si>
    <t>3856026708430</t>
  </si>
  <si>
    <t>ZOE Boss Protein Fusion 454g Haevenly Vanilla</t>
  </si>
  <si>
    <t>ZOE12371</t>
  </si>
  <si>
    <t>3856026709741</t>
  </si>
  <si>
    <t>ZOE Vegan Protein 454g Choco Dream</t>
  </si>
  <si>
    <t>ZOE12372</t>
  </si>
  <si>
    <t>3856026709765</t>
  </si>
  <si>
    <t>ZOE Vegan Protein 454g Vanilla Madagascar</t>
  </si>
  <si>
    <t>ZOE12382</t>
  </si>
  <si>
    <t>3856026709802</t>
  </si>
  <si>
    <t xml:space="preserve">ZOE Boss Sleep Formula 200g Chocolate Toasted Marshmallow </t>
  </si>
  <si>
    <t>ZOE12389</t>
  </si>
  <si>
    <t>3856026710266</t>
  </si>
  <si>
    <t>ZOE Marine Collagen 300g Raspberry</t>
  </si>
  <si>
    <t>ZOE12391</t>
  </si>
  <si>
    <t>3856026709680</t>
  </si>
  <si>
    <t>ZOE Protein Bar 50g White Choco Strawberry</t>
  </si>
  <si>
    <t>ZOE12392</t>
  </si>
  <si>
    <t>3856026709710</t>
  </si>
  <si>
    <t>ZOE Protein Bar 50g Choco Apricot Cake</t>
  </si>
  <si>
    <t>ZOE12395</t>
  </si>
  <si>
    <t>3856026707204</t>
  </si>
  <si>
    <t xml:space="preserve">ZOE Choco 250g Peanut Butter </t>
  </si>
  <si>
    <t>ZOE12414</t>
  </si>
  <si>
    <t>3856026709888</t>
  </si>
  <si>
    <t>ZOE Whey 25g French Vanilla Macaron</t>
  </si>
  <si>
    <t>ZOE12422</t>
  </si>
  <si>
    <t>3856026710044</t>
  </si>
  <si>
    <t>ZOE Whey 25g Mozart Kugeln</t>
  </si>
  <si>
    <t>ZOE12427</t>
  </si>
  <si>
    <t>3856026710341</t>
  </si>
  <si>
    <t>ZOE Clear Hydrowhey 25g Pina Colada</t>
  </si>
  <si>
    <t>ZOE12428</t>
  </si>
  <si>
    <t>3856026710365</t>
  </si>
  <si>
    <t>ZOE Clear Hydrowhey 25g Sex on the Beach</t>
  </si>
  <si>
    <t>ZOE12441</t>
  </si>
  <si>
    <t>3856026711003</t>
  </si>
  <si>
    <t>ZOE Liquid Marine Collagen 5000 500ml</t>
  </si>
  <si>
    <t>ZOE12442</t>
  </si>
  <si>
    <t>3856026711454</t>
  </si>
  <si>
    <t>Zoe Nutrition Protein Cream Hazelnut Cocoa 200g</t>
  </si>
  <si>
    <t>ZOE12443</t>
  </si>
  <si>
    <t>3856026711478</t>
  </si>
  <si>
    <t>Zoe Nutrition Protein Cream Twist 200g</t>
  </si>
  <si>
    <t>ZOE12453</t>
  </si>
  <si>
    <t>3856026713489</t>
  </si>
  <si>
    <t xml:space="preserve">Zoe Protein Bar 50 g Choco Hazelnut Rocher </t>
  </si>
  <si>
    <t>ZOE12456</t>
  </si>
  <si>
    <t>3856026714325</t>
  </si>
  <si>
    <t xml:space="preserve">ZOE Whey 250g French Vanilla Macaron </t>
  </si>
  <si>
    <t>ZOE12457</t>
  </si>
  <si>
    <t>3856026714349</t>
  </si>
  <si>
    <t xml:space="preserve">ZOE Whey 250g Choco Hazelnut Rocher </t>
  </si>
  <si>
    <t>POL12752</t>
  </si>
  <si>
    <t>3856026808710</t>
  </si>
  <si>
    <t>Polleo Premium HydroX Whey 454g Chocolate Hazelnut</t>
  </si>
  <si>
    <t>ZOE12401</t>
  </si>
  <si>
    <t>3856026710792</t>
  </si>
  <si>
    <t>ZOE Allure Marine Collagen 25000 500ml</t>
  </si>
  <si>
    <t>POL09894</t>
  </si>
  <si>
    <t>3856026803722</t>
  </si>
  <si>
    <t>Polleo 1st Whey 454g White Choco Buenissimo</t>
  </si>
  <si>
    <t>ZOE12403</t>
  </si>
  <si>
    <t>3856026710839</t>
  </si>
  <si>
    <t>ZOE Daily Lift 60caps</t>
  </si>
  <si>
    <t>ZOE12404</t>
  </si>
  <si>
    <t>3856026710853</t>
  </si>
  <si>
    <t>ZOE PMS-B6 60caps FOBS</t>
  </si>
  <si>
    <t>ZOE12405</t>
  </si>
  <si>
    <t>3856026710877</t>
  </si>
  <si>
    <t>ZOE Beauty Elixir 60caps</t>
  </si>
  <si>
    <t>ZOE12407</t>
  </si>
  <si>
    <t>3856026710914</t>
  </si>
  <si>
    <t>ZOE Sculpt Burn 60caps</t>
  </si>
  <si>
    <t>Konzum</t>
  </si>
  <si>
    <t>Spar</t>
  </si>
  <si>
    <t>Dm</t>
  </si>
  <si>
    <t>Bipa</t>
  </si>
  <si>
    <t>TOTAL KOM</t>
  </si>
  <si>
    <t>% KOM</t>
  </si>
  <si>
    <t>% KUM KOM</t>
  </si>
  <si>
    <t>TOTAL RUC €</t>
  </si>
  <si>
    <t>% KUM RUC</t>
  </si>
  <si>
    <t>01.01. - 25.05.2026.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</si>
</sst>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00"/>
    <numFmt numFmtId="165" formatCode="###,##0"/>
  </numFmts>
  <fonts count="3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9" fontId="2" fillId="0" borderId="0" xfId="0" applyNumberFormat="1" applyFont="1"/>
    <xf numFmtId="0" fontId="2" fillId="2" borderId="0" xfId="0" applyFont="1" applyFill="1"/>
    <xf numFmtId="165" fontId="2" fillId="2" borderId="0" xfId="0" applyNumberFormat="1" applyFont="1" applyFill="1"/>
    <xf numFmtId="9" fontId="2" fillId="2" borderId="0" xfId="1" applyFont="1" applyFill="1"/>
    <xf numFmtId="9" fontId="2" fillId="2" borderId="0" xfId="0" applyNumberFormat="1" applyFont="1" applyFill="1"/>
    <xf numFmtId="0" fontId="0" fillId="0" borderId="1" xfId="0" applyBorder="1"/>
    <xf numFmtId="0" fontId="0" fillId="0" borderId="2" xfId="0" applyBorder="1"/>
    <xf numFmtId="165" fontId="0" fillId="0" borderId="2" xfId="0" applyNumberFormat="1" applyBorder="1"/>
    <xf numFmtId="165" fontId="2" fillId="2" borderId="2" xfId="0" applyNumberFormat="1" applyFont="1" applyFill="1" applyBorder="1"/>
    <xf numFmtId="9" fontId="2" fillId="2" borderId="3" xfId="1" applyFont="1" applyFill="1" applyBorder="1"/>
    <xf numFmtId="0" fontId="0" fillId="0" borderId="4" xfId="0" applyBorder="1"/>
    <xf numFmtId="0" fontId="0" fillId="0" borderId="0" xfId="0" applyBorder="1"/>
    <xf numFmtId="165" fontId="0" fillId="0" borderId="0" xfId="0" applyNumberFormat="1" applyBorder="1"/>
    <xf numFmtId="165" fontId="2" fillId="2" borderId="0" xfId="0" applyNumberFormat="1" applyFont="1" applyFill="1" applyBorder="1"/>
    <xf numFmtId="9" fontId="2" fillId="2" borderId="5" xfId="1" applyFont="1" applyFill="1" applyBorder="1"/>
    <xf numFmtId="0" fontId="0" fillId="0" borderId="6" xfId="0" applyBorder="1"/>
    <xf numFmtId="0" fontId="0" fillId="0" borderId="7" xfId="0" applyBorder="1"/>
    <xf numFmtId="165" fontId="0" fillId="0" borderId="7" xfId="0" applyNumberFormat="1" applyBorder="1"/>
    <xf numFmtId="165" fontId="2" fillId="2" borderId="7" xfId="0" applyNumberFormat="1" applyFont="1" applyFill="1" applyBorder="1"/>
    <xf numFmtId="9" fontId="2" fillId="2" borderId="8" xfId="1" applyFont="1" applyFill="1" applyBorder="1"/>
    <xf numFmtId="3" fontId="0" fillId="0" borderId="0" xfId="0" applyNumberFormat="1"/>
    <xf numFmtId="3" fontId="2" fillId="2" borderId="0" xfId="0" applyNumberFormat="1" applyFont="1" applyFill="1"/>
    <xf numFmtId="10" fontId="2" fillId="2" borderId="0" xfId="1" applyNumberFormat="1" applyFont="1" applyFill="1"/>
    <xf numFmtId="10" fontId="2" fillId="2" borderId="0" xfId="0" applyNumberFormat="1" applyFont="1" applyFill="1"/>
    <xf numFmtId="3" fontId="2" fillId="0" borderId="0" xfId="0" applyNumberFormat="1" applyFont="1"/>
    <xf numFmtId="3" fontId="0" fillId="0" borderId="2" xfId="0" applyNumberFormat="1" applyBorder="1"/>
    <xf numFmtId="3" fontId="2" fillId="2" borderId="2" xfId="0" applyNumberFormat="1" applyFont="1" applyFill="1" applyBorder="1"/>
    <xf numFmtId="10" fontId="2" fillId="2" borderId="3" xfId="1" applyNumberFormat="1" applyFont="1" applyFill="1" applyBorder="1"/>
    <xf numFmtId="3" fontId="0" fillId="0" borderId="0" xfId="0" applyNumberFormat="1" applyBorder="1"/>
    <xf numFmtId="3" fontId="2" fillId="2" borderId="0" xfId="0" applyNumberFormat="1" applyFont="1" applyFill="1" applyBorder="1"/>
    <xf numFmtId="10" fontId="2" fillId="2" borderId="5" xfId="1" applyNumberFormat="1" applyFont="1" applyFill="1" applyBorder="1"/>
    <xf numFmtId="3" fontId="0" fillId="0" borderId="7" xfId="0" applyNumberFormat="1" applyBorder="1"/>
    <xf numFmtId="3" fontId="2" fillId="2" borderId="7" xfId="0" applyNumberFormat="1" applyFont="1" applyFill="1" applyBorder="1"/>
    <xf numFmtId="10" fontId="2" fillId="2" borderId="8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1"/>
  <sheetViews>
    <sheetView workbookViewId="0">
      <selection activeCell="L20" sqref="L20"/>
    </sheetView>
  </sheetViews>
  <sheetFormatPr defaultRowHeight="15" x14ac:dyDescent="0.25"/>
  <cols>
    <col min="1" max="1" width="16.42578125" customWidth="1"/>
    <col min="2" max="2" width="17.85546875" customWidth="1"/>
    <col min="3" max="3" width="45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s="1">
        <v>576</v>
      </c>
      <c r="E2" s="1">
        <v>61.057692307692299</v>
      </c>
      <c r="F2" s="1">
        <v>320.04000000000002</v>
      </c>
    </row>
    <row r="3" spans="1:6" x14ac:dyDescent="0.25">
      <c r="A3" t="s">
        <v>9</v>
      </c>
      <c r="B3" t="s">
        <v>10</v>
      </c>
      <c r="C3" t="s">
        <v>11</v>
      </c>
      <c r="D3" s="1">
        <v>612</v>
      </c>
      <c r="E3" s="1">
        <v>60.956690368455099</v>
      </c>
      <c r="F3" s="1">
        <v>339.48</v>
      </c>
    </row>
    <row r="4" spans="1:6" x14ac:dyDescent="0.25">
      <c r="A4" t="s">
        <v>12</v>
      </c>
      <c r="B4" t="s">
        <v>13</v>
      </c>
      <c r="C4" t="s">
        <v>14</v>
      </c>
      <c r="D4" s="1">
        <v>576</v>
      </c>
      <c r="E4" s="1">
        <v>58.310439560439598</v>
      </c>
      <c r="F4" s="1">
        <v>305.64</v>
      </c>
    </row>
    <row r="5" spans="1:6" x14ac:dyDescent="0.25">
      <c r="A5" t="s">
        <v>15</v>
      </c>
      <c r="B5" t="s">
        <v>16</v>
      </c>
      <c r="C5" t="s">
        <v>17</v>
      </c>
      <c r="D5" s="1">
        <v>492</v>
      </c>
      <c r="E5" s="1">
        <v>60.003573502479099</v>
      </c>
      <c r="F5" s="1">
        <v>268.66000000000003</v>
      </c>
    </row>
    <row r="6" spans="1:6" x14ac:dyDescent="0.25">
      <c r="A6" t="s">
        <v>18</v>
      </c>
      <c r="B6" t="s">
        <v>19</v>
      </c>
      <c r="C6" t="s">
        <v>20</v>
      </c>
      <c r="D6" s="1">
        <v>1236</v>
      </c>
      <c r="E6" s="1">
        <v>43.244336569579303</v>
      </c>
      <c r="F6" s="1">
        <v>641.4</v>
      </c>
    </row>
    <row r="7" spans="1:6" x14ac:dyDescent="0.25">
      <c r="A7" t="s">
        <v>21</v>
      </c>
      <c r="B7" t="s">
        <v>22</v>
      </c>
      <c r="C7" t="s">
        <v>23</v>
      </c>
      <c r="D7" s="1">
        <v>-186</v>
      </c>
      <c r="E7" s="1"/>
      <c r="F7" s="1">
        <v>-5296.57</v>
      </c>
    </row>
    <row r="8" spans="1:6" x14ac:dyDescent="0.25">
      <c r="A8" t="s">
        <v>24</v>
      </c>
      <c r="B8" t="s">
        <v>25</v>
      </c>
      <c r="C8" t="s">
        <v>26</v>
      </c>
      <c r="D8" s="1">
        <v>81</v>
      </c>
      <c r="E8" s="1">
        <v>129.33569979716</v>
      </c>
      <c r="F8" s="1">
        <v>153.03</v>
      </c>
    </row>
    <row r="9" spans="1:6" x14ac:dyDescent="0.25">
      <c r="A9" t="s">
        <v>27</v>
      </c>
      <c r="B9" t="s">
        <v>28</v>
      </c>
      <c r="C9" t="s">
        <v>29</v>
      </c>
      <c r="D9" s="1">
        <v>16992</v>
      </c>
      <c r="E9" s="1">
        <v>36.401432224618503</v>
      </c>
      <c r="F9" s="1">
        <v>3343.73</v>
      </c>
    </row>
    <row r="10" spans="1:6" x14ac:dyDescent="0.25">
      <c r="A10" t="s">
        <v>30</v>
      </c>
      <c r="B10" t="s">
        <v>31</v>
      </c>
      <c r="C10" t="s">
        <v>32</v>
      </c>
      <c r="D10" s="1">
        <v>2177</v>
      </c>
      <c r="E10" s="1">
        <v>43.309081749077599</v>
      </c>
      <c r="F10" s="1">
        <v>584.55999999999995</v>
      </c>
    </row>
    <row r="11" spans="1:6" x14ac:dyDescent="0.25">
      <c r="A11" t="s">
        <v>33</v>
      </c>
      <c r="B11" t="s">
        <v>34</v>
      </c>
      <c r="C11" t="s">
        <v>35</v>
      </c>
      <c r="D11" s="1">
        <v>553</v>
      </c>
      <c r="E11" s="1">
        <v>41.025641025641001</v>
      </c>
      <c r="F11" s="1">
        <v>884.8</v>
      </c>
    </row>
    <row r="12" spans="1:6" x14ac:dyDescent="0.25">
      <c r="A12" t="s">
        <v>36</v>
      </c>
      <c r="B12" t="s">
        <v>37</v>
      </c>
      <c r="C12" t="s">
        <v>38</v>
      </c>
      <c r="D12" s="1">
        <v>10365</v>
      </c>
      <c r="E12" s="1">
        <v>29.469879814292</v>
      </c>
      <c r="F12" s="1">
        <v>3595.9</v>
      </c>
    </row>
    <row r="13" spans="1:6" x14ac:dyDescent="0.25">
      <c r="A13" t="s">
        <v>39</v>
      </c>
      <c r="B13" t="s">
        <v>40</v>
      </c>
      <c r="C13" t="s">
        <v>41</v>
      </c>
      <c r="D13" s="1">
        <v>363</v>
      </c>
      <c r="E13" s="1">
        <v>80</v>
      </c>
      <c r="F13" s="1">
        <v>363</v>
      </c>
    </row>
    <row r="14" spans="1:6" x14ac:dyDescent="0.25">
      <c r="A14" t="s">
        <v>42</v>
      </c>
      <c r="B14" t="s">
        <v>43</v>
      </c>
      <c r="C14" t="s">
        <v>44</v>
      </c>
      <c r="D14" s="1">
        <v>21288</v>
      </c>
      <c r="E14" s="1">
        <v>30.412317040871901</v>
      </c>
      <c r="F14" s="1">
        <v>3651.54</v>
      </c>
    </row>
    <row r="15" spans="1:6" x14ac:dyDescent="0.25">
      <c r="A15" t="s">
        <v>45</v>
      </c>
      <c r="B15" t="s">
        <v>46</v>
      </c>
      <c r="C15" t="s">
        <v>47</v>
      </c>
      <c r="D15" s="1">
        <v>19224</v>
      </c>
      <c r="E15" s="1">
        <v>28.669654680655999</v>
      </c>
      <c r="F15" s="1">
        <v>3152.24</v>
      </c>
    </row>
    <row r="16" spans="1:6" x14ac:dyDescent="0.25">
      <c r="A16" t="s">
        <v>48</v>
      </c>
      <c r="B16" t="s">
        <v>49</v>
      </c>
      <c r="C16" t="s">
        <v>50</v>
      </c>
      <c r="D16" s="1">
        <v>900</v>
      </c>
      <c r="E16" s="1">
        <v>45.454545454545503</v>
      </c>
      <c r="F16" s="1">
        <v>315</v>
      </c>
    </row>
    <row r="17" spans="1:6" x14ac:dyDescent="0.25">
      <c r="A17" t="s">
        <v>51</v>
      </c>
      <c r="B17" t="s">
        <v>52</v>
      </c>
      <c r="C17" t="s">
        <v>53</v>
      </c>
      <c r="D17" s="1">
        <v>270</v>
      </c>
      <c r="E17" s="1">
        <v>69.856152815794104</v>
      </c>
      <c r="F17" s="1">
        <v>359.85</v>
      </c>
    </row>
    <row r="18" spans="1:6" x14ac:dyDescent="0.25">
      <c r="A18" t="s">
        <v>54</v>
      </c>
      <c r="B18" t="s">
        <v>55</v>
      </c>
      <c r="C18" t="s">
        <v>56</v>
      </c>
      <c r="D18" s="1">
        <v>360</v>
      </c>
      <c r="E18" s="1">
        <v>68.193717277486897</v>
      </c>
      <c r="F18" s="1">
        <v>468.9</v>
      </c>
    </row>
    <row r="19" spans="1:6" x14ac:dyDescent="0.25">
      <c r="A19" t="s">
        <v>57</v>
      </c>
      <c r="B19" t="s">
        <v>58</v>
      </c>
      <c r="C19" t="s">
        <v>59</v>
      </c>
      <c r="D19" s="1">
        <v>565</v>
      </c>
      <c r="E19" s="1">
        <v>61.150488564846299</v>
      </c>
      <c r="F19" s="1">
        <v>692.78</v>
      </c>
    </row>
    <row r="20" spans="1:6" x14ac:dyDescent="0.25">
      <c r="A20" t="s">
        <v>60</v>
      </c>
      <c r="B20" t="s">
        <v>61</v>
      </c>
      <c r="C20" t="s">
        <v>62</v>
      </c>
      <c r="D20" s="1">
        <v>289</v>
      </c>
      <c r="E20" s="1">
        <v>75.961286457748301</v>
      </c>
      <c r="F20" s="1">
        <v>405.77</v>
      </c>
    </row>
    <row r="21" spans="1:6" x14ac:dyDescent="0.25">
      <c r="A21" t="s">
        <v>63</v>
      </c>
      <c r="B21" t="s">
        <v>64</v>
      </c>
      <c r="C21" t="s">
        <v>65</v>
      </c>
      <c r="D21" s="1">
        <v>401</v>
      </c>
      <c r="E21" s="1">
        <v>86.552553157796197</v>
      </c>
      <c r="F21" s="1">
        <v>601.22</v>
      </c>
    </row>
    <row r="22" spans="1:6" x14ac:dyDescent="0.25">
      <c r="A22" t="s">
        <v>66</v>
      </c>
      <c r="B22" t="s">
        <v>67</v>
      </c>
      <c r="C22" t="s">
        <v>68</v>
      </c>
      <c r="D22" s="1">
        <v>378</v>
      </c>
      <c r="E22" s="1">
        <v>49.206349206349202</v>
      </c>
      <c r="F22" s="1">
        <v>236.22</v>
      </c>
    </row>
    <row r="23" spans="1:6" x14ac:dyDescent="0.25">
      <c r="A23" t="s">
        <v>69</v>
      </c>
      <c r="B23" t="s">
        <v>70</v>
      </c>
      <c r="C23" t="s">
        <v>71</v>
      </c>
      <c r="D23" s="1">
        <v>48</v>
      </c>
      <c r="E23" s="1">
        <v>27.454909819639301</v>
      </c>
      <c r="F23" s="1">
        <v>16.440000000000001</v>
      </c>
    </row>
    <row r="24" spans="1:6" x14ac:dyDescent="0.25">
      <c r="A24" t="s">
        <v>72</v>
      </c>
      <c r="B24" t="s">
        <v>73</v>
      </c>
      <c r="C24" t="s">
        <v>74</v>
      </c>
      <c r="D24" s="1">
        <v>3156</v>
      </c>
      <c r="E24" s="1">
        <v>124.802812886059</v>
      </c>
      <c r="F24" s="1">
        <v>1575.96</v>
      </c>
    </row>
    <row r="25" spans="1:6" x14ac:dyDescent="0.25">
      <c r="A25" t="s">
        <v>75</v>
      </c>
      <c r="B25" t="s">
        <v>76</v>
      </c>
      <c r="C25" t="s">
        <v>77</v>
      </c>
      <c r="D25" s="1">
        <v>4440</v>
      </c>
      <c r="E25" s="1">
        <v>165.233878766045</v>
      </c>
      <c r="F25" s="1">
        <v>3485.84</v>
      </c>
    </row>
    <row r="26" spans="1:6" x14ac:dyDescent="0.25">
      <c r="A26" t="s">
        <v>78</v>
      </c>
      <c r="B26" t="s">
        <v>79</v>
      </c>
      <c r="C26" t="s">
        <v>80</v>
      </c>
      <c r="D26" s="1">
        <v>4680</v>
      </c>
      <c r="E26" s="1">
        <v>139.03983238060499</v>
      </c>
      <c r="F26" s="1">
        <v>3663.06</v>
      </c>
    </row>
    <row r="27" spans="1:6" x14ac:dyDescent="0.25">
      <c r="A27" t="s">
        <v>81</v>
      </c>
      <c r="B27" t="s">
        <v>82</v>
      </c>
      <c r="C27" t="s">
        <v>83</v>
      </c>
      <c r="D27" s="1">
        <v>4944</v>
      </c>
      <c r="E27" s="1">
        <v>139.78917354300799</v>
      </c>
      <c r="F27" s="1">
        <v>3882.84</v>
      </c>
    </row>
    <row r="28" spans="1:6" x14ac:dyDescent="0.25">
      <c r="A28" t="s">
        <v>84</v>
      </c>
      <c r="B28" t="s">
        <v>85</v>
      </c>
      <c r="C28" t="s">
        <v>86</v>
      </c>
      <c r="D28" s="1">
        <v>10584</v>
      </c>
      <c r="E28" s="1">
        <v>109.942484305503</v>
      </c>
      <c r="F28" s="1">
        <v>7437.73</v>
      </c>
    </row>
    <row r="29" spans="1:6" x14ac:dyDescent="0.25">
      <c r="A29" t="s">
        <v>87</v>
      </c>
      <c r="B29" t="s">
        <v>88</v>
      </c>
      <c r="C29" t="s">
        <v>89</v>
      </c>
      <c r="D29" s="1">
        <v>8808</v>
      </c>
      <c r="E29" s="1">
        <v>109.7643379336</v>
      </c>
      <c r="F29" s="1">
        <v>6166.33</v>
      </c>
    </row>
    <row r="30" spans="1:6" x14ac:dyDescent="0.25">
      <c r="A30" t="s">
        <v>90</v>
      </c>
      <c r="B30" t="s">
        <v>91</v>
      </c>
      <c r="C30" t="s">
        <v>92</v>
      </c>
      <c r="D30" s="1">
        <v>3240</v>
      </c>
      <c r="E30" s="1">
        <v>71.972467197246701</v>
      </c>
      <c r="F30" s="1">
        <v>1204.56</v>
      </c>
    </row>
    <row r="31" spans="1:6" x14ac:dyDescent="0.25">
      <c r="A31" t="s">
        <v>93</v>
      </c>
      <c r="B31" t="s">
        <v>94</v>
      </c>
      <c r="C31" t="s">
        <v>95</v>
      </c>
      <c r="D31" s="1">
        <v>768</v>
      </c>
      <c r="E31" s="1">
        <v>93.5976505139501</v>
      </c>
      <c r="F31" s="1">
        <v>382.44</v>
      </c>
    </row>
    <row r="32" spans="1:6" x14ac:dyDescent="0.25">
      <c r="A32" t="s">
        <v>96</v>
      </c>
      <c r="B32" t="s">
        <v>97</v>
      </c>
      <c r="C32" t="s">
        <v>98</v>
      </c>
      <c r="D32" s="1">
        <v>1092</v>
      </c>
      <c r="E32" s="1">
        <v>72.888603805858494</v>
      </c>
      <c r="F32" s="1">
        <v>409.08</v>
      </c>
    </row>
    <row r="33" spans="1:6" x14ac:dyDescent="0.25">
      <c r="A33" t="s">
        <v>99</v>
      </c>
      <c r="B33" t="s">
        <v>100</v>
      </c>
      <c r="C33" t="s">
        <v>101</v>
      </c>
      <c r="D33" s="1">
        <v>24</v>
      </c>
      <c r="E33" s="1">
        <v>104.878048780488</v>
      </c>
      <c r="F33" s="1">
        <v>10.32</v>
      </c>
    </row>
    <row r="34" spans="1:6" x14ac:dyDescent="0.25">
      <c r="A34" t="s">
        <v>102</v>
      </c>
      <c r="B34" t="s">
        <v>103</v>
      </c>
      <c r="C34" t="s">
        <v>104</v>
      </c>
      <c r="D34" s="1">
        <v>2940</v>
      </c>
      <c r="E34" s="1">
        <v>70.847261506814107</v>
      </c>
      <c r="F34" s="1">
        <v>1322.52</v>
      </c>
    </row>
    <row r="35" spans="1:6" x14ac:dyDescent="0.25">
      <c r="A35" t="s">
        <v>105</v>
      </c>
      <c r="B35" t="s">
        <v>106</v>
      </c>
      <c r="C35" t="s">
        <v>107</v>
      </c>
      <c r="D35" s="1">
        <v>5304</v>
      </c>
      <c r="E35" s="1">
        <v>166.37206646180601</v>
      </c>
      <c r="F35" s="1">
        <v>4894.3999999999996</v>
      </c>
    </row>
    <row r="36" spans="1:6" x14ac:dyDescent="0.25">
      <c r="A36" t="s">
        <v>108</v>
      </c>
      <c r="B36" t="s">
        <v>109</v>
      </c>
      <c r="C36" t="s">
        <v>110</v>
      </c>
      <c r="D36" s="1">
        <v>6492</v>
      </c>
      <c r="E36" s="1">
        <v>96.614992177969896</v>
      </c>
      <c r="F36" s="1">
        <v>3476.99</v>
      </c>
    </row>
    <row r="37" spans="1:6" x14ac:dyDescent="0.25">
      <c r="A37" t="s">
        <v>111</v>
      </c>
      <c r="B37" t="s">
        <v>112</v>
      </c>
      <c r="C37" t="s">
        <v>113</v>
      </c>
      <c r="D37" s="1">
        <v>960</v>
      </c>
      <c r="E37" s="1">
        <v>80.345007841087295</v>
      </c>
      <c r="F37" s="1">
        <v>737.76</v>
      </c>
    </row>
    <row r="38" spans="1:6" x14ac:dyDescent="0.25">
      <c r="A38" t="s">
        <v>114</v>
      </c>
      <c r="B38" t="s">
        <v>115</v>
      </c>
      <c r="C38" t="s">
        <v>116</v>
      </c>
      <c r="D38" s="1">
        <v>48</v>
      </c>
      <c r="E38" s="1">
        <v>19.402985074626901</v>
      </c>
      <c r="F38" s="1">
        <v>12.48</v>
      </c>
    </row>
    <row r="39" spans="1:6" x14ac:dyDescent="0.25">
      <c r="A39" t="s">
        <v>117</v>
      </c>
      <c r="B39" t="s">
        <v>118</v>
      </c>
      <c r="C39" t="s">
        <v>119</v>
      </c>
      <c r="D39" s="1">
        <v>1404</v>
      </c>
      <c r="E39" s="1">
        <v>43.949140997502496</v>
      </c>
      <c r="F39" s="1">
        <v>696.84</v>
      </c>
    </row>
    <row r="40" spans="1:6" x14ac:dyDescent="0.25">
      <c r="A40" t="s">
        <v>120</v>
      </c>
      <c r="B40" t="s">
        <v>121</v>
      </c>
      <c r="C40" t="s">
        <v>122</v>
      </c>
      <c r="D40" s="1">
        <v>1356</v>
      </c>
      <c r="E40" s="1">
        <v>56.25</v>
      </c>
      <c r="F40" s="1">
        <v>1464.48</v>
      </c>
    </row>
    <row r="41" spans="1:6" x14ac:dyDescent="0.25">
      <c r="A41" t="s">
        <v>123</v>
      </c>
      <c r="B41" t="s">
        <v>124</v>
      </c>
      <c r="C41" t="s">
        <v>125</v>
      </c>
      <c r="D41" s="1">
        <v>1060</v>
      </c>
      <c r="E41" s="1">
        <v>82.451588406530803</v>
      </c>
      <c r="F41" s="1">
        <v>1563.48</v>
      </c>
    </row>
    <row r="42" spans="1:6" x14ac:dyDescent="0.25">
      <c r="A42" t="s">
        <v>126</v>
      </c>
      <c r="B42" t="s">
        <v>127</v>
      </c>
      <c r="C42" t="s">
        <v>128</v>
      </c>
      <c r="D42" s="1">
        <v>666</v>
      </c>
      <c r="E42" s="1">
        <v>75.483975923214601</v>
      </c>
      <c r="F42" s="1">
        <v>928</v>
      </c>
    </row>
    <row r="43" spans="1:6" x14ac:dyDescent="0.25">
      <c r="A43" t="s">
        <v>129</v>
      </c>
      <c r="B43" t="s">
        <v>130</v>
      </c>
      <c r="C43" t="s">
        <v>131</v>
      </c>
      <c r="D43" s="1">
        <v>2617</v>
      </c>
      <c r="E43" s="1">
        <v>75.025306080731795</v>
      </c>
      <c r="F43" s="1">
        <v>3817.07</v>
      </c>
    </row>
    <row r="44" spans="1:6" x14ac:dyDescent="0.25">
      <c r="A44" t="s">
        <v>132</v>
      </c>
      <c r="B44" t="s">
        <v>133</v>
      </c>
      <c r="C44" t="s">
        <v>134</v>
      </c>
      <c r="D44" s="1">
        <v>2723</v>
      </c>
      <c r="E44" s="1">
        <v>73.520832113949297</v>
      </c>
      <c r="F44" s="1">
        <v>3893.95</v>
      </c>
    </row>
    <row r="45" spans="1:6" x14ac:dyDescent="0.25">
      <c r="A45" t="s">
        <v>135</v>
      </c>
      <c r="B45" t="s">
        <v>136</v>
      </c>
      <c r="C45" t="s">
        <v>137</v>
      </c>
      <c r="D45" s="1">
        <v>225</v>
      </c>
      <c r="E45" s="1">
        <v>88.107530321980207</v>
      </c>
      <c r="F45" s="1">
        <v>1211.69</v>
      </c>
    </row>
    <row r="46" spans="1:6" x14ac:dyDescent="0.25">
      <c r="A46" t="s">
        <v>138</v>
      </c>
      <c r="B46" t="s">
        <v>139</v>
      </c>
      <c r="C46" t="s">
        <v>140</v>
      </c>
      <c r="D46" s="1">
        <v>1703</v>
      </c>
      <c r="E46" s="1">
        <v>55.821312413892898</v>
      </c>
      <c r="F46" s="1">
        <v>1774.66</v>
      </c>
    </row>
    <row r="47" spans="1:6" x14ac:dyDescent="0.25">
      <c r="A47" t="s">
        <v>141</v>
      </c>
      <c r="B47" t="s">
        <v>142</v>
      </c>
      <c r="C47" t="s">
        <v>143</v>
      </c>
      <c r="D47" s="1">
        <v>10425</v>
      </c>
      <c r="E47" s="1">
        <v>48.729307119409803</v>
      </c>
      <c r="F47" s="1">
        <v>4141.6499999999996</v>
      </c>
    </row>
    <row r="48" spans="1:6" x14ac:dyDescent="0.25">
      <c r="A48" t="s">
        <v>144</v>
      </c>
      <c r="B48" t="s">
        <v>145</v>
      </c>
      <c r="C48" t="s">
        <v>146</v>
      </c>
      <c r="D48" s="1">
        <v>3260</v>
      </c>
      <c r="E48" s="1">
        <v>100.212462238157</v>
      </c>
      <c r="F48" s="1">
        <v>1811.22</v>
      </c>
    </row>
    <row r="49" spans="1:6" x14ac:dyDescent="0.25">
      <c r="A49" t="s">
        <v>147</v>
      </c>
      <c r="B49" t="s">
        <v>148</v>
      </c>
      <c r="C49" t="s">
        <v>149</v>
      </c>
      <c r="D49" s="1">
        <v>3680</v>
      </c>
      <c r="E49" s="1">
        <v>95.381407006332907</v>
      </c>
      <c r="F49" s="1">
        <v>1994.12</v>
      </c>
    </row>
    <row r="50" spans="1:6" x14ac:dyDescent="0.25">
      <c r="A50" t="s">
        <v>150</v>
      </c>
      <c r="B50" t="s">
        <v>151</v>
      </c>
      <c r="C50" t="s">
        <v>152</v>
      </c>
      <c r="D50" s="1">
        <v>2060</v>
      </c>
      <c r="E50" s="1">
        <v>102.06786850477199</v>
      </c>
      <c r="F50" s="1">
        <v>1155</v>
      </c>
    </row>
    <row r="51" spans="1:6" x14ac:dyDescent="0.25">
      <c r="A51" t="s">
        <v>153</v>
      </c>
      <c r="B51" t="s">
        <v>154</v>
      </c>
      <c r="C51" t="s">
        <v>155</v>
      </c>
      <c r="D51" s="1">
        <v>2031</v>
      </c>
      <c r="E51" s="1">
        <v>64.735096225804298</v>
      </c>
      <c r="F51" s="1">
        <v>9298.9699999999993</v>
      </c>
    </row>
    <row r="52" spans="1:6" x14ac:dyDescent="0.25">
      <c r="A52" t="s">
        <v>156</v>
      </c>
      <c r="B52" t="s">
        <v>157</v>
      </c>
      <c r="C52" t="s">
        <v>158</v>
      </c>
      <c r="D52" s="1">
        <v>3465</v>
      </c>
      <c r="E52" s="1">
        <v>57.950962642194099</v>
      </c>
      <c r="F52" s="1">
        <v>14867.87</v>
      </c>
    </row>
    <row r="53" spans="1:6" x14ac:dyDescent="0.25">
      <c r="A53" t="s">
        <v>159</v>
      </c>
      <c r="B53" t="s">
        <v>160</v>
      </c>
      <c r="C53" t="s">
        <v>161</v>
      </c>
      <c r="D53" s="1">
        <v>1372</v>
      </c>
      <c r="E53" s="1">
        <v>60.617616816862501</v>
      </c>
      <c r="F53" s="1">
        <v>6054.53</v>
      </c>
    </row>
    <row r="54" spans="1:6" x14ac:dyDescent="0.25">
      <c r="A54" t="s">
        <v>162</v>
      </c>
      <c r="B54" t="s">
        <v>163</v>
      </c>
      <c r="C54" t="s">
        <v>164</v>
      </c>
      <c r="D54" s="1">
        <v>1109</v>
      </c>
      <c r="E54" s="1">
        <v>31.571978587819199</v>
      </c>
      <c r="F54" s="1">
        <v>5171.91</v>
      </c>
    </row>
    <row r="55" spans="1:6" x14ac:dyDescent="0.25">
      <c r="A55" t="s">
        <v>165</v>
      </c>
      <c r="B55" t="s">
        <v>166</v>
      </c>
      <c r="C55" t="s">
        <v>167</v>
      </c>
      <c r="D55" s="1">
        <v>1006</v>
      </c>
      <c r="E55" s="1">
        <v>21.3420179194128</v>
      </c>
      <c r="F55" s="1">
        <v>3149.48</v>
      </c>
    </row>
    <row r="56" spans="1:6" x14ac:dyDescent="0.25">
      <c r="A56" t="s">
        <v>168</v>
      </c>
      <c r="B56" t="s">
        <v>169</v>
      </c>
      <c r="C56" t="s">
        <v>170</v>
      </c>
      <c r="D56" s="1">
        <v>638</v>
      </c>
      <c r="E56" s="1">
        <v>19.6232903593984</v>
      </c>
      <c r="F56" s="1">
        <v>1849.97</v>
      </c>
    </row>
    <row r="57" spans="1:6" x14ac:dyDescent="0.25">
      <c r="A57" t="s">
        <v>171</v>
      </c>
      <c r="B57" t="s">
        <v>172</v>
      </c>
      <c r="C57" t="s">
        <v>173</v>
      </c>
      <c r="D57" s="1">
        <v>531</v>
      </c>
      <c r="E57" s="1">
        <v>23.318028610101099</v>
      </c>
      <c r="F57" s="1">
        <v>1845.06</v>
      </c>
    </row>
    <row r="58" spans="1:6" x14ac:dyDescent="0.25">
      <c r="A58" t="s">
        <v>174</v>
      </c>
      <c r="B58" t="s">
        <v>175</v>
      </c>
      <c r="C58" t="s">
        <v>176</v>
      </c>
      <c r="D58" s="1">
        <v>355</v>
      </c>
      <c r="E58" s="1">
        <v>23.681983773726898</v>
      </c>
      <c r="F58" s="1">
        <v>2731.57</v>
      </c>
    </row>
    <row r="59" spans="1:6" x14ac:dyDescent="0.25">
      <c r="A59" t="s">
        <v>177</v>
      </c>
      <c r="B59" t="s">
        <v>178</v>
      </c>
      <c r="C59" t="s">
        <v>179</v>
      </c>
      <c r="D59" s="1">
        <v>399</v>
      </c>
      <c r="E59" s="1">
        <v>20.5002313601811</v>
      </c>
      <c r="F59" s="1">
        <v>2742.4</v>
      </c>
    </row>
    <row r="60" spans="1:6" x14ac:dyDescent="0.25">
      <c r="A60" t="s">
        <v>180</v>
      </c>
      <c r="B60" t="s">
        <v>181</v>
      </c>
      <c r="C60" t="s">
        <v>182</v>
      </c>
      <c r="D60" s="1">
        <v>192</v>
      </c>
      <c r="E60" s="1">
        <v>21.397855782382099</v>
      </c>
      <c r="F60" s="1">
        <v>1347.01</v>
      </c>
    </row>
    <row r="61" spans="1:6" x14ac:dyDescent="0.25">
      <c r="A61" t="s">
        <v>183</v>
      </c>
      <c r="B61" t="s">
        <v>184</v>
      </c>
      <c r="C61" t="s">
        <v>185</v>
      </c>
      <c r="D61" s="1">
        <v>1335</v>
      </c>
      <c r="E61" s="1">
        <v>108.70241035903101</v>
      </c>
      <c r="F61" s="1">
        <v>10706.72</v>
      </c>
    </row>
    <row r="62" spans="1:6" x14ac:dyDescent="0.25">
      <c r="A62" t="s">
        <v>186</v>
      </c>
      <c r="B62" t="s">
        <v>187</v>
      </c>
      <c r="C62" t="s">
        <v>188</v>
      </c>
      <c r="D62" s="1">
        <v>2974</v>
      </c>
      <c r="E62" s="1">
        <v>297.44917023507497</v>
      </c>
      <c r="F62" s="1">
        <v>28737.07</v>
      </c>
    </row>
    <row r="63" spans="1:6" x14ac:dyDescent="0.25">
      <c r="A63" t="s">
        <v>189</v>
      </c>
      <c r="B63" t="s">
        <v>190</v>
      </c>
      <c r="C63" t="s">
        <v>191</v>
      </c>
      <c r="D63" s="1">
        <v>775</v>
      </c>
      <c r="E63" s="1">
        <v>251.33337313654101</v>
      </c>
      <c r="F63" s="1">
        <v>12207.84</v>
      </c>
    </row>
    <row r="64" spans="1:6" x14ac:dyDescent="0.25">
      <c r="A64" t="s">
        <v>192</v>
      </c>
      <c r="B64" t="s">
        <v>193</v>
      </c>
      <c r="C64" t="s">
        <v>194</v>
      </c>
      <c r="D64" s="1">
        <v>190</v>
      </c>
      <c r="E64" s="1">
        <v>133.615096353251</v>
      </c>
      <c r="F64" s="1">
        <v>1101.75</v>
      </c>
    </row>
    <row r="65" spans="1:6" x14ac:dyDescent="0.25">
      <c r="A65" t="s">
        <v>195</v>
      </c>
      <c r="B65" t="s">
        <v>196</v>
      </c>
      <c r="C65" t="s">
        <v>197</v>
      </c>
      <c r="D65" s="1">
        <v>65</v>
      </c>
      <c r="E65" s="1">
        <v>163.44948243184101</v>
      </c>
      <c r="F65" s="1">
        <v>560.54999999999995</v>
      </c>
    </row>
    <row r="66" spans="1:6" x14ac:dyDescent="0.25">
      <c r="A66" t="s">
        <v>198</v>
      </c>
      <c r="B66" t="s">
        <v>199</v>
      </c>
      <c r="C66" t="s">
        <v>200</v>
      </c>
      <c r="D66" s="1">
        <v>45</v>
      </c>
      <c r="E66" s="1">
        <v>14.1105143041564</v>
      </c>
      <c r="F66" s="1">
        <v>122.42</v>
      </c>
    </row>
    <row r="67" spans="1:6" x14ac:dyDescent="0.25">
      <c r="A67" t="s">
        <v>201</v>
      </c>
      <c r="B67" t="s">
        <v>202</v>
      </c>
      <c r="C67" t="s">
        <v>203</v>
      </c>
      <c r="D67" s="1">
        <v>187</v>
      </c>
      <c r="E67" s="1">
        <v>49.053589761646201</v>
      </c>
      <c r="F67" s="1">
        <v>1323.51</v>
      </c>
    </row>
    <row r="68" spans="1:6" x14ac:dyDescent="0.25">
      <c r="A68" t="s">
        <v>204</v>
      </c>
      <c r="B68" t="s">
        <v>205</v>
      </c>
      <c r="C68" t="s">
        <v>206</v>
      </c>
      <c r="D68" s="1">
        <v>274</v>
      </c>
      <c r="E68" s="1">
        <v>32.257356246928701</v>
      </c>
      <c r="F68" s="1">
        <v>1851.14</v>
      </c>
    </row>
    <row r="69" spans="1:6" x14ac:dyDescent="0.25">
      <c r="A69" t="s">
        <v>207</v>
      </c>
      <c r="B69" t="s">
        <v>208</v>
      </c>
      <c r="C69" t="s">
        <v>209</v>
      </c>
      <c r="D69" s="1">
        <v>192</v>
      </c>
      <c r="E69" s="1">
        <v>33.4763948497854</v>
      </c>
      <c r="F69" s="1">
        <v>1347.84</v>
      </c>
    </row>
    <row r="70" spans="1:6" x14ac:dyDescent="0.25">
      <c r="A70" t="s">
        <v>210</v>
      </c>
      <c r="B70" t="s">
        <v>211</v>
      </c>
      <c r="C70" t="s">
        <v>212</v>
      </c>
      <c r="D70" s="1">
        <v>241</v>
      </c>
      <c r="E70" s="1">
        <v>71.896951677720807</v>
      </c>
      <c r="F70" s="1">
        <v>440.11</v>
      </c>
    </row>
    <row r="71" spans="1:6" x14ac:dyDescent="0.25">
      <c r="A71" t="s">
        <v>213</v>
      </c>
      <c r="B71" t="s">
        <v>214</v>
      </c>
      <c r="C71" t="s">
        <v>215</v>
      </c>
      <c r="D71" s="1">
        <v>657</v>
      </c>
      <c r="E71" s="1">
        <v>70.013729010455194</v>
      </c>
      <c r="F71" s="1">
        <v>3314.8</v>
      </c>
    </row>
    <row r="72" spans="1:6" x14ac:dyDescent="0.25">
      <c r="A72" t="s">
        <v>216</v>
      </c>
      <c r="B72" t="s">
        <v>217</v>
      </c>
      <c r="C72" t="s">
        <v>218</v>
      </c>
      <c r="D72" s="1">
        <v>508</v>
      </c>
      <c r="E72" s="1">
        <v>70.105275812793195</v>
      </c>
      <c r="F72" s="1">
        <v>2565.79</v>
      </c>
    </row>
    <row r="73" spans="1:6" x14ac:dyDescent="0.25">
      <c r="A73" t="s">
        <v>219</v>
      </c>
      <c r="B73" t="s">
        <v>220</v>
      </c>
      <c r="C73" t="s">
        <v>221</v>
      </c>
      <c r="D73" s="1">
        <v>970</v>
      </c>
      <c r="E73" s="1">
        <v>186.16018627269199</v>
      </c>
      <c r="F73" s="1">
        <v>4517.2700000000004</v>
      </c>
    </row>
    <row r="74" spans="1:6" x14ac:dyDescent="0.25">
      <c r="A74" t="s">
        <v>222</v>
      </c>
      <c r="B74" t="s">
        <v>223</v>
      </c>
      <c r="C74" t="s">
        <v>224</v>
      </c>
      <c r="D74" s="1">
        <v>6600</v>
      </c>
      <c r="E74" s="1">
        <v>42.455086856822298</v>
      </c>
      <c r="F74" s="1">
        <v>1286.75</v>
      </c>
    </row>
    <row r="75" spans="1:6" x14ac:dyDescent="0.25">
      <c r="A75" t="s">
        <v>225</v>
      </c>
      <c r="B75" t="s">
        <v>226</v>
      </c>
      <c r="C75" t="s">
        <v>227</v>
      </c>
      <c r="D75" s="1">
        <v>48</v>
      </c>
      <c r="E75" s="1">
        <v>20.955912545246701</v>
      </c>
      <c r="F75" s="1">
        <v>331.73</v>
      </c>
    </row>
    <row r="76" spans="1:6" x14ac:dyDescent="0.25">
      <c r="A76" t="s">
        <v>228</v>
      </c>
      <c r="B76" t="s">
        <v>229</v>
      </c>
      <c r="C76" t="s">
        <v>230</v>
      </c>
      <c r="D76" s="1">
        <v>601</v>
      </c>
      <c r="E76" s="1">
        <v>63.802228347083101</v>
      </c>
      <c r="F76" s="1">
        <v>2726.92</v>
      </c>
    </row>
    <row r="77" spans="1:6" x14ac:dyDescent="0.25">
      <c r="A77" t="s">
        <v>231</v>
      </c>
      <c r="B77" t="s">
        <v>232</v>
      </c>
      <c r="C77" t="s">
        <v>233</v>
      </c>
      <c r="D77" s="1">
        <v>375</v>
      </c>
      <c r="E77" s="1">
        <v>22.7169866016832</v>
      </c>
      <c r="F77" s="1">
        <v>1253.83</v>
      </c>
    </row>
    <row r="78" spans="1:6" x14ac:dyDescent="0.25">
      <c r="A78" t="s">
        <v>234</v>
      </c>
      <c r="B78" t="s">
        <v>235</v>
      </c>
      <c r="C78" t="s">
        <v>236</v>
      </c>
      <c r="D78" s="1">
        <v>1000</v>
      </c>
      <c r="E78" s="1">
        <v>101.67517578444399</v>
      </c>
      <c r="F78" s="1">
        <v>559.61</v>
      </c>
    </row>
    <row r="79" spans="1:6" x14ac:dyDescent="0.25">
      <c r="A79" t="s">
        <v>237</v>
      </c>
      <c r="B79" t="s">
        <v>238</v>
      </c>
      <c r="C79" t="s">
        <v>239</v>
      </c>
      <c r="D79" s="1">
        <v>680</v>
      </c>
      <c r="E79" s="1">
        <v>164.28571428571399</v>
      </c>
      <c r="F79" s="1">
        <v>469.2</v>
      </c>
    </row>
    <row r="80" spans="1:6" x14ac:dyDescent="0.25">
      <c r="A80" t="s">
        <v>240</v>
      </c>
      <c r="B80" t="s">
        <v>241</v>
      </c>
      <c r="C80" t="s">
        <v>242</v>
      </c>
      <c r="D80" s="1">
        <v>440</v>
      </c>
      <c r="E80" s="1">
        <v>164.28571428571399</v>
      </c>
      <c r="F80" s="1">
        <v>303.60000000000002</v>
      </c>
    </row>
    <row r="81" spans="1:6" x14ac:dyDescent="0.25">
      <c r="A81" t="s">
        <v>243</v>
      </c>
      <c r="B81" t="s">
        <v>244</v>
      </c>
      <c r="C81" t="s">
        <v>245</v>
      </c>
      <c r="D81" s="1">
        <v>4100</v>
      </c>
      <c r="E81" s="1">
        <v>39.907072792978802</v>
      </c>
      <c r="F81" s="1">
        <v>773</v>
      </c>
    </row>
    <row r="82" spans="1:6" x14ac:dyDescent="0.25">
      <c r="A82" t="s">
        <v>246</v>
      </c>
      <c r="B82" t="s">
        <v>247</v>
      </c>
      <c r="C82" t="s">
        <v>248</v>
      </c>
      <c r="D82" s="1">
        <v>18435</v>
      </c>
      <c r="E82" s="1">
        <v>45.499228989976899</v>
      </c>
      <c r="F82" s="1">
        <v>7081.5</v>
      </c>
    </row>
    <row r="83" spans="1:6" x14ac:dyDescent="0.25">
      <c r="A83" t="s">
        <v>249</v>
      </c>
      <c r="B83" t="s">
        <v>250</v>
      </c>
      <c r="C83" t="s">
        <v>251</v>
      </c>
      <c r="D83" s="1">
        <v>1812</v>
      </c>
      <c r="E83" s="1">
        <v>53.587844070882703</v>
      </c>
      <c r="F83" s="1">
        <v>3990.81</v>
      </c>
    </row>
    <row r="84" spans="1:6" x14ac:dyDescent="0.25">
      <c r="A84" t="s">
        <v>252</v>
      </c>
      <c r="B84" t="s">
        <v>253</v>
      </c>
      <c r="C84" t="s">
        <v>254</v>
      </c>
      <c r="D84" s="1">
        <v>1533</v>
      </c>
      <c r="E84" s="1">
        <v>52.767348647243097</v>
      </c>
      <c r="F84" s="1">
        <v>3328.1</v>
      </c>
    </row>
    <row r="85" spans="1:6" x14ac:dyDescent="0.25">
      <c r="A85" t="s">
        <v>255</v>
      </c>
      <c r="B85" t="s">
        <v>256</v>
      </c>
      <c r="C85" t="s">
        <v>257</v>
      </c>
      <c r="D85" s="1">
        <v>524</v>
      </c>
      <c r="E85" s="1">
        <v>57.211363801496802</v>
      </c>
      <c r="F85" s="1">
        <v>2204.7199999999998</v>
      </c>
    </row>
    <row r="86" spans="1:6" x14ac:dyDescent="0.25">
      <c r="A86" t="s">
        <v>258</v>
      </c>
      <c r="B86" t="s">
        <v>259</v>
      </c>
      <c r="C86" t="s">
        <v>260</v>
      </c>
      <c r="D86" s="1">
        <v>553</v>
      </c>
      <c r="E86" s="1">
        <v>61.190330138873499</v>
      </c>
      <c r="F86" s="1">
        <v>2433.98</v>
      </c>
    </row>
    <row r="87" spans="1:6" x14ac:dyDescent="0.25">
      <c r="A87" t="s">
        <v>261</v>
      </c>
      <c r="B87" t="s">
        <v>262</v>
      </c>
      <c r="C87" t="s">
        <v>263</v>
      </c>
      <c r="D87" s="1">
        <v>1383</v>
      </c>
      <c r="E87" s="1">
        <v>62.289064835232303</v>
      </c>
      <c r="F87" s="1">
        <v>6189.11</v>
      </c>
    </row>
    <row r="88" spans="1:6" x14ac:dyDescent="0.25">
      <c r="A88" t="s">
        <v>264</v>
      </c>
      <c r="B88" t="s">
        <v>265</v>
      </c>
      <c r="C88" t="s">
        <v>266</v>
      </c>
      <c r="D88" s="1">
        <v>399</v>
      </c>
      <c r="E88" s="1">
        <v>124.575418261026</v>
      </c>
      <c r="F88" s="1">
        <v>2562.1799999999998</v>
      </c>
    </row>
    <row r="89" spans="1:6" x14ac:dyDescent="0.25">
      <c r="A89" t="s">
        <v>267</v>
      </c>
      <c r="B89" t="s">
        <v>268</v>
      </c>
      <c r="C89" t="s">
        <v>269</v>
      </c>
      <c r="D89" s="1">
        <v>475</v>
      </c>
      <c r="E89" s="1">
        <v>115.818585474152</v>
      </c>
      <c r="F89" s="1">
        <v>2738.82</v>
      </c>
    </row>
    <row r="90" spans="1:6" x14ac:dyDescent="0.25">
      <c r="A90" t="s">
        <v>270</v>
      </c>
      <c r="B90" t="s">
        <v>271</v>
      </c>
      <c r="C90" t="s">
        <v>272</v>
      </c>
      <c r="D90" s="1">
        <v>576</v>
      </c>
      <c r="E90" s="1">
        <v>114.024396613864</v>
      </c>
      <c r="F90" s="1">
        <v>3274.45</v>
      </c>
    </row>
    <row r="91" spans="1:6" x14ac:dyDescent="0.25">
      <c r="A91" t="s">
        <v>273</v>
      </c>
      <c r="B91" t="s">
        <v>274</v>
      </c>
      <c r="C91" t="s">
        <v>275</v>
      </c>
      <c r="D91" s="1">
        <v>124</v>
      </c>
      <c r="E91" s="1">
        <v>30.613555131804599</v>
      </c>
      <c r="F91" s="1">
        <v>1277.92</v>
      </c>
    </row>
    <row r="92" spans="1:6" x14ac:dyDescent="0.25">
      <c r="A92" t="s">
        <v>276</v>
      </c>
      <c r="B92" t="s">
        <v>277</v>
      </c>
      <c r="C92" t="s">
        <v>278</v>
      </c>
      <c r="D92" s="1">
        <v>158</v>
      </c>
      <c r="E92" s="1">
        <v>22.699081919661602</v>
      </c>
      <c r="F92" s="1">
        <v>1161.31</v>
      </c>
    </row>
    <row r="93" spans="1:6" x14ac:dyDescent="0.25">
      <c r="A93" t="s">
        <v>279</v>
      </c>
      <c r="B93" t="s">
        <v>280</v>
      </c>
      <c r="C93" t="s">
        <v>281</v>
      </c>
      <c r="D93" s="1">
        <v>146</v>
      </c>
      <c r="E93" s="1">
        <v>19.020544997395099</v>
      </c>
      <c r="F93" s="1">
        <v>923.67</v>
      </c>
    </row>
    <row r="94" spans="1:6" x14ac:dyDescent="0.25">
      <c r="A94" t="s">
        <v>282</v>
      </c>
      <c r="B94" t="s">
        <v>283</v>
      </c>
      <c r="C94" t="s">
        <v>284</v>
      </c>
      <c r="D94" s="1">
        <v>1530</v>
      </c>
      <c r="E94" s="1">
        <v>117.60249554367201</v>
      </c>
      <c r="F94" s="1">
        <v>791.7</v>
      </c>
    </row>
    <row r="95" spans="1:6" x14ac:dyDescent="0.25">
      <c r="A95" t="s">
        <v>285</v>
      </c>
      <c r="B95" t="s">
        <v>286</v>
      </c>
      <c r="C95" t="s">
        <v>287</v>
      </c>
      <c r="D95" s="1">
        <v>383</v>
      </c>
      <c r="E95" s="1">
        <v>91.825228459529995</v>
      </c>
      <c r="F95" s="1">
        <v>1125.4100000000001</v>
      </c>
    </row>
    <row r="96" spans="1:6" x14ac:dyDescent="0.25">
      <c r="A96" t="s">
        <v>288</v>
      </c>
      <c r="B96" t="s">
        <v>289</v>
      </c>
      <c r="C96" t="s">
        <v>290</v>
      </c>
      <c r="D96" s="1">
        <v>4575</v>
      </c>
      <c r="E96" s="1">
        <v>68.342440801457201</v>
      </c>
      <c r="F96" s="1">
        <v>1407</v>
      </c>
    </row>
    <row r="97" spans="1:6" x14ac:dyDescent="0.25">
      <c r="A97" t="s">
        <v>291</v>
      </c>
      <c r="B97" t="s">
        <v>292</v>
      </c>
      <c r="C97" t="s">
        <v>293</v>
      </c>
      <c r="D97" s="1">
        <v>1200</v>
      </c>
      <c r="E97" s="1">
        <v>72.130681818181799</v>
      </c>
      <c r="F97" s="1">
        <v>380.85</v>
      </c>
    </row>
    <row r="98" spans="1:6" x14ac:dyDescent="0.25">
      <c r="A98" t="s">
        <v>294</v>
      </c>
      <c r="B98" t="s">
        <v>295</v>
      </c>
      <c r="C98" t="s">
        <v>296</v>
      </c>
      <c r="D98" s="1">
        <v>2220</v>
      </c>
      <c r="E98" s="1">
        <v>74.402891263356395</v>
      </c>
      <c r="F98" s="1">
        <v>710.25</v>
      </c>
    </row>
    <row r="99" spans="1:6" x14ac:dyDescent="0.25">
      <c r="A99" t="s">
        <v>297</v>
      </c>
      <c r="B99" t="s">
        <v>298</v>
      </c>
      <c r="C99" t="s">
        <v>299</v>
      </c>
      <c r="D99" s="1">
        <v>2628</v>
      </c>
      <c r="E99" s="1">
        <v>115.230847285642</v>
      </c>
      <c r="F99" s="1">
        <v>1362.72</v>
      </c>
    </row>
    <row r="100" spans="1:6" x14ac:dyDescent="0.25">
      <c r="A100" t="s">
        <v>300</v>
      </c>
      <c r="B100" t="s">
        <v>301</v>
      </c>
      <c r="C100" t="s">
        <v>302</v>
      </c>
      <c r="D100" s="1">
        <v>1464</v>
      </c>
      <c r="E100" s="1">
        <v>152.08196721311501</v>
      </c>
      <c r="F100" s="1">
        <v>1113.24</v>
      </c>
    </row>
    <row r="101" spans="1:6" x14ac:dyDescent="0.25">
      <c r="A101" t="s">
        <v>303</v>
      </c>
      <c r="B101" t="s">
        <v>304</v>
      </c>
      <c r="C101" t="s">
        <v>305</v>
      </c>
      <c r="D101" s="1">
        <v>1920</v>
      </c>
      <c r="E101" s="1">
        <v>55.447682173847298</v>
      </c>
      <c r="F101" s="1">
        <v>2016.05</v>
      </c>
    </row>
    <row r="102" spans="1:6" x14ac:dyDescent="0.25">
      <c r="A102" t="s">
        <v>306</v>
      </c>
      <c r="B102" t="s">
        <v>307</v>
      </c>
      <c r="C102" t="s">
        <v>308</v>
      </c>
      <c r="D102" s="1">
        <v>63</v>
      </c>
      <c r="E102" s="1">
        <v>26.419753086419799</v>
      </c>
      <c r="F102" s="1">
        <v>224.7</v>
      </c>
    </row>
    <row r="103" spans="1:6" x14ac:dyDescent="0.25">
      <c r="A103" t="s">
        <v>309</v>
      </c>
      <c r="B103" t="s">
        <v>310</v>
      </c>
      <c r="C103" t="s">
        <v>311</v>
      </c>
      <c r="D103" s="1">
        <v>1440</v>
      </c>
      <c r="E103" s="1">
        <v>68.181818181818201</v>
      </c>
      <c r="F103" s="1">
        <v>648</v>
      </c>
    </row>
    <row r="104" spans="1:6" x14ac:dyDescent="0.25">
      <c r="A104" t="s">
        <v>312</v>
      </c>
      <c r="B104" t="s">
        <v>313</v>
      </c>
      <c r="C104" t="s">
        <v>314</v>
      </c>
      <c r="D104" s="1">
        <v>33</v>
      </c>
      <c r="E104" s="1">
        <v>27.205993908060702</v>
      </c>
      <c r="F104" s="1">
        <v>233.12</v>
      </c>
    </row>
    <row r="105" spans="1:6" x14ac:dyDescent="0.25">
      <c r="A105" t="s">
        <v>315</v>
      </c>
      <c r="B105" t="s">
        <v>316</v>
      </c>
      <c r="C105" t="s">
        <v>317</v>
      </c>
      <c r="D105" s="1">
        <v>196</v>
      </c>
      <c r="E105" s="1">
        <v>31.798941798941801</v>
      </c>
      <c r="F105" s="1">
        <v>841.4</v>
      </c>
    </row>
    <row r="106" spans="1:6" x14ac:dyDescent="0.25">
      <c r="A106" t="s">
        <v>318</v>
      </c>
      <c r="B106" t="s">
        <v>319</v>
      </c>
      <c r="C106" t="s">
        <v>320</v>
      </c>
      <c r="D106" s="1">
        <v>91</v>
      </c>
      <c r="E106" s="1">
        <v>27.464387464387499</v>
      </c>
      <c r="F106" s="1">
        <v>337.4</v>
      </c>
    </row>
    <row r="107" spans="1:6" x14ac:dyDescent="0.25">
      <c r="A107" t="s">
        <v>321</v>
      </c>
      <c r="B107" t="s">
        <v>322</v>
      </c>
      <c r="C107" t="s">
        <v>323</v>
      </c>
      <c r="D107" s="1">
        <v>1420</v>
      </c>
      <c r="E107" s="1">
        <v>63.636363636363598</v>
      </c>
      <c r="F107" s="1">
        <v>596.4</v>
      </c>
    </row>
    <row r="108" spans="1:6" x14ac:dyDescent="0.25">
      <c r="A108" t="s">
        <v>324</v>
      </c>
      <c r="B108" t="s">
        <v>325</v>
      </c>
      <c r="C108" t="s">
        <v>326</v>
      </c>
      <c r="D108" s="1">
        <v>59</v>
      </c>
      <c r="E108" s="1">
        <v>32.592592592592602</v>
      </c>
      <c r="F108" s="1">
        <v>259.60000000000002</v>
      </c>
    </row>
    <row r="109" spans="1:6" x14ac:dyDescent="0.25">
      <c r="A109" t="s">
        <v>327</v>
      </c>
      <c r="B109" t="s">
        <v>328</v>
      </c>
      <c r="C109" t="s">
        <v>329</v>
      </c>
      <c r="D109" s="1">
        <v>52</v>
      </c>
      <c r="E109" s="1">
        <v>30.034089224840699</v>
      </c>
      <c r="F109" s="1">
        <v>405.28</v>
      </c>
    </row>
    <row r="110" spans="1:6" x14ac:dyDescent="0.25">
      <c r="A110" t="s">
        <v>330</v>
      </c>
      <c r="B110" t="s">
        <v>331</v>
      </c>
      <c r="C110" t="s">
        <v>332</v>
      </c>
      <c r="D110" s="1">
        <v>1220</v>
      </c>
      <c r="E110" s="1">
        <v>68.181818181818201</v>
      </c>
      <c r="F110" s="1">
        <v>549</v>
      </c>
    </row>
    <row r="111" spans="1:6" x14ac:dyDescent="0.25">
      <c r="A111" t="s">
        <v>333</v>
      </c>
      <c r="B111" t="s">
        <v>334</v>
      </c>
      <c r="C111" t="s">
        <v>335</v>
      </c>
      <c r="D111" s="1">
        <v>280</v>
      </c>
      <c r="E111" s="1">
        <v>28.092592592592599</v>
      </c>
      <c r="F111" s="1">
        <v>1061.9000000000001</v>
      </c>
    </row>
    <row r="112" spans="1:6" x14ac:dyDescent="0.25">
      <c r="A112" t="s">
        <v>336</v>
      </c>
      <c r="B112" t="s">
        <v>337</v>
      </c>
      <c r="C112" t="s">
        <v>338</v>
      </c>
      <c r="D112" s="1">
        <v>10</v>
      </c>
      <c r="E112" s="1">
        <v>17.037037037036999</v>
      </c>
      <c r="F112" s="1">
        <v>23</v>
      </c>
    </row>
    <row r="113" spans="1:6" x14ac:dyDescent="0.25">
      <c r="A113" t="s">
        <v>339</v>
      </c>
      <c r="B113" t="s">
        <v>340</v>
      </c>
      <c r="C113" t="s">
        <v>341</v>
      </c>
      <c r="D113" s="1">
        <v>948</v>
      </c>
      <c r="E113" s="1">
        <v>121.244500314268</v>
      </c>
      <c r="F113" s="1">
        <v>462.96</v>
      </c>
    </row>
    <row r="114" spans="1:6" x14ac:dyDescent="0.25">
      <c r="A114" t="s">
        <v>342</v>
      </c>
      <c r="B114" t="s">
        <v>343</v>
      </c>
      <c r="C114" t="s">
        <v>344</v>
      </c>
      <c r="D114" s="1">
        <v>64</v>
      </c>
      <c r="E114" s="1">
        <v>52.428506581933704</v>
      </c>
      <c r="F114" s="1">
        <v>369.6</v>
      </c>
    </row>
    <row r="115" spans="1:6" x14ac:dyDescent="0.25">
      <c r="A115" t="s">
        <v>345</v>
      </c>
      <c r="B115" t="s">
        <v>346</v>
      </c>
      <c r="C115" t="s">
        <v>347</v>
      </c>
      <c r="D115" s="1">
        <v>142</v>
      </c>
      <c r="E115" s="1">
        <v>46.461020536983803</v>
      </c>
      <c r="F115" s="1">
        <v>728.69</v>
      </c>
    </row>
    <row r="116" spans="1:6" x14ac:dyDescent="0.25">
      <c r="A116" t="s">
        <v>348</v>
      </c>
      <c r="B116" t="s">
        <v>349</v>
      </c>
      <c r="C116" t="s">
        <v>350</v>
      </c>
      <c r="D116" s="1">
        <v>397</v>
      </c>
      <c r="E116" s="1">
        <v>248.174653834823</v>
      </c>
      <c r="F116" s="1">
        <v>2021.73</v>
      </c>
    </row>
    <row r="117" spans="1:6" x14ac:dyDescent="0.25">
      <c r="A117" t="s">
        <v>351</v>
      </c>
      <c r="B117" t="s">
        <v>352</v>
      </c>
      <c r="C117" t="s">
        <v>353</v>
      </c>
      <c r="D117" s="1">
        <v>1289</v>
      </c>
      <c r="E117" s="1">
        <v>329.000864899833</v>
      </c>
      <c r="F117" s="1">
        <v>14036.46</v>
      </c>
    </row>
    <row r="118" spans="1:6" x14ac:dyDescent="0.25">
      <c r="A118" t="s">
        <v>354</v>
      </c>
      <c r="B118" t="s">
        <v>355</v>
      </c>
      <c r="C118" t="s">
        <v>356</v>
      </c>
      <c r="D118" s="1">
        <v>394</v>
      </c>
      <c r="E118" s="1">
        <v>37.178162693035297</v>
      </c>
      <c r="F118" s="1">
        <v>554.20000000000005</v>
      </c>
    </row>
    <row r="119" spans="1:6" x14ac:dyDescent="0.25">
      <c r="A119" t="s">
        <v>357</v>
      </c>
      <c r="B119" t="s">
        <v>358</v>
      </c>
      <c r="C119" t="s">
        <v>359</v>
      </c>
      <c r="D119" s="1">
        <v>210</v>
      </c>
      <c r="E119" s="1">
        <v>50.031977392727001</v>
      </c>
      <c r="F119" s="1">
        <v>336.39</v>
      </c>
    </row>
    <row r="120" spans="1:6" x14ac:dyDescent="0.25">
      <c r="A120" t="s">
        <v>360</v>
      </c>
      <c r="B120" t="s">
        <v>361</v>
      </c>
      <c r="C120" t="s">
        <v>362</v>
      </c>
      <c r="D120" s="1">
        <v>8064</v>
      </c>
      <c r="E120" s="1">
        <v>27.837805390479598</v>
      </c>
      <c r="F120" s="1">
        <v>2226</v>
      </c>
    </row>
    <row r="121" spans="1:6" x14ac:dyDescent="0.25">
      <c r="A121" t="s">
        <v>363</v>
      </c>
      <c r="B121" t="s">
        <v>364</v>
      </c>
      <c r="C121" t="s">
        <v>365</v>
      </c>
      <c r="D121" s="1">
        <v>7128</v>
      </c>
      <c r="E121" s="1">
        <v>28.064987593895498</v>
      </c>
      <c r="F121" s="1">
        <v>1981.68</v>
      </c>
    </row>
    <row r="122" spans="1:6" x14ac:dyDescent="0.25">
      <c r="A122" t="s">
        <v>366</v>
      </c>
      <c r="B122" t="s">
        <v>367</v>
      </c>
      <c r="C122" t="s">
        <v>368</v>
      </c>
      <c r="D122" s="1">
        <v>1674</v>
      </c>
      <c r="E122" s="1">
        <v>86.250354007363399</v>
      </c>
      <c r="F122" s="1">
        <v>1096.3800000000001</v>
      </c>
    </row>
    <row r="123" spans="1:6" x14ac:dyDescent="0.25">
      <c r="A123" t="s">
        <v>369</v>
      </c>
      <c r="B123" t="s">
        <v>370</v>
      </c>
      <c r="C123" t="s">
        <v>371</v>
      </c>
      <c r="D123" s="1">
        <v>828</v>
      </c>
      <c r="E123" s="1">
        <v>70.078740157480297</v>
      </c>
      <c r="F123" s="1">
        <v>480.6</v>
      </c>
    </row>
    <row r="124" spans="1:6" x14ac:dyDescent="0.25">
      <c r="A124" t="s">
        <v>372</v>
      </c>
      <c r="B124" t="s">
        <v>373</v>
      </c>
      <c r="C124" t="s">
        <v>374</v>
      </c>
      <c r="D124" s="1">
        <v>4440</v>
      </c>
      <c r="E124" s="1">
        <v>74.583825582644195</v>
      </c>
      <c r="F124" s="1">
        <v>2777.8</v>
      </c>
    </row>
    <row r="125" spans="1:6" x14ac:dyDescent="0.25">
      <c r="A125" t="s">
        <v>375</v>
      </c>
      <c r="B125" t="s">
        <v>376</v>
      </c>
      <c r="C125" t="s">
        <v>377</v>
      </c>
      <c r="D125" s="1">
        <v>6260</v>
      </c>
      <c r="E125" s="1">
        <v>71.519398887363593</v>
      </c>
      <c r="F125" s="1">
        <v>3959.6</v>
      </c>
    </row>
    <row r="126" spans="1:6" x14ac:dyDescent="0.25">
      <c r="A126" t="s">
        <v>378</v>
      </c>
      <c r="B126" t="s">
        <v>379</v>
      </c>
      <c r="C126" t="s">
        <v>380</v>
      </c>
      <c r="D126" s="1">
        <v>536</v>
      </c>
      <c r="E126" s="1">
        <v>92.004078834016099</v>
      </c>
      <c r="F126" s="1">
        <v>2093.2399999999998</v>
      </c>
    </row>
    <row r="127" spans="1:6" x14ac:dyDescent="0.25">
      <c r="A127" t="s">
        <v>381</v>
      </c>
      <c r="B127" t="s">
        <v>382</v>
      </c>
      <c r="C127" t="s">
        <v>383</v>
      </c>
      <c r="D127" s="1">
        <v>625</v>
      </c>
      <c r="E127" s="1">
        <v>95.717743794666902</v>
      </c>
      <c r="F127" s="1">
        <v>2491.15</v>
      </c>
    </row>
    <row r="128" spans="1:6" x14ac:dyDescent="0.25">
      <c r="A128" t="s">
        <v>384</v>
      </c>
      <c r="B128" t="s">
        <v>385</v>
      </c>
      <c r="C128" t="s">
        <v>386</v>
      </c>
      <c r="D128" s="1">
        <v>259</v>
      </c>
      <c r="E128" s="1">
        <v>93.823113510734004</v>
      </c>
      <c r="F128" s="1">
        <v>1021.79</v>
      </c>
    </row>
    <row r="129" spans="1:6" x14ac:dyDescent="0.25">
      <c r="A129" t="s">
        <v>387</v>
      </c>
      <c r="B129" t="s">
        <v>388</v>
      </c>
      <c r="C129" t="s">
        <v>389</v>
      </c>
      <c r="D129" s="1">
        <v>185</v>
      </c>
      <c r="E129" s="1">
        <v>70.548952743927899</v>
      </c>
      <c r="F129" s="1">
        <v>844.09</v>
      </c>
    </row>
    <row r="130" spans="1:6" x14ac:dyDescent="0.25">
      <c r="A130" t="s">
        <v>390</v>
      </c>
      <c r="B130" t="s">
        <v>391</v>
      </c>
      <c r="C130" t="s">
        <v>392</v>
      </c>
      <c r="D130" s="1">
        <v>85</v>
      </c>
      <c r="E130" s="1">
        <v>70.743034055727506</v>
      </c>
      <c r="F130" s="1">
        <v>388.45</v>
      </c>
    </row>
    <row r="131" spans="1:6" x14ac:dyDescent="0.25">
      <c r="A131" t="s">
        <v>393</v>
      </c>
      <c r="B131" t="s">
        <v>394</v>
      </c>
      <c r="C131" t="s">
        <v>395</v>
      </c>
      <c r="D131" s="1">
        <v>1131</v>
      </c>
      <c r="E131" s="1">
        <v>303.54471702097698</v>
      </c>
      <c r="F131" s="1">
        <v>6899.45</v>
      </c>
    </row>
    <row r="132" spans="1:6" x14ac:dyDescent="0.25">
      <c r="A132" t="s">
        <v>396</v>
      </c>
      <c r="B132" t="s">
        <v>397</v>
      </c>
      <c r="C132" t="s">
        <v>398</v>
      </c>
      <c r="D132" s="1">
        <v>50</v>
      </c>
      <c r="E132" s="1">
        <v>234.70769230769201</v>
      </c>
      <c r="F132" s="1">
        <v>610.24</v>
      </c>
    </row>
    <row r="133" spans="1:6" x14ac:dyDescent="0.25">
      <c r="A133" t="s">
        <v>399</v>
      </c>
      <c r="B133" t="s">
        <v>400</v>
      </c>
      <c r="C133" t="s">
        <v>401</v>
      </c>
      <c r="D133" s="1">
        <v>1105</v>
      </c>
      <c r="E133" s="1">
        <v>221.18395405499501</v>
      </c>
      <c r="F133" s="1">
        <v>12709.23</v>
      </c>
    </row>
    <row r="134" spans="1:6" x14ac:dyDescent="0.25">
      <c r="A134" t="s">
        <v>402</v>
      </c>
      <c r="B134" t="s">
        <v>403</v>
      </c>
      <c r="C134" t="s">
        <v>404</v>
      </c>
      <c r="D134" s="1">
        <v>366</v>
      </c>
      <c r="E134" s="1">
        <v>125.26315789473701</v>
      </c>
      <c r="F134" s="1">
        <v>3919.86</v>
      </c>
    </row>
    <row r="135" spans="1:6" x14ac:dyDescent="0.25">
      <c r="A135" t="s">
        <v>405</v>
      </c>
      <c r="B135" t="s">
        <v>406</v>
      </c>
      <c r="C135" t="s">
        <v>407</v>
      </c>
      <c r="D135" s="1">
        <v>152</v>
      </c>
      <c r="E135" s="1">
        <v>125.427823945829</v>
      </c>
      <c r="F135" s="1">
        <v>1630.06</v>
      </c>
    </row>
    <row r="136" spans="1:6" x14ac:dyDescent="0.25">
      <c r="A136" t="s">
        <v>408</v>
      </c>
      <c r="B136" t="s">
        <v>409</v>
      </c>
      <c r="C136" t="s">
        <v>410</v>
      </c>
      <c r="D136" s="1">
        <v>2536</v>
      </c>
      <c r="E136" s="1">
        <v>48.273084337483297</v>
      </c>
      <c r="F136" s="1">
        <v>868.93</v>
      </c>
    </row>
    <row r="137" spans="1:6" x14ac:dyDescent="0.25">
      <c r="A137" t="s">
        <v>411</v>
      </c>
      <c r="B137" t="s">
        <v>412</v>
      </c>
      <c r="C137" t="s">
        <v>413</v>
      </c>
      <c r="D137" s="1">
        <v>1312</v>
      </c>
      <c r="E137" s="1">
        <v>82.854665655142497</v>
      </c>
      <c r="F137" s="1">
        <v>611.6</v>
      </c>
    </row>
    <row r="138" spans="1:6" x14ac:dyDescent="0.25">
      <c r="A138" t="s">
        <v>414</v>
      </c>
      <c r="B138" t="s">
        <v>415</v>
      </c>
      <c r="C138" t="s">
        <v>416</v>
      </c>
      <c r="D138" s="1">
        <v>2196</v>
      </c>
      <c r="E138" s="1">
        <v>160.51406597854699</v>
      </c>
      <c r="F138" s="1">
        <v>1903.44</v>
      </c>
    </row>
    <row r="139" spans="1:6" x14ac:dyDescent="0.25">
      <c r="A139" t="s">
        <v>417</v>
      </c>
      <c r="B139" t="s">
        <v>418</v>
      </c>
      <c r="C139" t="s">
        <v>419</v>
      </c>
      <c r="D139" s="1">
        <v>100</v>
      </c>
      <c r="E139" s="1">
        <v>107.64705882352899</v>
      </c>
      <c r="F139" s="1">
        <v>549</v>
      </c>
    </row>
    <row r="140" spans="1:6" x14ac:dyDescent="0.25">
      <c r="A140" t="s">
        <v>420</v>
      </c>
      <c r="B140" t="s">
        <v>421</v>
      </c>
      <c r="C140" t="s">
        <v>422</v>
      </c>
      <c r="D140" s="1">
        <v>95</v>
      </c>
      <c r="E140" s="1">
        <v>142.727272727273</v>
      </c>
      <c r="F140" s="1">
        <v>596.6</v>
      </c>
    </row>
    <row r="141" spans="1:6" x14ac:dyDescent="0.25">
      <c r="A141" t="s">
        <v>423</v>
      </c>
      <c r="B141" t="s">
        <v>424</v>
      </c>
      <c r="C141" t="s">
        <v>425</v>
      </c>
      <c r="D141" s="1">
        <v>52</v>
      </c>
      <c r="E141" s="1">
        <v>220.572207084469</v>
      </c>
      <c r="F141" s="1">
        <v>841.88</v>
      </c>
    </row>
    <row r="142" spans="1:6" x14ac:dyDescent="0.25">
      <c r="A142" t="s">
        <v>426</v>
      </c>
      <c r="B142" t="s">
        <v>427</v>
      </c>
      <c r="C142" t="s">
        <v>428</v>
      </c>
      <c r="D142" s="1">
        <v>77</v>
      </c>
      <c r="E142" s="1">
        <v>220.867424644919</v>
      </c>
      <c r="F142" s="1">
        <v>1247.1500000000001</v>
      </c>
    </row>
    <row r="143" spans="1:6" x14ac:dyDescent="0.25">
      <c r="A143" t="s">
        <v>429</v>
      </c>
      <c r="B143" t="s">
        <v>430</v>
      </c>
      <c r="C143" t="s">
        <v>431</v>
      </c>
      <c r="D143" s="1">
        <v>343</v>
      </c>
      <c r="E143" s="1">
        <v>197.24412682766501</v>
      </c>
      <c r="F143" s="1">
        <v>2401.25</v>
      </c>
    </row>
    <row r="144" spans="1:6" x14ac:dyDescent="0.25">
      <c r="A144" t="s">
        <v>432</v>
      </c>
      <c r="B144" t="s">
        <v>433</v>
      </c>
      <c r="C144" t="s">
        <v>434</v>
      </c>
      <c r="D144" s="1">
        <v>211</v>
      </c>
      <c r="E144" s="1">
        <v>193.449441553707</v>
      </c>
      <c r="F144" s="1">
        <v>3502.17</v>
      </c>
    </row>
    <row r="145" spans="1:6" x14ac:dyDescent="0.25">
      <c r="A145" t="s">
        <v>435</v>
      </c>
      <c r="B145" t="s">
        <v>436</v>
      </c>
      <c r="C145" t="s">
        <v>437</v>
      </c>
      <c r="D145" s="1">
        <v>206</v>
      </c>
      <c r="E145" s="1">
        <v>193.14737163330599</v>
      </c>
      <c r="F145" s="1">
        <v>3417.82</v>
      </c>
    </row>
    <row r="146" spans="1:6" x14ac:dyDescent="0.25">
      <c r="A146" t="s">
        <v>438</v>
      </c>
      <c r="B146" t="s">
        <v>439</v>
      </c>
      <c r="C146" t="s">
        <v>440</v>
      </c>
      <c r="D146" s="1">
        <v>8535</v>
      </c>
      <c r="E146" s="1">
        <v>47.312863904829698</v>
      </c>
      <c r="F146" s="1">
        <v>3388.5</v>
      </c>
    </row>
    <row r="147" spans="1:6" x14ac:dyDescent="0.25">
      <c r="A147" t="s">
        <v>441</v>
      </c>
      <c r="B147" t="s">
        <v>442</v>
      </c>
      <c r="C147" t="s">
        <v>443</v>
      </c>
      <c r="D147" s="1">
        <v>7755</v>
      </c>
      <c r="E147" s="1">
        <v>41.427777160013299</v>
      </c>
      <c r="F147" s="1">
        <v>2794.2</v>
      </c>
    </row>
    <row r="148" spans="1:6" x14ac:dyDescent="0.25">
      <c r="A148" t="s">
        <v>444</v>
      </c>
      <c r="B148" t="s">
        <v>445</v>
      </c>
      <c r="C148" t="s">
        <v>446</v>
      </c>
      <c r="D148" s="1">
        <v>9750</v>
      </c>
      <c r="E148" s="1">
        <v>68.989010989011007</v>
      </c>
      <c r="F148" s="1">
        <v>5179.3500000000004</v>
      </c>
    </row>
    <row r="149" spans="1:6" x14ac:dyDescent="0.25">
      <c r="A149" t="s">
        <v>447</v>
      </c>
      <c r="B149" t="s">
        <v>448</v>
      </c>
      <c r="C149" t="s">
        <v>449</v>
      </c>
      <c r="D149" s="1">
        <v>126</v>
      </c>
      <c r="E149" s="1">
        <v>66.466018738366202</v>
      </c>
      <c r="F149" s="1">
        <v>1710.39</v>
      </c>
    </row>
    <row r="150" spans="1:6" x14ac:dyDescent="0.25">
      <c r="A150" t="s">
        <v>450</v>
      </c>
      <c r="B150" t="s">
        <v>451</v>
      </c>
      <c r="C150" t="s">
        <v>452</v>
      </c>
      <c r="D150" s="1">
        <v>137</v>
      </c>
      <c r="E150" s="1">
        <v>67.620414386940496</v>
      </c>
      <c r="F150" s="1">
        <v>1884.75</v>
      </c>
    </row>
    <row r="151" spans="1:6" x14ac:dyDescent="0.25">
      <c r="A151" t="s">
        <v>453</v>
      </c>
      <c r="B151" t="s">
        <v>454</v>
      </c>
      <c r="C151" t="s">
        <v>455</v>
      </c>
      <c r="D151" s="1">
        <v>106</v>
      </c>
      <c r="E151" s="1">
        <v>65.573278687011396</v>
      </c>
      <c r="F151" s="1">
        <v>1420.75</v>
      </c>
    </row>
    <row r="152" spans="1:6" x14ac:dyDescent="0.25">
      <c r="A152" t="s">
        <v>456</v>
      </c>
      <c r="B152" t="s">
        <v>457</v>
      </c>
      <c r="C152" t="s">
        <v>458</v>
      </c>
      <c r="D152" s="1">
        <v>684</v>
      </c>
      <c r="E152" s="1">
        <v>121.266246104735</v>
      </c>
      <c r="F152" s="1">
        <v>2393.25</v>
      </c>
    </row>
    <row r="153" spans="1:6" x14ac:dyDescent="0.25">
      <c r="A153" t="s">
        <v>459</v>
      </c>
      <c r="B153" t="s">
        <v>460</v>
      </c>
      <c r="C153" t="s">
        <v>461</v>
      </c>
      <c r="D153" s="1">
        <v>904</v>
      </c>
      <c r="E153" s="1">
        <v>120.49000320263499</v>
      </c>
      <c r="F153" s="1">
        <v>3160.26</v>
      </c>
    </row>
    <row r="154" spans="1:6" x14ac:dyDescent="0.25">
      <c r="A154" t="s">
        <v>462</v>
      </c>
      <c r="B154" t="s">
        <v>463</v>
      </c>
      <c r="C154" t="s">
        <v>464</v>
      </c>
      <c r="D154" s="1">
        <v>800</v>
      </c>
      <c r="E154" s="1">
        <v>87.209302325581405</v>
      </c>
      <c r="F154" s="1">
        <v>600</v>
      </c>
    </row>
    <row r="155" spans="1:6" x14ac:dyDescent="0.25">
      <c r="A155" t="s">
        <v>465</v>
      </c>
      <c r="B155" t="s">
        <v>466</v>
      </c>
      <c r="C155" t="s">
        <v>467</v>
      </c>
      <c r="D155" s="1">
        <v>800</v>
      </c>
      <c r="E155" s="1">
        <v>87.209302325581405</v>
      </c>
      <c r="F155" s="1">
        <v>600</v>
      </c>
    </row>
    <row r="156" spans="1:6" x14ac:dyDescent="0.25">
      <c r="A156" t="s">
        <v>468</v>
      </c>
      <c r="B156" t="s">
        <v>469</v>
      </c>
      <c r="C156" t="s">
        <v>470</v>
      </c>
      <c r="D156" s="1">
        <v>2808</v>
      </c>
      <c r="E156" s="1">
        <v>41.3789173789174</v>
      </c>
      <c r="F156" s="1">
        <v>871.44</v>
      </c>
    </row>
    <row r="157" spans="1:6" x14ac:dyDescent="0.25">
      <c r="A157" t="s">
        <v>471</v>
      </c>
      <c r="B157" t="s">
        <v>472</v>
      </c>
      <c r="C157" t="s">
        <v>473</v>
      </c>
      <c r="D157" s="1">
        <v>2688</v>
      </c>
      <c r="E157" s="1">
        <v>49.647887323943699</v>
      </c>
      <c r="F157" s="1">
        <v>947.52</v>
      </c>
    </row>
    <row r="158" spans="1:6" x14ac:dyDescent="0.25">
      <c r="A158" t="s">
        <v>474</v>
      </c>
      <c r="B158" t="s">
        <v>475</v>
      </c>
      <c r="C158" t="s">
        <v>476</v>
      </c>
      <c r="D158" s="1">
        <v>192</v>
      </c>
      <c r="E158" s="1">
        <v>159.434472318339</v>
      </c>
      <c r="F158" s="1">
        <v>884.67</v>
      </c>
    </row>
    <row r="159" spans="1:6" x14ac:dyDescent="0.25">
      <c r="A159" t="s">
        <v>477</v>
      </c>
      <c r="B159" t="s">
        <v>478</v>
      </c>
      <c r="C159" t="s">
        <v>479</v>
      </c>
      <c r="D159" s="1">
        <v>145</v>
      </c>
      <c r="E159" s="1">
        <v>161.16215248776999</v>
      </c>
      <c r="F159" s="1">
        <v>675.35</v>
      </c>
    </row>
    <row r="160" spans="1:6" x14ac:dyDescent="0.25">
      <c r="A160" t="s">
        <v>480</v>
      </c>
      <c r="B160" t="s">
        <v>481</v>
      </c>
      <c r="C160" t="s">
        <v>482</v>
      </c>
      <c r="D160" s="1">
        <v>99</v>
      </c>
      <c r="E160" s="1">
        <v>160.77382824787699</v>
      </c>
      <c r="F160" s="1">
        <v>459.99</v>
      </c>
    </row>
    <row r="161" spans="1:6" x14ac:dyDescent="0.25">
      <c r="A161" t="s">
        <v>483</v>
      </c>
      <c r="B161" t="s">
        <v>484</v>
      </c>
      <c r="C161" t="s">
        <v>485</v>
      </c>
      <c r="D161" s="1">
        <v>765</v>
      </c>
      <c r="E161" s="1">
        <v>329.03921568627402</v>
      </c>
      <c r="F161" s="1">
        <v>1510.29</v>
      </c>
    </row>
    <row r="162" spans="1:6" x14ac:dyDescent="0.25">
      <c r="A162" t="s">
        <v>486</v>
      </c>
      <c r="B162" t="s">
        <v>487</v>
      </c>
      <c r="C162" t="s">
        <v>488</v>
      </c>
      <c r="D162" s="1">
        <v>904</v>
      </c>
      <c r="E162" s="1">
        <v>322.326696165192</v>
      </c>
      <c r="F162" s="1">
        <v>1748.3</v>
      </c>
    </row>
    <row r="163" spans="1:6" x14ac:dyDescent="0.25">
      <c r="A163" t="s">
        <v>489</v>
      </c>
      <c r="B163" t="s">
        <v>490</v>
      </c>
      <c r="C163" t="s">
        <v>491</v>
      </c>
      <c r="D163" s="1">
        <v>1098</v>
      </c>
      <c r="E163" s="1">
        <v>294.363177805801</v>
      </c>
      <c r="F163" s="1">
        <v>2100.87</v>
      </c>
    </row>
    <row r="164" spans="1:6" x14ac:dyDescent="0.25">
      <c r="A164" t="s">
        <v>492</v>
      </c>
      <c r="B164" t="s">
        <v>493</v>
      </c>
      <c r="C164" t="s">
        <v>494</v>
      </c>
      <c r="D164" s="1">
        <v>340</v>
      </c>
      <c r="E164" s="1">
        <v>321.47443752757198</v>
      </c>
      <c r="F164" s="1">
        <v>655.84</v>
      </c>
    </row>
    <row r="165" spans="1:6" x14ac:dyDescent="0.25">
      <c r="A165" t="s">
        <v>495</v>
      </c>
      <c r="B165" t="s">
        <v>496</v>
      </c>
      <c r="C165" t="s">
        <v>497</v>
      </c>
      <c r="D165" s="1">
        <v>766</v>
      </c>
      <c r="E165" s="1">
        <v>62.9523021078775</v>
      </c>
      <c r="F165" s="1">
        <v>988.54</v>
      </c>
    </row>
    <row r="166" spans="1:6" x14ac:dyDescent="0.25">
      <c r="A166" t="s">
        <v>498</v>
      </c>
      <c r="B166" t="s">
        <v>499</v>
      </c>
      <c r="C166" t="s">
        <v>500</v>
      </c>
      <c r="D166" s="1">
        <v>420</v>
      </c>
      <c r="E166" s="1">
        <v>11.429291121452</v>
      </c>
      <c r="F166" s="1">
        <v>517.26</v>
      </c>
    </row>
    <row r="167" spans="1:6" x14ac:dyDescent="0.25">
      <c r="A167" t="s">
        <v>501</v>
      </c>
      <c r="B167" t="s">
        <v>502</v>
      </c>
      <c r="C167" t="s">
        <v>503</v>
      </c>
      <c r="D167" s="1">
        <v>508</v>
      </c>
      <c r="E167" s="1">
        <v>51.903054957005097</v>
      </c>
      <c r="F167" s="1">
        <v>2061.88</v>
      </c>
    </row>
    <row r="168" spans="1:6" x14ac:dyDescent="0.25">
      <c r="A168" t="s">
        <v>504</v>
      </c>
      <c r="B168" t="s">
        <v>505</v>
      </c>
      <c r="C168" t="s">
        <v>506</v>
      </c>
      <c r="D168" s="1">
        <v>173</v>
      </c>
      <c r="E168" s="1">
        <v>50.1330514613486</v>
      </c>
      <c r="F168" s="1">
        <v>678.23</v>
      </c>
    </row>
    <row r="169" spans="1:6" x14ac:dyDescent="0.25">
      <c r="A169" t="s">
        <v>507</v>
      </c>
      <c r="B169" t="s">
        <v>508</v>
      </c>
      <c r="C169" t="s">
        <v>509</v>
      </c>
      <c r="D169" s="1">
        <v>114</v>
      </c>
      <c r="E169" s="1">
        <v>49.192354287252698</v>
      </c>
      <c r="F169" s="1">
        <v>438.54</v>
      </c>
    </row>
    <row r="170" spans="1:6" x14ac:dyDescent="0.25">
      <c r="A170" t="s">
        <v>510</v>
      </c>
      <c r="B170" t="s">
        <v>511</v>
      </c>
      <c r="C170" t="s">
        <v>512</v>
      </c>
      <c r="D170" s="1">
        <v>182</v>
      </c>
      <c r="E170" s="1">
        <v>34.957868072787399</v>
      </c>
      <c r="F170" s="1">
        <v>811.47</v>
      </c>
    </row>
    <row r="171" spans="1:6" x14ac:dyDescent="0.25">
      <c r="A171" t="s">
        <v>513</v>
      </c>
      <c r="B171" t="s">
        <v>514</v>
      </c>
      <c r="C171" t="s">
        <v>515</v>
      </c>
      <c r="D171" s="1">
        <v>100</v>
      </c>
      <c r="E171" s="1">
        <v>35.426079440537499</v>
      </c>
      <c r="F171" s="1">
        <v>450.85</v>
      </c>
    </row>
    <row r="172" spans="1:6" x14ac:dyDescent="0.25">
      <c r="A172" t="s">
        <v>516</v>
      </c>
      <c r="B172" t="s">
        <v>517</v>
      </c>
      <c r="C172" t="s">
        <v>518</v>
      </c>
      <c r="D172" s="1">
        <v>129</v>
      </c>
      <c r="E172" s="1">
        <v>37.410714828481296</v>
      </c>
      <c r="F172" s="1">
        <v>615.41</v>
      </c>
    </row>
    <row r="173" spans="1:6" x14ac:dyDescent="0.25">
      <c r="A173" t="s">
        <v>519</v>
      </c>
      <c r="B173" t="s">
        <v>520</v>
      </c>
      <c r="C173" t="s">
        <v>521</v>
      </c>
      <c r="D173" s="1">
        <v>199</v>
      </c>
      <c r="E173" s="1">
        <v>56.694813027744303</v>
      </c>
      <c r="F173" s="1">
        <v>935.3</v>
      </c>
    </row>
    <row r="174" spans="1:6" x14ac:dyDescent="0.25">
      <c r="A174" t="s">
        <v>522</v>
      </c>
      <c r="B174" t="s">
        <v>523</v>
      </c>
      <c r="C174" t="s">
        <v>524</v>
      </c>
      <c r="D174" s="1">
        <v>263</v>
      </c>
      <c r="E174" s="1">
        <v>56.694813027744303</v>
      </c>
      <c r="F174" s="1">
        <v>1236.0999999999999</v>
      </c>
    </row>
    <row r="175" spans="1:6" x14ac:dyDescent="0.25">
      <c r="A175" t="s">
        <v>525</v>
      </c>
      <c r="B175" t="s">
        <v>526</v>
      </c>
      <c r="C175" t="s">
        <v>527</v>
      </c>
      <c r="D175" s="1">
        <v>107</v>
      </c>
      <c r="E175" s="1">
        <v>74.045801526717597</v>
      </c>
      <c r="F175" s="1">
        <v>518.95000000000005</v>
      </c>
    </row>
    <row r="176" spans="1:6" x14ac:dyDescent="0.25">
      <c r="A176" t="s">
        <v>528</v>
      </c>
      <c r="B176" t="s">
        <v>529</v>
      </c>
      <c r="C176" t="s">
        <v>530</v>
      </c>
      <c r="D176" s="1">
        <v>659</v>
      </c>
      <c r="E176" s="1">
        <v>72.586268808859103</v>
      </c>
      <c r="F176" s="1">
        <v>3133.15</v>
      </c>
    </row>
    <row r="177" spans="1:6" x14ac:dyDescent="0.25">
      <c r="A177" t="s">
        <v>531</v>
      </c>
      <c r="B177" t="s">
        <v>532</v>
      </c>
      <c r="C177" t="s">
        <v>533</v>
      </c>
      <c r="D177" s="1">
        <v>3</v>
      </c>
      <c r="E177" s="1">
        <v>82.910547396528699</v>
      </c>
      <c r="F177" s="1">
        <v>18.63</v>
      </c>
    </row>
    <row r="178" spans="1:6" x14ac:dyDescent="0.25">
      <c r="A178" t="s">
        <v>534</v>
      </c>
      <c r="B178" t="s">
        <v>535</v>
      </c>
      <c r="C178" t="s">
        <v>536</v>
      </c>
      <c r="D178" s="1">
        <v>48</v>
      </c>
      <c r="E178" s="1">
        <v>66.242578456318896</v>
      </c>
      <c r="F178" s="1">
        <v>374.88</v>
      </c>
    </row>
    <row r="179" spans="1:6" x14ac:dyDescent="0.25">
      <c r="A179" t="s">
        <v>537</v>
      </c>
      <c r="B179" t="s">
        <v>538</v>
      </c>
      <c r="C179" t="s">
        <v>539</v>
      </c>
      <c r="D179" s="1">
        <v>4740</v>
      </c>
      <c r="E179" s="1">
        <v>78.053988104316005</v>
      </c>
      <c r="F179" s="1">
        <v>3070.8</v>
      </c>
    </row>
    <row r="180" spans="1:6" x14ac:dyDescent="0.25">
      <c r="A180" t="s">
        <v>540</v>
      </c>
      <c r="B180" t="s">
        <v>541</v>
      </c>
      <c r="C180" t="s">
        <v>542</v>
      </c>
      <c r="D180" s="1">
        <v>2920</v>
      </c>
      <c r="E180" s="1">
        <v>75.358970127083694</v>
      </c>
      <c r="F180" s="1">
        <v>1826.4</v>
      </c>
    </row>
    <row r="181" spans="1:6" x14ac:dyDescent="0.25">
      <c r="A181" t="s">
        <v>543</v>
      </c>
      <c r="B181" t="s">
        <v>544</v>
      </c>
      <c r="C181" t="s">
        <v>545</v>
      </c>
      <c r="D181" s="1">
        <v>319</v>
      </c>
      <c r="E181" s="1">
        <v>66.442953020134198</v>
      </c>
      <c r="F181" s="1">
        <v>315.81</v>
      </c>
    </row>
    <row r="182" spans="1:6" x14ac:dyDescent="0.25">
      <c r="A182" t="s">
        <v>546</v>
      </c>
      <c r="B182" t="s">
        <v>547</v>
      </c>
      <c r="C182" t="s">
        <v>548</v>
      </c>
      <c r="D182" s="1">
        <v>1180</v>
      </c>
      <c r="E182" s="1">
        <v>128.21092278719399</v>
      </c>
      <c r="F182" s="1">
        <v>680.8</v>
      </c>
    </row>
    <row r="183" spans="1:6" x14ac:dyDescent="0.25">
      <c r="A183" t="s">
        <v>549</v>
      </c>
      <c r="B183" t="s">
        <v>550</v>
      </c>
      <c r="C183" t="s">
        <v>551</v>
      </c>
      <c r="D183" s="1">
        <v>880</v>
      </c>
      <c r="E183" s="1">
        <v>64.662756598240506</v>
      </c>
      <c r="F183" s="1">
        <v>352.8</v>
      </c>
    </row>
    <row r="184" spans="1:6" x14ac:dyDescent="0.25">
      <c r="A184" t="s">
        <v>552</v>
      </c>
      <c r="B184" t="s">
        <v>553</v>
      </c>
      <c r="C184" t="s">
        <v>554</v>
      </c>
      <c r="D184" s="1">
        <v>60</v>
      </c>
      <c r="E184" s="1">
        <v>91.304347826086996</v>
      </c>
      <c r="F184" s="1">
        <v>37.799999999999997</v>
      </c>
    </row>
    <row r="185" spans="1:6" x14ac:dyDescent="0.25">
      <c r="A185" t="s">
        <v>555</v>
      </c>
      <c r="B185" t="s">
        <v>556</v>
      </c>
      <c r="C185" t="s">
        <v>557</v>
      </c>
      <c r="D185" s="1">
        <v>180</v>
      </c>
      <c r="E185" s="1">
        <v>91.304347826086996</v>
      </c>
      <c r="F185" s="1">
        <v>113.4</v>
      </c>
    </row>
    <row r="186" spans="1:6" x14ac:dyDescent="0.25">
      <c r="A186" t="s">
        <v>558</v>
      </c>
      <c r="B186" t="s">
        <v>559</v>
      </c>
      <c r="C186" t="s">
        <v>560</v>
      </c>
      <c r="D186" s="1">
        <v>78</v>
      </c>
      <c r="E186" s="1">
        <v>72.958500669344005</v>
      </c>
      <c r="F186" s="1">
        <v>425.1</v>
      </c>
    </row>
    <row r="187" spans="1:6" x14ac:dyDescent="0.25">
      <c r="A187" t="s">
        <v>561</v>
      </c>
      <c r="B187" t="s">
        <v>562</v>
      </c>
      <c r="C187" t="s">
        <v>563</v>
      </c>
      <c r="D187" s="1">
        <v>653</v>
      </c>
      <c r="E187" s="1">
        <v>36.786764658768298</v>
      </c>
      <c r="F187" s="1">
        <v>574.12</v>
      </c>
    </row>
    <row r="188" spans="1:6" x14ac:dyDescent="0.25">
      <c r="A188" t="s">
        <v>564</v>
      </c>
      <c r="B188" t="s">
        <v>565</v>
      </c>
      <c r="C188" t="s">
        <v>566</v>
      </c>
      <c r="D188" s="1">
        <v>641</v>
      </c>
      <c r="E188" s="1">
        <v>36.234570721741001</v>
      </c>
      <c r="F188" s="1">
        <v>555.11</v>
      </c>
    </row>
    <row r="189" spans="1:6" x14ac:dyDescent="0.25">
      <c r="A189" t="s">
        <v>567</v>
      </c>
      <c r="B189" t="s">
        <v>568</v>
      </c>
      <c r="C189" t="s">
        <v>569</v>
      </c>
      <c r="D189" s="1">
        <v>1440</v>
      </c>
      <c r="E189" s="1">
        <v>47.101449275362299</v>
      </c>
      <c r="F189" s="1">
        <v>624</v>
      </c>
    </row>
    <row r="190" spans="1:6" x14ac:dyDescent="0.25">
      <c r="A190" t="s">
        <v>570</v>
      </c>
      <c r="B190" t="s">
        <v>571</v>
      </c>
      <c r="C190" t="s">
        <v>572</v>
      </c>
      <c r="D190" s="1">
        <v>233</v>
      </c>
      <c r="E190" s="1">
        <v>81.538770398554504</v>
      </c>
      <c r="F190" s="1">
        <v>852.92</v>
      </c>
    </row>
    <row r="191" spans="1:6" x14ac:dyDescent="0.25">
      <c r="A191" t="s">
        <v>573</v>
      </c>
      <c r="B191" t="s">
        <v>574</v>
      </c>
      <c r="C191" t="s">
        <v>575</v>
      </c>
      <c r="D191" s="1">
        <v>189</v>
      </c>
      <c r="E191" s="1">
        <v>81.593652739790599</v>
      </c>
      <c r="F191" s="1">
        <v>692.11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EFD7-0A51-4A69-AB87-C481A7764440}">
  <dimension ref="A1:F70"/>
  <sheetViews>
    <sheetView workbookViewId="0">
      <selection activeCell="N32" sqref="N32"/>
    </sheetView>
  </sheetViews>
  <sheetFormatPr defaultRowHeight="15" x14ac:dyDescent="0.25"/>
  <cols>
    <col min="3" max="3" width="48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27</v>
      </c>
      <c r="B2" t="s">
        <v>28</v>
      </c>
      <c r="C2" t="s">
        <v>29</v>
      </c>
      <c r="D2" s="1">
        <v>2112</v>
      </c>
      <c r="E2" s="1">
        <v>50</v>
      </c>
      <c r="F2" s="1">
        <v>570.24</v>
      </c>
    </row>
    <row r="3" spans="1:6" x14ac:dyDescent="0.25">
      <c r="A3" t="s">
        <v>36</v>
      </c>
      <c r="B3" t="s">
        <v>37</v>
      </c>
      <c r="C3" t="s">
        <v>38</v>
      </c>
      <c r="D3" s="1">
        <v>3840</v>
      </c>
      <c r="E3" s="1">
        <v>31.9415448851775</v>
      </c>
      <c r="F3" s="1">
        <v>1468.8</v>
      </c>
    </row>
    <row r="4" spans="1:6" x14ac:dyDescent="0.25">
      <c r="A4" t="s">
        <v>42</v>
      </c>
      <c r="B4" t="s">
        <v>43</v>
      </c>
      <c r="C4" t="s">
        <v>44</v>
      </c>
      <c r="D4" s="1">
        <v>4224</v>
      </c>
      <c r="E4" s="1">
        <v>41.7777777777778</v>
      </c>
      <c r="F4" s="1">
        <v>992.64</v>
      </c>
    </row>
    <row r="5" spans="1:6" x14ac:dyDescent="0.25">
      <c r="A5" t="s">
        <v>45</v>
      </c>
      <c r="B5" t="s">
        <v>46</v>
      </c>
      <c r="C5" t="s">
        <v>47</v>
      </c>
      <c r="D5" s="1">
        <v>3168</v>
      </c>
      <c r="E5" s="1">
        <v>41.512805241214998</v>
      </c>
      <c r="F5" s="1">
        <v>752.76</v>
      </c>
    </row>
    <row r="6" spans="1:6" x14ac:dyDescent="0.25">
      <c r="A6" t="s">
        <v>75</v>
      </c>
      <c r="B6" t="s">
        <v>76</v>
      </c>
      <c r="C6" t="s">
        <v>77</v>
      </c>
      <c r="D6" s="1">
        <v>1380</v>
      </c>
      <c r="E6" s="1">
        <v>120.726004234771</v>
      </c>
      <c r="F6" s="1">
        <v>792.53</v>
      </c>
    </row>
    <row r="7" spans="1:6" x14ac:dyDescent="0.25">
      <c r="A7" t="s">
        <v>78</v>
      </c>
      <c r="B7" t="s">
        <v>79</v>
      </c>
      <c r="C7" t="s">
        <v>80</v>
      </c>
      <c r="D7" s="1">
        <v>1728</v>
      </c>
      <c r="E7" s="1">
        <v>159.82850408420401</v>
      </c>
      <c r="F7" s="1">
        <v>1573.16</v>
      </c>
    </row>
    <row r="8" spans="1:6" x14ac:dyDescent="0.25">
      <c r="A8" t="s">
        <v>81</v>
      </c>
      <c r="B8" t="s">
        <v>82</v>
      </c>
      <c r="C8" t="s">
        <v>83</v>
      </c>
      <c r="D8" s="1">
        <v>2592</v>
      </c>
      <c r="E8" s="1">
        <v>169.46107784431101</v>
      </c>
      <c r="F8" s="1">
        <v>2445.12</v>
      </c>
    </row>
    <row r="9" spans="1:6" x14ac:dyDescent="0.25">
      <c r="A9" t="s">
        <v>84</v>
      </c>
      <c r="B9" t="s">
        <v>85</v>
      </c>
      <c r="C9" t="s">
        <v>86</v>
      </c>
      <c r="D9" s="1">
        <v>9504</v>
      </c>
      <c r="E9" s="1">
        <v>131.86344238975801</v>
      </c>
      <c r="F9" s="1">
        <v>8009.28</v>
      </c>
    </row>
    <row r="10" spans="1:6" x14ac:dyDescent="0.25">
      <c r="A10" t="s">
        <v>87</v>
      </c>
      <c r="B10" t="s">
        <v>88</v>
      </c>
      <c r="C10" t="s">
        <v>89</v>
      </c>
      <c r="D10" s="1">
        <v>2592</v>
      </c>
      <c r="E10" s="1">
        <v>123.03664921466</v>
      </c>
      <c r="F10" s="1">
        <v>2030.4</v>
      </c>
    </row>
    <row r="11" spans="1:6" x14ac:dyDescent="0.25">
      <c r="A11" t="s">
        <v>90</v>
      </c>
      <c r="B11" t="s">
        <v>91</v>
      </c>
      <c r="C11" t="s">
        <v>92</v>
      </c>
      <c r="D11" s="1">
        <v>192</v>
      </c>
      <c r="E11" s="1">
        <v>93.617021276595807</v>
      </c>
      <c r="F11" s="1">
        <v>84.48</v>
      </c>
    </row>
    <row r="12" spans="1:6" x14ac:dyDescent="0.25">
      <c r="A12" t="s">
        <v>102</v>
      </c>
      <c r="B12" t="s">
        <v>103</v>
      </c>
      <c r="C12" t="s">
        <v>104</v>
      </c>
      <c r="D12" s="1">
        <v>1656</v>
      </c>
      <c r="E12" s="1">
        <v>65.723905723905702</v>
      </c>
      <c r="F12" s="1">
        <v>702.72</v>
      </c>
    </row>
    <row r="13" spans="1:6" x14ac:dyDescent="0.25">
      <c r="A13" t="s">
        <v>105</v>
      </c>
      <c r="B13" t="s">
        <v>106</v>
      </c>
      <c r="C13" t="s">
        <v>107</v>
      </c>
      <c r="D13" s="1">
        <v>1044</v>
      </c>
      <c r="E13" s="1">
        <v>191.061686949224</v>
      </c>
      <c r="F13" s="1">
        <v>1092.72</v>
      </c>
    </row>
    <row r="14" spans="1:6" x14ac:dyDescent="0.25">
      <c r="A14" t="s">
        <v>108</v>
      </c>
      <c r="B14" t="s">
        <v>109</v>
      </c>
      <c r="C14" t="s">
        <v>110</v>
      </c>
      <c r="D14" s="1">
        <v>1788</v>
      </c>
      <c r="E14" s="1">
        <v>91.876278733903007</v>
      </c>
      <c r="F14" s="1">
        <v>916.08</v>
      </c>
    </row>
    <row r="15" spans="1:6" x14ac:dyDescent="0.25">
      <c r="A15" t="s">
        <v>120</v>
      </c>
      <c r="B15" t="s">
        <v>121</v>
      </c>
      <c r="C15" t="s">
        <v>122</v>
      </c>
      <c r="D15" s="1">
        <v>855</v>
      </c>
      <c r="E15" s="1">
        <v>63.8541666666667</v>
      </c>
      <c r="F15" s="1">
        <v>1048.23</v>
      </c>
    </row>
    <row r="16" spans="1:6" x14ac:dyDescent="0.25">
      <c r="A16" t="s">
        <v>129</v>
      </c>
      <c r="B16" t="s">
        <v>130</v>
      </c>
      <c r="C16" t="s">
        <v>131</v>
      </c>
      <c r="D16" s="1">
        <v>1260</v>
      </c>
      <c r="E16" s="1">
        <v>62.916358253145802</v>
      </c>
      <c r="F16" s="1">
        <v>1530</v>
      </c>
    </row>
    <row r="17" spans="1:6" x14ac:dyDescent="0.25">
      <c r="A17" t="s">
        <v>132</v>
      </c>
      <c r="B17" t="s">
        <v>133</v>
      </c>
      <c r="C17" t="s">
        <v>134</v>
      </c>
      <c r="D17" s="1">
        <v>600</v>
      </c>
      <c r="E17" s="1">
        <v>60.880829015544002</v>
      </c>
      <c r="F17" s="1">
        <v>705</v>
      </c>
    </row>
    <row r="18" spans="1:6" x14ac:dyDescent="0.25">
      <c r="A18" t="s">
        <v>138</v>
      </c>
      <c r="B18" t="s">
        <v>139</v>
      </c>
      <c r="C18" t="s">
        <v>140</v>
      </c>
      <c r="D18" s="1">
        <v>621</v>
      </c>
      <c r="E18" s="1">
        <v>66.626130576879206</v>
      </c>
      <c r="F18" s="1">
        <v>788.94</v>
      </c>
    </row>
    <row r="19" spans="1:6" x14ac:dyDescent="0.25">
      <c r="A19" t="s">
        <v>141</v>
      </c>
      <c r="B19" t="s">
        <v>142</v>
      </c>
      <c r="C19" t="s">
        <v>143</v>
      </c>
      <c r="D19" s="1">
        <v>4590</v>
      </c>
      <c r="E19" s="1">
        <v>72.313756405202994</v>
      </c>
      <c r="F19" s="1">
        <v>2751.9</v>
      </c>
    </row>
    <row r="20" spans="1:6" x14ac:dyDescent="0.25">
      <c r="A20" t="s">
        <v>144</v>
      </c>
      <c r="B20" t="s">
        <v>145</v>
      </c>
      <c r="C20" t="s">
        <v>146</v>
      </c>
      <c r="D20" s="1">
        <v>940</v>
      </c>
      <c r="E20" s="1">
        <v>84.461210181374796</v>
      </c>
      <c r="F20" s="1">
        <v>443.32</v>
      </c>
    </row>
    <row r="21" spans="1:6" x14ac:dyDescent="0.25">
      <c r="A21" t="s">
        <v>147</v>
      </c>
      <c r="B21" t="s">
        <v>148</v>
      </c>
      <c r="C21" t="s">
        <v>149</v>
      </c>
      <c r="D21" s="1">
        <v>1060</v>
      </c>
      <c r="E21" s="1">
        <v>81.5249559405447</v>
      </c>
      <c r="F21" s="1">
        <v>490.34</v>
      </c>
    </row>
    <row r="22" spans="1:6" x14ac:dyDescent="0.25">
      <c r="A22" t="s">
        <v>153</v>
      </c>
      <c r="B22" t="s">
        <v>154</v>
      </c>
      <c r="C22" t="s">
        <v>155</v>
      </c>
      <c r="D22" s="1">
        <v>1080</v>
      </c>
      <c r="E22" s="1">
        <v>66.784222737818993</v>
      </c>
      <c r="F22" s="1">
        <v>5181.12</v>
      </c>
    </row>
    <row r="23" spans="1:6" x14ac:dyDescent="0.25">
      <c r="A23" t="s">
        <v>156</v>
      </c>
      <c r="B23" t="s">
        <v>157</v>
      </c>
      <c r="C23" t="s">
        <v>158</v>
      </c>
      <c r="D23" s="1">
        <v>1008</v>
      </c>
      <c r="E23" s="1">
        <v>56.881710784447598</v>
      </c>
      <c r="F23" s="1">
        <v>4375.29</v>
      </c>
    </row>
    <row r="24" spans="1:6" x14ac:dyDescent="0.25">
      <c r="A24" t="s">
        <v>159</v>
      </c>
      <c r="B24" t="s">
        <v>160</v>
      </c>
      <c r="C24" t="s">
        <v>161</v>
      </c>
      <c r="D24" s="1">
        <v>360</v>
      </c>
      <c r="E24" s="1">
        <v>68.615984405458093</v>
      </c>
      <c r="F24" s="1">
        <v>1774.08</v>
      </c>
    </row>
    <row r="25" spans="1:6" x14ac:dyDescent="0.25">
      <c r="A25" t="s">
        <v>183</v>
      </c>
      <c r="B25" t="s">
        <v>184</v>
      </c>
      <c r="C25" t="s">
        <v>185</v>
      </c>
      <c r="D25" s="1">
        <v>594</v>
      </c>
      <c r="E25" s="1">
        <v>95.547888943650406</v>
      </c>
      <c r="F25" s="1">
        <v>4187.5200000000004</v>
      </c>
    </row>
    <row r="26" spans="1:6" x14ac:dyDescent="0.25">
      <c r="A26" t="s">
        <v>186</v>
      </c>
      <c r="B26" t="s">
        <v>187</v>
      </c>
      <c r="C26" t="s">
        <v>188</v>
      </c>
      <c r="D26" s="1">
        <v>108</v>
      </c>
      <c r="E26" s="1">
        <v>326.238968092329</v>
      </c>
      <c r="F26" s="1">
        <v>1153.32</v>
      </c>
    </row>
    <row r="27" spans="1:6" x14ac:dyDescent="0.25">
      <c r="A27" t="s">
        <v>192</v>
      </c>
      <c r="B27" t="s">
        <v>193</v>
      </c>
      <c r="C27" t="s">
        <v>194</v>
      </c>
      <c r="D27" s="1">
        <v>60</v>
      </c>
      <c r="E27" s="1">
        <v>153.45622119815701</v>
      </c>
      <c r="F27" s="1">
        <v>399.6</v>
      </c>
    </row>
    <row r="28" spans="1:6" x14ac:dyDescent="0.25">
      <c r="A28" t="s">
        <v>195</v>
      </c>
      <c r="B28" t="s">
        <v>196</v>
      </c>
      <c r="C28" t="s">
        <v>197</v>
      </c>
      <c r="D28" s="1">
        <v>192</v>
      </c>
      <c r="E28" s="1">
        <v>163.25757575757601</v>
      </c>
      <c r="F28" s="1">
        <v>1655.04</v>
      </c>
    </row>
    <row r="29" spans="1:6" x14ac:dyDescent="0.25">
      <c r="A29" t="s">
        <v>219</v>
      </c>
      <c r="B29" t="s">
        <v>220</v>
      </c>
      <c r="C29" t="s">
        <v>221</v>
      </c>
      <c r="D29" s="1">
        <v>534</v>
      </c>
      <c r="E29" s="1">
        <v>179.72047982289001</v>
      </c>
      <c r="F29" s="1">
        <v>2386.67</v>
      </c>
    </row>
    <row r="30" spans="1:6" x14ac:dyDescent="0.25">
      <c r="A30" t="s">
        <v>222</v>
      </c>
      <c r="B30" t="s">
        <v>223</v>
      </c>
      <c r="C30" t="s">
        <v>224</v>
      </c>
      <c r="D30" s="1">
        <v>1056</v>
      </c>
      <c r="E30" s="1">
        <v>74.418604651162795</v>
      </c>
      <c r="F30" s="1">
        <v>337.92</v>
      </c>
    </row>
    <row r="31" spans="1:6" x14ac:dyDescent="0.25">
      <c r="A31" t="s">
        <v>246</v>
      </c>
      <c r="B31" t="s">
        <v>247</v>
      </c>
      <c r="C31" t="s">
        <v>248</v>
      </c>
      <c r="D31" s="1">
        <v>6990</v>
      </c>
      <c r="E31" s="1">
        <v>70.304168994058799</v>
      </c>
      <c r="F31" s="1">
        <v>4153.5</v>
      </c>
    </row>
    <row r="32" spans="1:6" x14ac:dyDescent="0.25">
      <c r="A32" t="s">
        <v>252</v>
      </c>
      <c r="B32" t="s">
        <v>253</v>
      </c>
      <c r="C32" t="s">
        <v>254</v>
      </c>
      <c r="D32" s="1">
        <v>144</v>
      </c>
      <c r="E32" s="1">
        <v>45.388349514563103</v>
      </c>
      <c r="F32" s="1">
        <v>269.27999999999997</v>
      </c>
    </row>
    <row r="33" spans="1:6" x14ac:dyDescent="0.25">
      <c r="A33" t="s">
        <v>261</v>
      </c>
      <c r="B33" t="s">
        <v>262</v>
      </c>
      <c r="C33" t="s">
        <v>263</v>
      </c>
      <c r="D33" s="1">
        <v>405</v>
      </c>
      <c r="E33" s="1">
        <v>64.908150305133006</v>
      </c>
      <c r="F33" s="1">
        <v>1885.77</v>
      </c>
    </row>
    <row r="34" spans="1:6" x14ac:dyDescent="0.25">
      <c r="A34" t="s">
        <v>264</v>
      </c>
      <c r="B34" t="s">
        <v>265</v>
      </c>
      <c r="C34" t="s">
        <v>266</v>
      </c>
      <c r="D34" s="1">
        <v>72</v>
      </c>
      <c r="E34" s="1">
        <v>134.62282398452601</v>
      </c>
      <c r="F34" s="1">
        <v>501.12</v>
      </c>
    </row>
    <row r="35" spans="1:6" x14ac:dyDescent="0.25">
      <c r="A35" t="s">
        <v>267</v>
      </c>
      <c r="B35" t="s">
        <v>268</v>
      </c>
      <c r="C35" t="s">
        <v>269</v>
      </c>
      <c r="D35" s="1">
        <v>288</v>
      </c>
      <c r="E35" s="1">
        <v>120.183486238532</v>
      </c>
      <c r="F35" s="1">
        <v>1721.34</v>
      </c>
    </row>
    <row r="36" spans="1:6" x14ac:dyDescent="0.25">
      <c r="A36" t="s">
        <v>270</v>
      </c>
      <c r="B36" t="s">
        <v>271</v>
      </c>
      <c r="C36" t="s">
        <v>272</v>
      </c>
      <c r="D36" s="1">
        <v>261</v>
      </c>
      <c r="E36" s="1">
        <v>118.007689139091</v>
      </c>
      <c r="F36" s="1">
        <v>1547.01</v>
      </c>
    </row>
    <row r="37" spans="1:6" x14ac:dyDescent="0.25">
      <c r="A37" t="s">
        <v>288</v>
      </c>
      <c r="B37" t="s">
        <v>289</v>
      </c>
      <c r="C37" t="s">
        <v>290</v>
      </c>
      <c r="D37" s="1">
        <v>1215</v>
      </c>
      <c r="E37" s="1">
        <v>77.7777777777778</v>
      </c>
      <c r="F37" s="1">
        <v>425.25</v>
      </c>
    </row>
    <row r="38" spans="1:6" x14ac:dyDescent="0.25">
      <c r="A38" t="s">
        <v>291</v>
      </c>
      <c r="B38" t="s">
        <v>292</v>
      </c>
      <c r="C38" t="s">
        <v>293</v>
      </c>
      <c r="D38" s="1">
        <v>810</v>
      </c>
      <c r="E38" s="1">
        <v>81.818181818181799</v>
      </c>
      <c r="F38" s="1">
        <v>291.60000000000002</v>
      </c>
    </row>
    <row r="39" spans="1:6" x14ac:dyDescent="0.25">
      <c r="A39" t="s">
        <v>294</v>
      </c>
      <c r="B39" t="s">
        <v>295</v>
      </c>
      <c r="C39" t="s">
        <v>296</v>
      </c>
      <c r="D39" s="1">
        <v>405</v>
      </c>
      <c r="E39" s="1">
        <v>86.046511627906995</v>
      </c>
      <c r="F39" s="1">
        <v>149.85</v>
      </c>
    </row>
    <row r="40" spans="1:6" x14ac:dyDescent="0.25">
      <c r="A40" t="s">
        <v>297</v>
      </c>
      <c r="B40" t="s">
        <v>298</v>
      </c>
      <c r="C40" t="s">
        <v>299</v>
      </c>
      <c r="D40" s="1">
        <v>948</v>
      </c>
      <c r="E40" s="1">
        <v>133.333333333333</v>
      </c>
      <c r="F40" s="1">
        <v>568.79999999999995</v>
      </c>
    </row>
    <row r="41" spans="1:6" x14ac:dyDescent="0.25">
      <c r="A41" t="s">
        <v>339</v>
      </c>
      <c r="B41" t="s">
        <v>340</v>
      </c>
      <c r="C41" t="s">
        <v>341</v>
      </c>
      <c r="D41" s="1">
        <v>576</v>
      </c>
      <c r="E41" s="1">
        <v>129.41176470588201</v>
      </c>
      <c r="F41" s="1">
        <v>295.68</v>
      </c>
    </row>
    <row r="42" spans="1:6" x14ac:dyDescent="0.25">
      <c r="A42" t="s">
        <v>345</v>
      </c>
      <c r="B42" t="s">
        <v>346</v>
      </c>
      <c r="C42" t="s">
        <v>347</v>
      </c>
      <c r="D42" s="1">
        <v>252</v>
      </c>
      <c r="E42" s="1">
        <v>46.084852500098997</v>
      </c>
      <c r="F42" s="1">
        <v>1279.9100000000001</v>
      </c>
    </row>
    <row r="43" spans="1:6" x14ac:dyDescent="0.25">
      <c r="A43" t="s">
        <v>576</v>
      </c>
      <c r="B43" t="s">
        <v>577</v>
      </c>
      <c r="C43" t="s">
        <v>578</v>
      </c>
      <c r="D43" s="1">
        <v>81</v>
      </c>
      <c r="E43" s="1">
        <v>53.952401189970203</v>
      </c>
      <c r="F43" s="1">
        <v>457.02</v>
      </c>
    </row>
    <row r="44" spans="1:6" x14ac:dyDescent="0.25">
      <c r="A44" t="s">
        <v>348</v>
      </c>
      <c r="B44" t="s">
        <v>349</v>
      </c>
      <c r="C44" t="s">
        <v>350</v>
      </c>
      <c r="D44" s="1">
        <v>246</v>
      </c>
      <c r="E44" s="1">
        <v>90.575372587344205</v>
      </c>
      <c r="F44" s="1">
        <v>889.74</v>
      </c>
    </row>
    <row r="45" spans="1:6" x14ac:dyDescent="0.25">
      <c r="A45" t="s">
        <v>351</v>
      </c>
      <c r="B45" t="s">
        <v>352</v>
      </c>
      <c r="C45" t="s">
        <v>353</v>
      </c>
      <c r="D45" s="1">
        <v>678</v>
      </c>
      <c r="E45" s="1">
        <v>318.64594594594598</v>
      </c>
      <c r="F45" s="1">
        <v>7073.94</v>
      </c>
    </row>
    <row r="46" spans="1:6" x14ac:dyDescent="0.25">
      <c r="A46" t="s">
        <v>360</v>
      </c>
      <c r="B46" t="s">
        <v>361</v>
      </c>
      <c r="C46" t="s">
        <v>362</v>
      </c>
      <c r="D46" s="1">
        <v>2304</v>
      </c>
      <c r="E46" s="1">
        <v>40.404040404040401</v>
      </c>
      <c r="F46" s="1">
        <v>921.6</v>
      </c>
    </row>
    <row r="47" spans="1:6" x14ac:dyDescent="0.25">
      <c r="A47" t="s">
        <v>363</v>
      </c>
      <c r="B47" t="s">
        <v>364</v>
      </c>
      <c r="C47" t="s">
        <v>365</v>
      </c>
      <c r="D47" s="1">
        <v>8064</v>
      </c>
      <c r="E47" s="1">
        <v>35.580318016777298</v>
      </c>
      <c r="F47" s="1">
        <v>2841.8</v>
      </c>
    </row>
    <row r="48" spans="1:6" x14ac:dyDescent="0.25">
      <c r="A48" t="s">
        <v>372</v>
      </c>
      <c r="B48" t="s">
        <v>373</v>
      </c>
      <c r="C48" t="s">
        <v>374</v>
      </c>
      <c r="D48" s="1">
        <v>1440</v>
      </c>
      <c r="E48" s="1">
        <v>86.746987951807199</v>
      </c>
      <c r="F48" s="1">
        <v>1036.8</v>
      </c>
    </row>
    <row r="49" spans="1:6" x14ac:dyDescent="0.25">
      <c r="A49" t="s">
        <v>375</v>
      </c>
      <c r="B49" t="s">
        <v>376</v>
      </c>
      <c r="C49" t="s">
        <v>377</v>
      </c>
      <c r="D49" s="1">
        <v>8640</v>
      </c>
      <c r="E49" s="1">
        <v>75.251256281406995</v>
      </c>
      <c r="F49" s="1">
        <v>5750.4</v>
      </c>
    </row>
    <row r="50" spans="1:6" x14ac:dyDescent="0.25">
      <c r="A50" t="s">
        <v>390</v>
      </c>
      <c r="B50" t="s">
        <v>391</v>
      </c>
      <c r="C50" t="s">
        <v>392</v>
      </c>
      <c r="D50" s="1">
        <v>54</v>
      </c>
      <c r="E50" s="1">
        <v>63.580246913580197</v>
      </c>
      <c r="F50" s="1">
        <v>222.48</v>
      </c>
    </row>
    <row r="51" spans="1:6" x14ac:dyDescent="0.25">
      <c r="A51" t="s">
        <v>399</v>
      </c>
      <c r="B51" t="s">
        <v>400</v>
      </c>
      <c r="C51" t="s">
        <v>401</v>
      </c>
      <c r="D51" s="1">
        <v>64</v>
      </c>
      <c r="E51" s="1">
        <v>255.769230769231</v>
      </c>
      <c r="F51" s="1">
        <v>851.2</v>
      </c>
    </row>
    <row r="52" spans="1:6" x14ac:dyDescent="0.25">
      <c r="A52" t="s">
        <v>405</v>
      </c>
      <c r="B52" t="s">
        <v>406</v>
      </c>
      <c r="C52" t="s">
        <v>407</v>
      </c>
      <c r="D52" s="1">
        <v>64</v>
      </c>
      <c r="E52" s="1">
        <v>150.29239766081901</v>
      </c>
      <c r="F52" s="1">
        <v>822.4</v>
      </c>
    </row>
    <row r="53" spans="1:6" x14ac:dyDescent="0.25">
      <c r="A53" t="s">
        <v>414</v>
      </c>
      <c r="B53" t="s">
        <v>415</v>
      </c>
      <c r="C53" t="s">
        <v>416</v>
      </c>
      <c r="D53" s="1">
        <v>1032</v>
      </c>
      <c r="E53" s="1">
        <v>196.29629629629599</v>
      </c>
      <c r="F53" s="1">
        <v>1093.92</v>
      </c>
    </row>
    <row r="54" spans="1:6" x14ac:dyDescent="0.25">
      <c r="A54" t="s">
        <v>417</v>
      </c>
      <c r="B54" t="s">
        <v>418</v>
      </c>
      <c r="C54" t="s">
        <v>419</v>
      </c>
      <c r="D54" s="1">
        <v>56</v>
      </c>
      <c r="E54" s="1">
        <v>115.68627450980399</v>
      </c>
      <c r="F54" s="1">
        <v>330.4</v>
      </c>
    </row>
    <row r="55" spans="1:6" x14ac:dyDescent="0.25">
      <c r="A55" t="s">
        <v>420</v>
      </c>
      <c r="B55" t="s">
        <v>421</v>
      </c>
      <c r="C55" t="s">
        <v>422</v>
      </c>
      <c r="D55" s="1">
        <v>200</v>
      </c>
      <c r="E55" s="1">
        <v>122.727272727273</v>
      </c>
      <c r="F55" s="1">
        <v>1080</v>
      </c>
    </row>
    <row r="56" spans="1:6" x14ac:dyDescent="0.25">
      <c r="A56" t="s">
        <v>438</v>
      </c>
      <c r="B56" t="s">
        <v>439</v>
      </c>
      <c r="C56" t="s">
        <v>440</v>
      </c>
      <c r="D56" s="1">
        <v>14670</v>
      </c>
      <c r="E56" s="1">
        <v>69.157330735509007</v>
      </c>
      <c r="F56" s="1">
        <v>8518.7999999999993</v>
      </c>
    </row>
    <row r="57" spans="1:6" x14ac:dyDescent="0.25">
      <c r="A57" t="s">
        <v>441</v>
      </c>
      <c r="B57" t="s">
        <v>442</v>
      </c>
      <c r="C57" t="s">
        <v>443</v>
      </c>
      <c r="D57" s="1">
        <v>8430</v>
      </c>
      <c r="E57" s="1">
        <v>64.731868940974394</v>
      </c>
      <c r="F57" s="1">
        <v>4747.5</v>
      </c>
    </row>
    <row r="58" spans="1:6" x14ac:dyDescent="0.25">
      <c r="A58" t="s">
        <v>444</v>
      </c>
      <c r="B58" t="s">
        <v>445</v>
      </c>
      <c r="C58" t="s">
        <v>446</v>
      </c>
      <c r="D58" s="1">
        <v>4290</v>
      </c>
      <c r="E58" s="1">
        <v>64.462809917355401</v>
      </c>
      <c r="F58" s="1">
        <v>2129.4</v>
      </c>
    </row>
    <row r="59" spans="1:6" x14ac:dyDescent="0.25">
      <c r="A59" t="s">
        <v>459</v>
      </c>
      <c r="B59" t="s">
        <v>460</v>
      </c>
      <c r="C59" t="s">
        <v>461</v>
      </c>
      <c r="D59" s="1">
        <v>874</v>
      </c>
      <c r="E59" s="1">
        <v>125.26968547147899</v>
      </c>
      <c r="F59" s="1">
        <v>3195.78</v>
      </c>
    </row>
    <row r="60" spans="1:6" x14ac:dyDescent="0.25">
      <c r="A60" t="s">
        <v>495</v>
      </c>
      <c r="B60" t="s">
        <v>496</v>
      </c>
      <c r="C60" t="s">
        <v>497</v>
      </c>
      <c r="D60" s="1">
        <v>819</v>
      </c>
      <c r="E60" s="1">
        <v>55.207719110158102</v>
      </c>
      <c r="F60" s="1">
        <v>926.91</v>
      </c>
    </row>
    <row r="61" spans="1:6" x14ac:dyDescent="0.25">
      <c r="A61" t="s">
        <v>510</v>
      </c>
      <c r="B61" t="s">
        <v>511</v>
      </c>
      <c r="C61" t="s">
        <v>512</v>
      </c>
      <c r="D61" s="1">
        <v>54</v>
      </c>
      <c r="E61" s="1">
        <v>47.372549019607803</v>
      </c>
      <c r="F61" s="1">
        <v>326.16000000000003</v>
      </c>
    </row>
    <row r="62" spans="1:6" x14ac:dyDescent="0.25">
      <c r="A62" t="s">
        <v>525</v>
      </c>
      <c r="B62" t="s">
        <v>526</v>
      </c>
      <c r="C62" t="s">
        <v>527</v>
      </c>
      <c r="D62" s="1">
        <v>306</v>
      </c>
      <c r="E62" s="1">
        <v>82.442748091603093</v>
      </c>
      <c r="F62" s="1">
        <v>1652.4</v>
      </c>
    </row>
    <row r="63" spans="1:6" x14ac:dyDescent="0.25">
      <c r="A63" t="s">
        <v>528</v>
      </c>
      <c r="B63" t="s">
        <v>529</v>
      </c>
      <c r="C63" t="s">
        <v>530</v>
      </c>
      <c r="D63" s="1">
        <v>216</v>
      </c>
      <c r="E63" s="1">
        <v>82.527896813611093</v>
      </c>
      <c r="F63" s="1">
        <v>1167.06</v>
      </c>
    </row>
    <row r="64" spans="1:6" x14ac:dyDescent="0.25">
      <c r="A64" t="s">
        <v>537</v>
      </c>
      <c r="B64" t="s">
        <v>538</v>
      </c>
      <c r="C64" t="s">
        <v>539</v>
      </c>
      <c r="D64" s="1">
        <v>2160</v>
      </c>
      <c r="E64" s="1">
        <v>91.566265060240994</v>
      </c>
      <c r="F64" s="1">
        <v>1641.6</v>
      </c>
    </row>
    <row r="65" spans="1:6" x14ac:dyDescent="0.25">
      <c r="A65" t="s">
        <v>540</v>
      </c>
      <c r="B65" t="s">
        <v>541</v>
      </c>
      <c r="C65" t="s">
        <v>542</v>
      </c>
      <c r="D65" s="1">
        <v>1080</v>
      </c>
      <c r="E65" s="1">
        <v>91.566265060240994</v>
      </c>
      <c r="F65" s="1">
        <v>820.8</v>
      </c>
    </row>
    <row r="66" spans="1:6" x14ac:dyDescent="0.25">
      <c r="A66" t="s">
        <v>543</v>
      </c>
      <c r="B66" t="s">
        <v>544</v>
      </c>
      <c r="C66" t="s">
        <v>545</v>
      </c>
      <c r="D66" s="1">
        <v>360</v>
      </c>
      <c r="E66" s="1">
        <v>77.852348993288601</v>
      </c>
      <c r="F66" s="1">
        <v>417.6</v>
      </c>
    </row>
    <row r="67" spans="1:6" x14ac:dyDescent="0.25">
      <c r="A67" t="s">
        <v>552</v>
      </c>
      <c r="B67" t="s">
        <v>553</v>
      </c>
      <c r="C67" t="s">
        <v>554</v>
      </c>
      <c r="D67" s="1">
        <v>140</v>
      </c>
      <c r="E67" s="1">
        <v>86.956521739130395</v>
      </c>
      <c r="F67" s="1">
        <v>84</v>
      </c>
    </row>
    <row r="68" spans="1:6" x14ac:dyDescent="0.25">
      <c r="A68" t="s">
        <v>564</v>
      </c>
      <c r="B68" t="s">
        <v>565</v>
      </c>
      <c r="C68" t="s">
        <v>566</v>
      </c>
      <c r="D68" s="1">
        <v>666</v>
      </c>
      <c r="E68" s="1">
        <v>33.3823363112066</v>
      </c>
      <c r="F68" s="1">
        <v>531.36</v>
      </c>
    </row>
    <row r="69" spans="1:6" x14ac:dyDescent="0.25">
      <c r="A69" t="s">
        <v>570</v>
      </c>
      <c r="B69" t="s">
        <v>571</v>
      </c>
      <c r="C69" t="s">
        <v>572</v>
      </c>
      <c r="D69" s="1">
        <v>222</v>
      </c>
      <c r="E69" s="1">
        <v>72.600420364315696</v>
      </c>
      <c r="F69" s="1">
        <v>746.1</v>
      </c>
    </row>
    <row r="70" spans="1:6" x14ac:dyDescent="0.25">
      <c r="A70" t="s">
        <v>573</v>
      </c>
      <c r="B70" t="s">
        <v>574</v>
      </c>
      <c r="C70" t="s">
        <v>575</v>
      </c>
      <c r="D70" s="1">
        <v>366</v>
      </c>
      <c r="E70" s="1">
        <v>73.511263645989303</v>
      </c>
      <c r="F70" s="1">
        <v>1208.04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7EAB-BF78-4193-8534-44D98C15669B}">
  <dimension ref="A1:F26"/>
  <sheetViews>
    <sheetView workbookViewId="0">
      <selection activeCell="L30" sqref="L30"/>
    </sheetView>
  </sheetViews>
  <sheetFormatPr defaultRowHeight="15" x14ac:dyDescent="0.25"/>
  <cols>
    <col min="1" max="1" width="14" customWidth="1"/>
    <col min="2" max="2" width="18.42578125" customWidth="1"/>
    <col min="3" max="3" width="66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27</v>
      </c>
      <c r="B2" t="s">
        <v>28</v>
      </c>
      <c r="C2" t="s">
        <v>29</v>
      </c>
      <c r="D2" s="1">
        <v>4752</v>
      </c>
      <c r="E2" s="1">
        <v>50.056137724550901</v>
      </c>
      <c r="F2" s="1">
        <v>1284</v>
      </c>
    </row>
    <row r="3" spans="1:6" x14ac:dyDescent="0.25">
      <c r="A3" t="s">
        <v>42</v>
      </c>
      <c r="B3" t="s">
        <v>43</v>
      </c>
      <c r="C3" t="s">
        <v>44</v>
      </c>
      <c r="D3" s="1">
        <v>8640</v>
      </c>
      <c r="E3" s="1">
        <v>44.642857142857103</v>
      </c>
      <c r="F3" s="1">
        <v>2160</v>
      </c>
    </row>
    <row r="4" spans="1:6" x14ac:dyDescent="0.25">
      <c r="A4" t="s">
        <v>45</v>
      </c>
      <c r="B4" t="s">
        <v>46</v>
      </c>
      <c r="C4" t="s">
        <v>47</v>
      </c>
      <c r="D4" s="1">
        <v>16080</v>
      </c>
      <c r="E4" s="1">
        <v>42.1040228330031</v>
      </c>
      <c r="F4" s="1">
        <v>3859.12</v>
      </c>
    </row>
    <row r="5" spans="1:6" x14ac:dyDescent="0.25">
      <c r="A5" t="s">
        <v>81</v>
      </c>
      <c r="B5" t="s">
        <v>82</v>
      </c>
      <c r="C5" t="s">
        <v>83</v>
      </c>
      <c r="D5" s="1">
        <v>5976</v>
      </c>
      <c r="E5" s="1">
        <v>148.63790736324901</v>
      </c>
      <c r="F5" s="1">
        <v>4936.8</v>
      </c>
    </row>
    <row r="6" spans="1:6" x14ac:dyDescent="0.25">
      <c r="A6" t="s">
        <v>84</v>
      </c>
      <c r="B6" t="s">
        <v>85</v>
      </c>
      <c r="C6" t="s">
        <v>86</v>
      </c>
      <c r="D6" s="1">
        <v>9384</v>
      </c>
      <c r="E6" s="1">
        <v>118.20043671410301</v>
      </c>
      <c r="F6" s="1">
        <v>7064.19</v>
      </c>
    </row>
    <row r="7" spans="1:6" x14ac:dyDescent="0.25">
      <c r="A7" t="s">
        <v>141</v>
      </c>
      <c r="B7" t="s">
        <v>142</v>
      </c>
      <c r="C7" t="s">
        <v>143</v>
      </c>
      <c r="D7" s="1">
        <v>3120</v>
      </c>
      <c r="E7" s="1">
        <v>51.365971357409698</v>
      </c>
      <c r="F7" s="1">
        <v>1319.9</v>
      </c>
    </row>
    <row r="8" spans="1:6" x14ac:dyDescent="0.25">
      <c r="A8" t="s">
        <v>153</v>
      </c>
      <c r="B8" t="s">
        <v>154</v>
      </c>
      <c r="C8" t="s">
        <v>155</v>
      </c>
      <c r="D8" s="1">
        <v>1107</v>
      </c>
      <c r="E8" s="1">
        <v>62.534165896166101</v>
      </c>
      <c r="F8" s="1">
        <v>4937.26</v>
      </c>
    </row>
    <row r="9" spans="1:6" x14ac:dyDescent="0.25">
      <c r="A9" t="s">
        <v>156</v>
      </c>
      <c r="B9" t="s">
        <v>157</v>
      </c>
      <c r="C9" t="s">
        <v>158</v>
      </c>
      <c r="D9" s="1">
        <v>1791</v>
      </c>
      <c r="E9" s="1">
        <v>52.477748535304798</v>
      </c>
      <c r="F9" s="1">
        <v>7142.4</v>
      </c>
    </row>
    <row r="10" spans="1:6" x14ac:dyDescent="0.25">
      <c r="A10" t="s">
        <v>180</v>
      </c>
      <c r="B10" t="s">
        <v>181</v>
      </c>
      <c r="C10" t="s">
        <v>182</v>
      </c>
      <c r="D10" s="1">
        <v>28</v>
      </c>
      <c r="E10" s="1">
        <v>24.09200968523</v>
      </c>
      <c r="F10" s="1">
        <v>222.88</v>
      </c>
    </row>
    <row r="11" spans="1:6" x14ac:dyDescent="0.25">
      <c r="A11" t="s">
        <v>222</v>
      </c>
      <c r="B11" t="s">
        <v>223</v>
      </c>
      <c r="C11" t="s">
        <v>224</v>
      </c>
      <c r="D11" s="1">
        <v>2808</v>
      </c>
      <c r="E11" s="1">
        <v>42.363339185180699</v>
      </c>
      <c r="F11" s="1">
        <v>559.84</v>
      </c>
    </row>
    <row r="12" spans="1:6" x14ac:dyDescent="0.25">
      <c r="A12" t="s">
        <v>246</v>
      </c>
      <c r="B12" t="s">
        <v>247</v>
      </c>
      <c r="C12" t="s">
        <v>248</v>
      </c>
      <c r="D12" s="1">
        <v>7890</v>
      </c>
      <c r="E12" s="1">
        <v>43.085535154500697</v>
      </c>
      <c r="F12" s="1">
        <v>2886.3</v>
      </c>
    </row>
    <row r="13" spans="1:6" x14ac:dyDescent="0.25">
      <c r="A13" t="s">
        <v>288</v>
      </c>
      <c r="B13" t="s">
        <v>289</v>
      </c>
      <c r="C13" t="s">
        <v>290</v>
      </c>
      <c r="D13" s="1">
        <v>300</v>
      </c>
      <c r="E13" s="1">
        <v>44.4444444444444</v>
      </c>
      <c r="F13" s="1">
        <v>60</v>
      </c>
    </row>
    <row r="14" spans="1:6" x14ac:dyDescent="0.25">
      <c r="A14" t="s">
        <v>360</v>
      </c>
      <c r="B14" t="s">
        <v>361</v>
      </c>
      <c r="C14" t="s">
        <v>362</v>
      </c>
      <c r="D14" s="1">
        <v>4392</v>
      </c>
      <c r="E14" s="1">
        <v>36.363636363636402</v>
      </c>
      <c r="F14" s="1">
        <v>1581.12</v>
      </c>
    </row>
    <row r="15" spans="1:6" x14ac:dyDescent="0.25">
      <c r="A15" t="s">
        <v>363</v>
      </c>
      <c r="B15" t="s">
        <v>364</v>
      </c>
      <c r="C15" t="s">
        <v>365</v>
      </c>
      <c r="D15" s="1">
        <v>3192</v>
      </c>
      <c r="E15" s="1">
        <v>36.198133960403503</v>
      </c>
      <c r="F15" s="1">
        <v>1145.28</v>
      </c>
    </row>
    <row r="16" spans="1:6" x14ac:dyDescent="0.25">
      <c r="A16" t="s">
        <v>372</v>
      </c>
      <c r="B16" t="s">
        <v>373</v>
      </c>
      <c r="C16" t="s">
        <v>374</v>
      </c>
      <c r="D16" s="1">
        <v>1100</v>
      </c>
      <c r="E16" s="1">
        <v>86.013528256600495</v>
      </c>
      <c r="F16" s="1">
        <v>788.4</v>
      </c>
    </row>
    <row r="17" spans="1:6" x14ac:dyDescent="0.25">
      <c r="A17" t="s">
        <v>375</v>
      </c>
      <c r="B17" t="s">
        <v>376</v>
      </c>
      <c r="C17" t="s">
        <v>377</v>
      </c>
      <c r="D17" s="1">
        <v>2880</v>
      </c>
      <c r="E17" s="1">
        <v>75.803402646502803</v>
      </c>
      <c r="F17" s="1">
        <v>1924.8</v>
      </c>
    </row>
    <row r="18" spans="1:6" x14ac:dyDescent="0.25">
      <c r="A18" t="s">
        <v>438</v>
      </c>
      <c r="B18" t="s">
        <v>439</v>
      </c>
      <c r="C18" t="s">
        <v>440</v>
      </c>
      <c r="D18" s="1">
        <v>6480</v>
      </c>
      <c r="E18" s="1">
        <v>64.794338788146803</v>
      </c>
      <c r="F18" s="1">
        <v>3516</v>
      </c>
    </row>
    <row r="19" spans="1:6" x14ac:dyDescent="0.25">
      <c r="A19" t="s">
        <v>441</v>
      </c>
      <c r="B19" t="s">
        <v>442</v>
      </c>
      <c r="C19" t="s">
        <v>443</v>
      </c>
      <c r="D19" s="1">
        <v>6210</v>
      </c>
      <c r="E19" s="1">
        <v>58.816759728911798</v>
      </c>
      <c r="F19" s="1">
        <v>3173.77</v>
      </c>
    </row>
    <row r="20" spans="1:6" x14ac:dyDescent="0.25">
      <c r="A20" t="s">
        <v>501</v>
      </c>
      <c r="B20" t="s">
        <v>502</v>
      </c>
      <c r="C20" t="s">
        <v>503</v>
      </c>
      <c r="D20" s="1">
        <v>1411</v>
      </c>
      <c r="E20" s="1">
        <v>39.0221357069452</v>
      </c>
      <c r="F20" s="1">
        <v>4305.96</v>
      </c>
    </row>
    <row r="21" spans="1:6" x14ac:dyDescent="0.25">
      <c r="A21" t="s">
        <v>525</v>
      </c>
      <c r="B21" t="s">
        <v>526</v>
      </c>
      <c r="C21" t="s">
        <v>527</v>
      </c>
      <c r="D21" s="1">
        <v>1200</v>
      </c>
      <c r="E21" s="1">
        <v>78.667779734696197</v>
      </c>
      <c r="F21" s="1">
        <v>6181.84</v>
      </c>
    </row>
    <row r="22" spans="1:6" x14ac:dyDescent="0.25">
      <c r="A22" t="s">
        <v>528</v>
      </c>
      <c r="B22" t="s">
        <v>529</v>
      </c>
      <c r="C22" t="s">
        <v>530</v>
      </c>
      <c r="D22" s="1">
        <v>1897</v>
      </c>
      <c r="E22" s="1">
        <v>78.644788651678496</v>
      </c>
      <c r="F22" s="1">
        <v>9770.86</v>
      </c>
    </row>
    <row r="23" spans="1:6" x14ac:dyDescent="0.25">
      <c r="A23" t="s">
        <v>537</v>
      </c>
      <c r="B23" t="s">
        <v>538</v>
      </c>
      <c r="C23" t="s">
        <v>539</v>
      </c>
      <c r="D23" s="1">
        <v>4560</v>
      </c>
      <c r="E23" s="1">
        <v>72.264578611168304</v>
      </c>
      <c r="F23" s="1">
        <v>2735.46</v>
      </c>
    </row>
    <row r="24" spans="1:6" x14ac:dyDescent="0.25">
      <c r="A24" t="s">
        <v>540</v>
      </c>
      <c r="B24" t="s">
        <v>541</v>
      </c>
      <c r="C24" t="s">
        <v>542</v>
      </c>
      <c r="D24" s="1">
        <v>1720</v>
      </c>
      <c r="E24" s="1">
        <v>72.289156626505999</v>
      </c>
      <c r="F24" s="1">
        <v>1032</v>
      </c>
    </row>
    <row r="25" spans="1:6" x14ac:dyDescent="0.25">
      <c r="A25" t="s">
        <v>543</v>
      </c>
      <c r="B25" t="s">
        <v>544</v>
      </c>
      <c r="C25" t="s">
        <v>545</v>
      </c>
      <c r="D25" s="1">
        <v>36</v>
      </c>
      <c r="E25" s="1">
        <v>65.771812080536904</v>
      </c>
      <c r="F25" s="1">
        <v>35.28</v>
      </c>
    </row>
    <row r="26" spans="1:6" x14ac:dyDescent="0.25">
      <c r="A26" t="s">
        <v>579</v>
      </c>
      <c r="B26" t="s">
        <v>580</v>
      </c>
      <c r="C26" t="s">
        <v>581</v>
      </c>
      <c r="D26" s="1">
        <v>1752</v>
      </c>
      <c r="E26" s="1">
        <v>36.8996365669556</v>
      </c>
      <c r="F26" s="1">
        <v>7919.4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96ED8-1136-4669-A2F0-7D649D13965D}">
  <dimension ref="A1:F39"/>
  <sheetViews>
    <sheetView workbookViewId="0">
      <selection activeCell="J25" sqref="J25"/>
    </sheetView>
  </sheetViews>
  <sheetFormatPr defaultRowHeight="15" x14ac:dyDescent="0.25"/>
  <cols>
    <col min="1" max="1" width="13.5703125" customWidth="1"/>
    <col min="2" max="2" width="17.85546875" customWidth="1"/>
    <col min="3" max="3" width="48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27</v>
      </c>
      <c r="B2" t="s">
        <v>28</v>
      </c>
      <c r="C2" t="s">
        <v>29</v>
      </c>
      <c r="D2" s="1">
        <v>2760</v>
      </c>
      <c r="E2" s="1">
        <v>50</v>
      </c>
      <c r="F2" s="1">
        <v>757.68</v>
      </c>
    </row>
    <row r="3" spans="1:6" x14ac:dyDescent="0.25">
      <c r="A3" t="s">
        <v>36</v>
      </c>
      <c r="B3" t="s">
        <v>37</v>
      </c>
      <c r="C3" t="s">
        <v>38</v>
      </c>
      <c r="D3" s="1">
        <v>1830</v>
      </c>
      <c r="E3" s="1">
        <v>39.242755604155299</v>
      </c>
      <c r="F3" s="1">
        <v>861.3</v>
      </c>
    </row>
    <row r="4" spans="1:6" x14ac:dyDescent="0.25">
      <c r="A4" t="s">
        <v>42</v>
      </c>
      <c r="B4" t="s">
        <v>43</v>
      </c>
      <c r="C4" t="s">
        <v>44</v>
      </c>
      <c r="D4" s="1">
        <v>7824</v>
      </c>
      <c r="E4" s="1">
        <v>47.717819614710997</v>
      </c>
      <c r="F4" s="1">
        <v>2092.56</v>
      </c>
    </row>
    <row r="5" spans="1:6" x14ac:dyDescent="0.25">
      <c r="A5" t="s">
        <v>45</v>
      </c>
      <c r="B5" t="s">
        <v>46</v>
      </c>
      <c r="C5" t="s">
        <v>47</v>
      </c>
      <c r="D5" s="1">
        <v>5544</v>
      </c>
      <c r="E5" s="1">
        <v>43.586238323080401</v>
      </c>
      <c r="F5" s="1">
        <v>1377.36</v>
      </c>
    </row>
    <row r="6" spans="1:6" x14ac:dyDescent="0.25">
      <c r="A6" t="s">
        <v>48</v>
      </c>
      <c r="B6" t="s">
        <v>49</v>
      </c>
      <c r="C6" t="s">
        <v>50</v>
      </c>
      <c r="D6" s="1">
        <v>435</v>
      </c>
      <c r="E6" s="1">
        <v>57.142857142857103</v>
      </c>
      <c r="F6" s="1">
        <v>191.4</v>
      </c>
    </row>
    <row r="7" spans="1:6" x14ac:dyDescent="0.25">
      <c r="A7" t="s">
        <v>78</v>
      </c>
      <c r="B7" t="s">
        <v>79</v>
      </c>
      <c r="C7" t="s">
        <v>80</v>
      </c>
      <c r="D7" s="1">
        <v>3324</v>
      </c>
      <c r="E7" s="1">
        <v>162.53431216086801</v>
      </c>
      <c r="F7" s="1">
        <v>3055.32</v>
      </c>
    </row>
    <row r="8" spans="1:6" x14ac:dyDescent="0.25">
      <c r="A8" t="s">
        <v>81</v>
      </c>
      <c r="B8" t="s">
        <v>82</v>
      </c>
      <c r="C8" t="s">
        <v>83</v>
      </c>
      <c r="D8" s="1">
        <v>3420</v>
      </c>
      <c r="E8" s="1">
        <v>165.43752748288199</v>
      </c>
      <c r="F8" s="1">
        <v>3160.32</v>
      </c>
    </row>
    <row r="9" spans="1:6" x14ac:dyDescent="0.25">
      <c r="A9" t="s">
        <v>84</v>
      </c>
      <c r="B9" t="s">
        <v>85</v>
      </c>
      <c r="C9" t="s">
        <v>86</v>
      </c>
      <c r="D9" s="1">
        <v>4080</v>
      </c>
      <c r="E9" s="1">
        <v>127.77445063804301</v>
      </c>
      <c r="F9" s="1">
        <v>3328.32</v>
      </c>
    </row>
    <row r="10" spans="1:6" x14ac:dyDescent="0.25">
      <c r="A10" t="s">
        <v>87</v>
      </c>
      <c r="B10" t="s">
        <v>88</v>
      </c>
      <c r="C10" t="s">
        <v>89</v>
      </c>
      <c r="D10" s="1">
        <v>5424</v>
      </c>
      <c r="E10" s="1">
        <v>128.88448293853699</v>
      </c>
      <c r="F10" s="1">
        <v>4446.3599999999997</v>
      </c>
    </row>
    <row r="11" spans="1:6" x14ac:dyDescent="0.25">
      <c r="A11" t="s">
        <v>141</v>
      </c>
      <c r="B11" t="s">
        <v>142</v>
      </c>
      <c r="C11" t="s">
        <v>143</v>
      </c>
      <c r="D11" s="1">
        <v>3180</v>
      </c>
      <c r="E11" s="1">
        <v>71.560627674750407</v>
      </c>
      <c r="F11" s="1">
        <v>1881.15</v>
      </c>
    </row>
    <row r="12" spans="1:6" x14ac:dyDescent="0.25">
      <c r="A12" t="s">
        <v>153</v>
      </c>
      <c r="B12" t="s">
        <v>154</v>
      </c>
      <c r="C12" t="s">
        <v>155</v>
      </c>
      <c r="D12" s="1">
        <v>1197</v>
      </c>
      <c r="E12" s="1">
        <v>58.3074397910624</v>
      </c>
      <c r="F12" s="1">
        <v>5083.47</v>
      </c>
    </row>
    <row r="13" spans="1:6" x14ac:dyDescent="0.25">
      <c r="A13" t="s">
        <v>156</v>
      </c>
      <c r="B13" t="s">
        <v>157</v>
      </c>
      <c r="C13" t="s">
        <v>158</v>
      </c>
      <c r="D13" s="1">
        <v>1854</v>
      </c>
      <c r="E13" s="1">
        <v>52.987273461849199</v>
      </c>
      <c r="F13" s="1">
        <v>7344.46</v>
      </c>
    </row>
    <row r="14" spans="1:6" x14ac:dyDescent="0.25">
      <c r="A14" t="s">
        <v>246</v>
      </c>
      <c r="B14" t="s">
        <v>247</v>
      </c>
      <c r="C14" t="s">
        <v>248</v>
      </c>
      <c r="D14" s="1">
        <v>4080</v>
      </c>
      <c r="E14" s="1">
        <v>59.9138118661037</v>
      </c>
      <c r="F14" s="1">
        <v>2064.6</v>
      </c>
    </row>
    <row r="15" spans="1:6" x14ac:dyDescent="0.25">
      <c r="A15" t="s">
        <v>582</v>
      </c>
      <c r="B15" t="s">
        <v>583</v>
      </c>
      <c r="C15" t="s">
        <v>584</v>
      </c>
      <c r="D15" s="1">
        <v>252</v>
      </c>
      <c r="E15" s="1">
        <v>55.632823365785796</v>
      </c>
      <c r="F15" s="1">
        <v>1008</v>
      </c>
    </row>
    <row r="16" spans="1:6" x14ac:dyDescent="0.25">
      <c r="A16" t="s">
        <v>288</v>
      </c>
      <c r="B16" t="s">
        <v>289</v>
      </c>
      <c r="C16" t="s">
        <v>290</v>
      </c>
      <c r="D16" s="1">
        <v>345</v>
      </c>
      <c r="E16" s="1">
        <v>76.908212560386502</v>
      </c>
      <c r="F16" s="1">
        <v>119.4</v>
      </c>
    </row>
    <row r="17" spans="1:6" x14ac:dyDescent="0.25">
      <c r="A17" t="s">
        <v>291</v>
      </c>
      <c r="B17" t="s">
        <v>292</v>
      </c>
      <c r="C17" t="s">
        <v>293</v>
      </c>
      <c r="D17" s="1">
        <v>285</v>
      </c>
      <c r="E17" s="1">
        <v>84.569377990430596</v>
      </c>
      <c r="F17" s="1">
        <v>106.05</v>
      </c>
    </row>
    <row r="18" spans="1:6" x14ac:dyDescent="0.25">
      <c r="A18" t="s">
        <v>294</v>
      </c>
      <c r="B18" t="s">
        <v>295</v>
      </c>
      <c r="C18" t="s">
        <v>296</v>
      </c>
      <c r="D18" s="1">
        <v>150</v>
      </c>
      <c r="E18" s="1">
        <v>81.395348837209298</v>
      </c>
      <c r="F18" s="1">
        <v>52.5</v>
      </c>
    </row>
    <row r="19" spans="1:6" x14ac:dyDescent="0.25">
      <c r="A19" t="s">
        <v>354</v>
      </c>
      <c r="B19" t="s">
        <v>355</v>
      </c>
      <c r="C19" t="s">
        <v>356</v>
      </c>
      <c r="D19" s="1">
        <v>40</v>
      </c>
      <c r="E19" s="1">
        <v>39.841688654353597</v>
      </c>
      <c r="F19" s="1">
        <v>60.4</v>
      </c>
    </row>
    <row r="20" spans="1:6" x14ac:dyDescent="0.25">
      <c r="A20" t="s">
        <v>360</v>
      </c>
      <c r="B20" t="s">
        <v>361</v>
      </c>
      <c r="C20" t="s">
        <v>362</v>
      </c>
      <c r="D20" s="1">
        <v>7032</v>
      </c>
      <c r="E20" s="1">
        <v>39.016246730001399</v>
      </c>
      <c r="F20" s="1">
        <v>2720.4</v>
      </c>
    </row>
    <row r="21" spans="1:6" x14ac:dyDescent="0.25">
      <c r="A21" t="s">
        <v>363</v>
      </c>
      <c r="B21" t="s">
        <v>364</v>
      </c>
      <c r="C21" t="s">
        <v>365</v>
      </c>
      <c r="D21" s="1">
        <v>6048</v>
      </c>
      <c r="E21" s="1">
        <v>38.6122775444911</v>
      </c>
      <c r="F21" s="1">
        <v>2317.1999999999998</v>
      </c>
    </row>
    <row r="22" spans="1:6" x14ac:dyDescent="0.25">
      <c r="A22" t="s">
        <v>372</v>
      </c>
      <c r="B22" t="s">
        <v>373</v>
      </c>
      <c r="C22" t="s">
        <v>374</v>
      </c>
      <c r="D22" s="1">
        <v>18600</v>
      </c>
      <c r="E22" s="1">
        <v>39.705422378145499</v>
      </c>
      <c r="F22" s="1">
        <v>6220.18</v>
      </c>
    </row>
    <row r="23" spans="1:6" x14ac:dyDescent="0.25">
      <c r="A23" t="s">
        <v>375</v>
      </c>
      <c r="B23" t="s">
        <v>376</v>
      </c>
      <c r="C23" t="s">
        <v>377</v>
      </c>
      <c r="D23" s="1">
        <v>19860</v>
      </c>
      <c r="E23" s="1">
        <v>36.329004487005498</v>
      </c>
      <c r="F23" s="1">
        <v>6370.32</v>
      </c>
    </row>
    <row r="24" spans="1:6" x14ac:dyDescent="0.25">
      <c r="A24" t="s">
        <v>381</v>
      </c>
      <c r="B24" t="s">
        <v>382</v>
      </c>
      <c r="C24" t="s">
        <v>383</v>
      </c>
      <c r="D24" s="1">
        <v>966</v>
      </c>
      <c r="E24" s="1">
        <v>82.935168608575694</v>
      </c>
      <c r="F24" s="1">
        <v>3391.02</v>
      </c>
    </row>
    <row r="25" spans="1:6" x14ac:dyDescent="0.25">
      <c r="A25" t="s">
        <v>384</v>
      </c>
      <c r="B25" t="s">
        <v>385</v>
      </c>
      <c r="C25" t="s">
        <v>386</v>
      </c>
      <c r="D25" s="1">
        <v>642</v>
      </c>
      <c r="E25" s="1">
        <v>82.153337010479902</v>
      </c>
      <c r="F25" s="1">
        <v>2234.16</v>
      </c>
    </row>
    <row r="26" spans="1:6" x14ac:dyDescent="0.25">
      <c r="A26" t="s">
        <v>438</v>
      </c>
      <c r="B26" t="s">
        <v>439</v>
      </c>
      <c r="C26" t="s">
        <v>440</v>
      </c>
      <c r="D26" s="1">
        <v>7770</v>
      </c>
      <c r="E26" s="1">
        <v>59.010348244946897</v>
      </c>
      <c r="F26" s="1">
        <v>3840.6</v>
      </c>
    </row>
    <row r="27" spans="1:6" x14ac:dyDescent="0.25">
      <c r="A27" t="s">
        <v>441</v>
      </c>
      <c r="B27" t="s">
        <v>442</v>
      </c>
      <c r="C27" t="s">
        <v>443</v>
      </c>
      <c r="D27" s="1">
        <v>7365</v>
      </c>
      <c r="E27" s="1">
        <v>53.803213322387698</v>
      </c>
      <c r="F27" s="1">
        <v>3440.85</v>
      </c>
    </row>
    <row r="28" spans="1:6" x14ac:dyDescent="0.25">
      <c r="A28" t="s">
        <v>444</v>
      </c>
      <c r="B28" t="s">
        <v>445</v>
      </c>
      <c r="C28" t="s">
        <v>446</v>
      </c>
      <c r="D28" s="1">
        <v>3930</v>
      </c>
      <c r="E28" s="1">
        <v>80.345989887974596</v>
      </c>
      <c r="F28" s="1">
        <v>2431.35</v>
      </c>
    </row>
    <row r="29" spans="1:6" x14ac:dyDescent="0.25">
      <c r="A29" t="s">
        <v>456</v>
      </c>
      <c r="B29" t="s">
        <v>457</v>
      </c>
      <c r="C29" t="s">
        <v>458</v>
      </c>
      <c r="D29" s="1">
        <v>1124</v>
      </c>
      <c r="E29" s="1">
        <v>124.09492764360201</v>
      </c>
      <c r="F29" s="1">
        <v>4020.08</v>
      </c>
    </row>
    <row r="30" spans="1:6" x14ac:dyDescent="0.25">
      <c r="A30" t="s">
        <v>459</v>
      </c>
      <c r="B30" t="s">
        <v>460</v>
      </c>
      <c r="C30" t="s">
        <v>461</v>
      </c>
      <c r="D30" s="1">
        <v>1184</v>
      </c>
      <c r="E30" s="1">
        <v>120.844305750513</v>
      </c>
      <c r="F30" s="1">
        <v>4166.76</v>
      </c>
    </row>
    <row r="31" spans="1:6" x14ac:dyDescent="0.25">
      <c r="A31" t="s">
        <v>483</v>
      </c>
      <c r="B31" t="s">
        <v>484</v>
      </c>
      <c r="C31" t="s">
        <v>485</v>
      </c>
      <c r="D31" s="1">
        <v>341</v>
      </c>
      <c r="E31" s="1">
        <v>343.52394916910998</v>
      </c>
      <c r="F31" s="1">
        <v>702.85</v>
      </c>
    </row>
    <row r="32" spans="1:6" x14ac:dyDescent="0.25">
      <c r="A32" t="s">
        <v>498</v>
      </c>
      <c r="B32" t="s">
        <v>499</v>
      </c>
      <c r="C32" t="s">
        <v>500</v>
      </c>
      <c r="D32" s="1">
        <v>90</v>
      </c>
      <c r="E32" s="1">
        <v>66.112531969309501</v>
      </c>
      <c r="F32" s="1">
        <v>465.3</v>
      </c>
    </row>
    <row r="33" spans="1:6" x14ac:dyDescent="0.25">
      <c r="A33" t="s">
        <v>501</v>
      </c>
      <c r="B33" t="s">
        <v>502</v>
      </c>
      <c r="C33" t="s">
        <v>503</v>
      </c>
      <c r="D33" s="1">
        <v>648</v>
      </c>
      <c r="E33" s="1">
        <v>73.572037510656401</v>
      </c>
      <c r="F33" s="1">
        <v>3728.16</v>
      </c>
    </row>
    <row r="34" spans="1:6" x14ac:dyDescent="0.25">
      <c r="A34" t="s">
        <v>519</v>
      </c>
      <c r="B34" t="s">
        <v>520</v>
      </c>
      <c r="C34" t="s">
        <v>521</v>
      </c>
      <c r="D34" s="1">
        <v>1035</v>
      </c>
      <c r="E34" s="1">
        <v>56.988514186814903</v>
      </c>
      <c r="F34" s="1">
        <v>4889.7</v>
      </c>
    </row>
    <row r="35" spans="1:6" x14ac:dyDescent="0.25">
      <c r="A35" t="s">
        <v>540</v>
      </c>
      <c r="B35" t="s">
        <v>541</v>
      </c>
      <c r="C35" t="s">
        <v>542</v>
      </c>
      <c r="D35" s="1">
        <v>1760</v>
      </c>
      <c r="E35" s="1">
        <v>91.388280394304502</v>
      </c>
      <c r="F35" s="1">
        <v>1335</v>
      </c>
    </row>
    <row r="36" spans="1:6" x14ac:dyDescent="0.25">
      <c r="A36" t="s">
        <v>585</v>
      </c>
      <c r="B36" t="s">
        <v>586</v>
      </c>
      <c r="C36" t="s">
        <v>587</v>
      </c>
      <c r="D36" s="1">
        <v>21</v>
      </c>
      <c r="E36" s="1">
        <v>122.222222222222</v>
      </c>
      <c r="F36" s="1">
        <v>117.81</v>
      </c>
    </row>
    <row r="37" spans="1:6" x14ac:dyDescent="0.25">
      <c r="A37" t="s">
        <v>588</v>
      </c>
      <c r="B37" t="s">
        <v>589</v>
      </c>
      <c r="C37" t="s">
        <v>590</v>
      </c>
      <c r="D37" s="1">
        <v>13</v>
      </c>
      <c r="E37" s="1">
        <v>111.29326047358801</v>
      </c>
      <c r="F37" s="1">
        <v>79.430000000000007</v>
      </c>
    </row>
    <row r="38" spans="1:6" x14ac:dyDescent="0.25">
      <c r="A38" t="s">
        <v>591</v>
      </c>
      <c r="B38" t="s">
        <v>592</v>
      </c>
      <c r="C38" t="s">
        <v>593</v>
      </c>
      <c r="D38" s="1">
        <v>21</v>
      </c>
      <c r="E38" s="1">
        <v>70.283806343906505</v>
      </c>
      <c r="F38" s="1">
        <v>88.41</v>
      </c>
    </row>
    <row r="39" spans="1:6" x14ac:dyDescent="0.25">
      <c r="A39" t="s">
        <v>594</v>
      </c>
      <c r="B39" t="s">
        <v>595</v>
      </c>
      <c r="C39" t="s">
        <v>596</v>
      </c>
      <c r="D39" s="1">
        <v>25</v>
      </c>
      <c r="E39" s="1">
        <v>178.957915831663</v>
      </c>
      <c r="F39" s="1">
        <v>223.25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DA62-8B0D-411D-9AF8-94E1D9472B7A}">
  <dimension ref="A1:K191"/>
  <sheetViews>
    <sheetView workbookViewId="0">
      <selection activeCell="O27" sqref="O27"/>
    </sheetView>
  </sheetViews>
  <sheetFormatPr defaultRowHeight="15" x14ac:dyDescent="0.25"/>
  <cols>
    <col min="1" max="1" width="16.42578125" customWidth="1"/>
    <col min="2" max="2" width="17.85546875" customWidth="1"/>
    <col min="3" max="3" width="45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3</v>
      </c>
      <c r="G1" t="s">
        <v>5</v>
      </c>
      <c r="H1" t="s">
        <v>3</v>
      </c>
      <c r="I1" t="s">
        <v>5</v>
      </c>
      <c r="J1" t="s">
        <v>3</v>
      </c>
      <c r="K1" t="s">
        <v>5</v>
      </c>
    </row>
    <row r="2" spans="1:11" x14ac:dyDescent="0.25">
      <c r="D2" t="s">
        <v>597</v>
      </c>
      <c r="E2" t="s">
        <v>597</v>
      </c>
      <c r="F2" t="s">
        <v>598</v>
      </c>
      <c r="G2" t="s">
        <v>598</v>
      </c>
      <c r="H2" t="s">
        <v>599</v>
      </c>
      <c r="I2" t="s">
        <v>599</v>
      </c>
      <c r="J2" t="s">
        <v>600</v>
      </c>
      <c r="K2" t="s">
        <v>600</v>
      </c>
    </row>
    <row r="3" spans="1:11" x14ac:dyDescent="0.25">
      <c r="A3" t="s">
        <v>6</v>
      </c>
      <c r="B3" t="s">
        <v>7</v>
      </c>
      <c r="C3" t="s">
        <v>8</v>
      </c>
      <c r="D3" s="1">
        <f>VLOOKUP(A3,Konzum!A:D,4,0)</f>
        <v>576</v>
      </c>
      <c r="E3" s="1">
        <f>VLOOKUP(A3,Konzum!A:F,6,0)</f>
        <v>320.04000000000002</v>
      </c>
      <c r="F3" t="e">
        <f>VLOOKUP(A3,Spar!A:D,4,0)</f>
        <v>#N/A</v>
      </c>
      <c r="G3" t="e">
        <f>VLOOKUP(A3,Spar!A:F,6,0)</f>
        <v>#N/A</v>
      </c>
      <c r="H3" t="e">
        <f>VLOOKUP(A3,Dm!A:D,4,0)</f>
        <v>#N/A</v>
      </c>
      <c r="I3" t="e">
        <f>VLOOKUP(A3,Dm!A:F,6,0)</f>
        <v>#N/A</v>
      </c>
      <c r="J3" t="e">
        <f>VLOOKUP(A3,Bipa!A:D,4,0)</f>
        <v>#N/A</v>
      </c>
      <c r="K3" t="e">
        <f>VLOOKUP(A3,Bipa!A:F,6,0)</f>
        <v>#N/A</v>
      </c>
    </row>
    <row r="4" spans="1:11" x14ac:dyDescent="0.25">
      <c r="A4" t="s">
        <v>9</v>
      </c>
      <c r="B4" t="s">
        <v>10</v>
      </c>
      <c r="C4" t="s">
        <v>11</v>
      </c>
      <c r="D4" s="1">
        <f>VLOOKUP(A4,Konzum!A:D,4,0)</f>
        <v>612</v>
      </c>
      <c r="E4" s="1">
        <f>VLOOKUP(A4,Konzum!A:F,6,0)</f>
        <v>339.48</v>
      </c>
      <c r="F4" t="e">
        <f>VLOOKUP(A4,Spar!A:D,4,0)</f>
        <v>#N/A</v>
      </c>
      <c r="G4" t="e">
        <f>VLOOKUP(A4,Spar!A:F,6,0)</f>
        <v>#N/A</v>
      </c>
      <c r="H4" t="e">
        <f>VLOOKUP(A4,Dm!A:D,4,0)</f>
        <v>#N/A</v>
      </c>
      <c r="I4" t="e">
        <f>VLOOKUP(A4,Dm!A:F,6,0)</f>
        <v>#N/A</v>
      </c>
      <c r="J4" t="e">
        <f>VLOOKUP(A4,Bipa!A:D,4,0)</f>
        <v>#N/A</v>
      </c>
      <c r="K4" t="e">
        <f>VLOOKUP(A4,Bipa!A:F,6,0)</f>
        <v>#N/A</v>
      </c>
    </row>
    <row r="5" spans="1:11" x14ac:dyDescent="0.25">
      <c r="A5" t="s">
        <v>12</v>
      </c>
      <c r="B5" t="s">
        <v>13</v>
      </c>
      <c r="C5" t="s">
        <v>14</v>
      </c>
      <c r="D5" s="1">
        <f>VLOOKUP(A5,Konzum!A:D,4,0)</f>
        <v>576</v>
      </c>
      <c r="E5" s="1">
        <f>VLOOKUP(A5,Konzum!A:F,6,0)</f>
        <v>305.64</v>
      </c>
      <c r="F5" t="e">
        <f>VLOOKUP(A5,Spar!A:D,4,0)</f>
        <v>#N/A</v>
      </c>
      <c r="G5" t="e">
        <f>VLOOKUP(A5,Spar!A:F,6,0)</f>
        <v>#N/A</v>
      </c>
      <c r="H5" t="e">
        <f>VLOOKUP(A5,Dm!A:D,4,0)</f>
        <v>#N/A</v>
      </c>
      <c r="I5" t="e">
        <f>VLOOKUP(A5,Dm!A:F,6,0)</f>
        <v>#N/A</v>
      </c>
      <c r="J5" t="e">
        <f>VLOOKUP(A5,Bipa!A:D,4,0)</f>
        <v>#N/A</v>
      </c>
      <c r="K5" t="e">
        <f>VLOOKUP(A5,Bipa!A:F,6,0)</f>
        <v>#N/A</v>
      </c>
    </row>
    <row r="6" spans="1:11" x14ac:dyDescent="0.25">
      <c r="A6" t="s">
        <v>15</v>
      </c>
      <c r="B6" t="s">
        <v>16</v>
      </c>
      <c r="C6" t="s">
        <v>17</v>
      </c>
      <c r="D6" s="1">
        <f>VLOOKUP(A6,Konzum!A:D,4,0)</f>
        <v>492</v>
      </c>
      <c r="E6" s="1">
        <f>VLOOKUP(A6,Konzum!A:F,6,0)</f>
        <v>268.66000000000003</v>
      </c>
      <c r="F6" t="e">
        <f>VLOOKUP(A6,Spar!A:D,4,0)</f>
        <v>#N/A</v>
      </c>
      <c r="G6" t="e">
        <f>VLOOKUP(A6,Spar!A:F,6,0)</f>
        <v>#N/A</v>
      </c>
      <c r="H6" t="e">
        <f>VLOOKUP(A6,Dm!A:D,4,0)</f>
        <v>#N/A</v>
      </c>
      <c r="I6" t="e">
        <f>VLOOKUP(A6,Dm!A:F,6,0)</f>
        <v>#N/A</v>
      </c>
      <c r="J6" t="e">
        <f>VLOOKUP(A6,Bipa!A:D,4,0)</f>
        <v>#N/A</v>
      </c>
      <c r="K6" t="e">
        <f>VLOOKUP(A6,Bipa!A:F,6,0)</f>
        <v>#N/A</v>
      </c>
    </row>
    <row r="7" spans="1:11" x14ac:dyDescent="0.25">
      <c r="A7" t="s">
        <v>18</v>
      </c>
      <c r="B7" t="s">
        <v>19</v>
      </c>
      <c r="C7" t="s">
        <v>20</v>
      </c>
      <c r="D7" s="1">
        <f>VLOOKUP(A7,Konzum!A:D,4,0)</f>
        <v>1236</v>
      </c>
      <c r="E7" s="1">
        <f>VLOOKUP(A7,Konzum!A:F,6,0)</f>
        <v>641.4</v>
      </c>
      <c r="F7" t="e">
        <f>VLOOKUP(A7,Spar!A:D,4,0)</f>
        <v>#N/A</v>
      </c>
      <c r="G7" t="e">
        <f>VLOOKUP(A7,Spar!A:F,6,0)</f>
        <v>#N/A</v>
      </c>
      <c r="H7" t="e">
        <f>VLOOKUP(A7,Dm!A:D,4,0)</f>
        <v>#N/A</v>
      </c>
      <c r="I7" t="e">
        <f>VLOOKUP(A7,Dm!A:F,6,0)</f>
        <v>#N/A</v>
      </c>
      <c r="J7" t="e">
        <f>VLOOKUP(A7,Bipa!A:D,4,0)</f>
        <v>#N/A</v>
      </c>
      <c r="K7" t="e">
        <f>VLOOKUP(A7,Bipa!A:F,6,0)</f>
        <v>#N/A</v>
      </c>
    </row>
    <row r="8" spans="1:11" x14ac:dyDescent="0.25">
      <c r="A8" t="s">
        <v>24</v>
      </c>
      <c r="B8" t="s">
        <v>25</v>
      </c>
      <c r="C8" t="s">
        <v>26</v>
      </c>
      <c r="D8" s="1">
        <f>VLOOKUP(A8,Konzum!A:D,4,0)</f>
        <v>81</v>
      </c>
      <c r="E8" s="1">
        <f>VLOOKUP(A8,Konzum!A:F,6,0)</f>
        <v>153.03</v>
      </c>
      <c r="F8" t="e">
        <f>VLOOKUP(A8,Spar!A:D,4,0)</f>
        <v>#N/A</v>
      </c>
      <c r="G8" t="e">
        <f>VLOOKUP(A8,Spar!A:F,6,0)</f>
        <v>#N/A</v>
      </c>
      <c r="H8" t="e">
        <f>VLOOKUP(A8,Dm!A:D,4,0)</f>
        <v>#N/A</v>
      </c>
      <c r="I8" t="e">
        <f>VLOOKUP(A8,Dm!A:F,6,0)</f>
        <v>#N/A</v>
      </c>
      <c r="J8" t="e">
        <f>VLOOKUP(A8,Bipa!A:D,4,0)</f>
        <v>#N/A</v>
      </c>
      <c r="K8" t="e">
        <f>VLOOKUP(A8,Bipa!A:F,6,0)</f>
        <v>#N/A</v>
      </c>
    </row>
    <row r="9" spans="1:11" x14ac:dyDescent="0.25">
      <c r="A9" t="s">
        <v>27</v>
      </c>
      <c r="B9" t="s">
        <v>28</v>
      </c>
      <c r="C9" t="s">
        <v>29</v>
      </c>
      <c r="D9" s="1">
        <f>VLOOKUP(A9,Konzum!A:D,4,0)</f>
        <v>16992</v>
      </c>
      <c r="E9" s="1">
        <f>VLOOKUP(A9,Konzum!A:F,6,0)</f>
        <v>3343.73</v>
      </c>
      <c r="F9">
        <f>VLOOKUP(A9,Spar!A:D,4,0)</f>
        <v>2112</v>
      </c>
      <c r="G9">
        <f>VLOOKUP(A9,Spar!A:F,6,0)</f>
        <v>570.24</v>
      </c>
      <c r="H9">
        <f>VLOOKUP(A9,Dm!A:D,4,0)</f>
        <v>4752</v>
      </c>
      <c r="I9">
        <f>VLOOKUP(A9,Dm!A:F,6,0)</f>
        <v>1284</v>
      </c>
      <c r="J9">
        <f>VLOOKUP(A9,Bipa!A:D,4,0)</f>
        <v>2760</v>
      </c>
      <c r="K9">
        <f>VLOOKUP(A9,Bipa!A:F,6,0)</f>
        <v>757.68</v>
      </c>
    </row>
    <row r="10" spans="1:11" x14ac:dyDescent="0.25">
      <c r="A10" t="s">
        <v>30</v>
      </c>
      <c r="B10" t="s">
        <v>31</v>
      </c>
      <c r="C10" t="s">
        <v>32</v>
      </c>
      <c r="D10" s="1">
        <f>VLOOKUP(A10,Konzum!A:D,4,0)</f>
        <v>2177</v>
      </c>
      <c r="E10" s="1">
        <f>VLOOKUP(A10,Konzum!A:F,6,0)</f>
        <v>584.55999999999995</v>
      </c>
      <c r="F10" t="e">
        <f>VLOOKUP(A10,Spar!A:D,4,0)</f>
        <v>#N/A</v>
      </c>
      <c r="G10" t="e">
        <f>VLOOKUP(A10,Spar!A:F,6,0)</f>
        <v>#N/A</v>
      </c>
      <c r="H10" t="e">
        <f>VLOOKUP(A10,Dm!A:D,4,0)</f>
        <v>#N/A</v>
      </c>
      <c r="I10" t="e">
        <f>VLOOKUP(A10,Dm!A:F,6,0)</f>
        <v>#N/A</v>
      </c>
      <c r="J10" t="e">
        <f>VLOOKUP(A10,Bipa!A:D,4,0)</f>
        <v>#N/A</v>
      </c>
      <c r="K10" t="e">
        <f>VLOOKUP(A10,Bipa!A:F,6,0)</f>
        <v>#N/A</v>
      </c>
    </row>
    <row r="11" spans="1:11" x14ac:dyDescent="0.25">
      <c r="A11" t="s">
        <v>33</v>
      </c>
      <c r="B11" t="s">
        <v>34</v>
      </c>
      <c r="C11" t="s">
        <v>35</v>
      </c>
      <c r="D11" s="1">
        <f>VLOOKUP(A11,Konzum!A:D,4,0)</f>
        <v>553</v>
      </c>
      <c r="E11" s="1">
        <f>VLOOKUP(A11,Konzum!A:F,6,0)</f>
        <v>884.8</v>
      </c>
      <c r="F11" t="e">
        <f>VLOOKUP(A11,Spar!A:D,4,0)</f>
        <v>#N/A</v>
      </c>
      <c r="G11" t="e">
        <f>VLOOKUP(A11,Spar!A:F,6,0)</f>
        <v>#N/A</v>
      </c>
      <c r="H11" t="e">
        <f>VLOOKUP(A11,Dm!A:D,4,0)</f>
        <v>#N/A</v>
      </c>
      <c r="I11" t="e">
        <f>VLOOKUP(A11,Dm!A:F,6,0)</f>
        <v>#N/A</v>
      </c>
      <c r="J11" t="e">
        <f>VLOOKUP(A11,Bipa!A:D,4,0)</f>
        <v>#N/A</v>
      </c>
      <c r="K11" t="e">
        <f>VLOOKUP(A11,Bipa!A:F,6,0)</f>
        <v>#N/A</v>
      </c>
    </row>
    <row r="12" spans="1:11" x14ac:dyDescent="0.25">
      <c r="A12" t="s">
        <v>36</v>
      </c>
      <c r="B12" t="s">
        <v>37</v>
      </c>
      <c r="C12" t="s">
        <v>38</v>
      </c>
      <c r="D12" s="1">
        <f>VLOOKUP(A12,Konzum!A:D,4,0)</f>
        <v>10365</v>
      </c>
      <c r="E12" s="1">
        <f>VLOOKUP(A12,Konzum!A:F,6,0)</f>
        <v>3595.9</v>
      </c>
      <c r="F12">
        <f>VLOOKUP(A12,Spar!A:D,4,0)</f>
        <v>3840</v>
      </c>
      <c r="G12">
        <f>VLOOKUP(A12,Spar!A:F,6,0)</f>
        <v>1468.8</v>
      </c>
      <c r="H12" t="e">
        <f>VLOOKUP(A12,Dm!A:D,4,0)</f>
        <v>#N/A</v>
      </c>
      <c r="I12" t="e">
        <f>VLOOKUP(A12,Dm!A:F,6,0)</f>
        <v>#N/A</v>
      </c>
      <c r="J12">
        <f>VLOOKUP(A12,Bipa!A:D,4,0)</f>
        <v>1830</v>
      </c>
      <c r="K12">
        <f>VLOOKUP(A12,Bipa!A:F,6,0)</f>
        <v>861.3</v>
      </c>
    </row>
    <row r="13" spans="1:11" x14ac:dyDescent="0.25">
      <c r="A13" t="s">
        <v>39</v>
      </c>
      <c r="B13" t="s">
        <v>40</v>
      </c>
      <c r="C13" t="s">
        <v>41</v>
      </c>
      <c r="D13" s="1">
        <f>VLOOKUP(A13,Konzum!A:D,4,0)</f>
        <v>363</v>
      </c>
      <c r="E13" s="1">
        <f>VLOOKUP(A13,Konzum!A:F,6,0)</f>
        <v>363</v>
      </c>
      <c r="F13" t="e">
        <f>VLOOKUP(A13,Spar!A:D,4,0)</f>
        <v>#N/A</v>
      </c>
      <c r="G13" t="e">
        <f>VLOOKUP(A13,Spar!A:F,6,0)</f>
        <v>#N/A</v>
      </c>
      <c r="H13" t="e">
        <f>VLOOKUP(A13,Dm!A:D,4,0)</f>
        <v>#N/A</v>
      </c>
      <c r="I13" t="e">
        <f>VLOOKUP(A13,Dm!A:F,6,0)</f>
        <v>#N/A</v>
      </c>
      <c r="J13" t="e">
        <f>VLOOKUP(A13,Bipa!A:D,4,0)</f>
        <v>#N/A</v>
      </c>
      <c r="K13" t="e">
        <f>VLOOKUP(A13,Bipa!A:F,6,0)</f>
        <v>#N/A</v>
      </c>
    </row>
    <row r="14" spans="1:11" x14ac:dyDescent="0.25">
      <c r="A14" t="s">
        <v>42</v>
      </c>
      <c r="B14" t="s">
        <v>43</v>
      </c>
      <c r="C14" t="s">
        <v>44</v>
      </c>
      <c r="D14" s="1">
        <f>VLOOKUP(A14,Konzum!A:D,4,0)</f>
        <v>21288</v>
      </c>
      <c r="E14" s="1">
        <f>VLOOKUP(A14,Konzum!A:F,6,0)</f>
        <v>3651.54</v>
      </c>
      <c r="F14">
        <f>VLOOKUP(A14,Spar!A:D,4,0)</f>
        <v>4224</v>
      </c>
      <c r="G14">
        <f>VLOOKUP(A14,Spar!A:F,6,0)</f>
        <v>992.64</v>
      </c>
      <c r="H14">
        <f>VLOOKUP(A14,Dm!A:D,4,0)</f>
        <v>8640</v>
      </c>
      <c r="I14">
        <f>VLOOKUP(A14,Dm!A:F,6,0)</f>
        <v>2160</v>
      </c>
      <c r="J14">
        <f>VLOOKUP(A14,Bipa!A:D,4,0)</f>
        <v>7824</v>
      </c>
      <c r="K14">
        <f>VLOOKUP(A14,Bipa!A:F,6,0)</f>
        <v>2092.56</v>
      </c>
    </row>
    <row r="15" spans="1:11" x14ac:dyDescent="0.25">
      <c r="A15" t="s">
        <v>45</v>
      </c>
      <c r="B15" t="s">
        <v>46</v>
      </c>
      <c r="C15" t="s">
        <v>47</v>
      </c>
      <c r="D15" s="1">
        <f>VLOOKUP(A15,Konzum!A:D,4,0)</f>
        <v>19224</v>
      </c>
      <c r="E15" s="1">
        <f>VLOOKUP(A15,Konzum!A:F,6,0)</f>
        <v>3152.24</v>
      </c>
      <c r="F15">
        <f>VLOOKUP(A15,Spar!A:D,4,0)</f>
        <v>3168</v>
      </c>
      <c r="G15">
        <f>VLOOKUP(A15,Spar!A:F,6,0)</f>
        <v>752.76</v>
      </c>
      <c r="H15">
        <f>VLOOKUP(A15,Dm!A:D,4,0)</f>
        <v>16080</v>
      </c>
      <c r="I15">
        <f>VLOOKUP(A15,Dm!A:F,6,0)</f>
        <v>3859.12</v>
      </c>
      <c r="J15">
        <f>VLOOKUP(A15,Bipa!A:D,4,0)</f>
        <v>5544</v>
      </c>
      <c r="K15">
        <f>VLOOKUP(A15,Bipa!A:F,6,0)</f>
        <v>1377.36</v>
      </c>
    </row>
    <row r="16" spans="1:11" x14ac:dyDescent="0.25">
      <c r="A16" t="s">
        <v>48</v>
      </c>
      <c r="B16" t="s">
        <v>49</v>
      </c>
      <c r="C16" t="s">
        <v>50</v>
      </c>
      <c r="D16" s="1">
        <f>VLOOKUP(A16,Konzum!A:D,4,0)</f>
        <v>900</v>
      </c>
      <c r="E16" s="1">
        <f>VLOOKUP(A16,Konzum!A:F,6,0)</f>
        <v>315</v>
      </c>
      <c r="F16" t="e">
        <f>VLOOKUP(A16,Spar!A:D,4,0)</f>
        <v>#N/A</v>
      </c>
      <c r="G16" t="e">
        <f>VLOOKUP(A16,Spar!A:F,6,0)</f>
        <v>#N/A</v>
      </c>
      <c r="H16" t="e">
        <f>VLOOKUP(A16,Dm!A:D,4,0)</f>
        <v>#N/A</v>
      </c>
      <c r="I16" t="e">
        <f>VLOOKUP(A16,Dm!A:F,6,0)</f>
        <v>#N/A</v>
      </c>
      <c r="J16">
        <f>VLOOKUP(A16,Bipa!A:D,4,0)</f>
        <v>435</v>
      </c>
      <c r="K16">
        <f>VLOOKUP(A16,Bipa!A:F,6,0)</f>
        <v>191.4</v>
      </c>
    </row>
    <row r="17" spans="1:11" x14ac:dyDescent="0.25">
      <c r="A17" t="s">
        <v>51</v>
      </c>
      <c r="B17" t="s">
        <v>52</v>
      </c>
      <c r="C17" t="s">
        <v>53</v>
      </c>
      <c r="D17" s="1">
        <f>VLOOKUP(A17,Konzum!A:D,4,0)</f>
        <v>270</v>
      </c>
      <c r="E17" s="1">
        <f>VLOOKUP(A17,Konzum!A:F,6,0)</f>
        <v>359.85</v>
      </c>
      <c r="F17" t="e">
        <f>VLOOKUP(A17,Spar!A:D,4,0)</f>
        <v>#N/A</v>
      </c>
      <c r="G17" t="e">
        <f>VLOOKUP(A17,Spar!A:F,6,0)</f>
        <v>#N/A</v>
      </c>
      <c r="H17" t="e">
        <f>VLOOKUP(A17,Dm!A:D,4,0)</f>
        <v>#N/A</v>
      </c>
      <c r="I17" t="e">
        <f>VLOOKUP(A17,Dm!A:F,6,0)</f>
        <v>#N/A</v>
      </c>
      <c r="J17" t="e">
        <f>VLOOKUP(A17,Bipa!A:D,4,0)</f>
        <v>#N/A</v>
      </c>
      <c r="K17" t="e">
        <f>VLOOKUP(A17,Bipa!A:F,6,0)</f>
        <v>#N/A</v>
      </c>
    </row>
    <row r="18" spans="1:11" x14ac:dyDescent="0.25">
      <c r="A18" t="s">
        <v>54</v>
      </c>
      <c r="B18" t="s">
        <v>55</v>
      </c>
      <c r="C18" t="s">
        <v>56</v>
      </c>
      <c r="D18" s="1">
        <f>VLOOKUP(A18,Konzum!A:D,4,0)</f>
        <v>360</v>
      </c>
      <c r="E18" s="1">
        <f>VLOOKUP(A18,Konzum!A:F,6,0)</f>
        <v>468.9</v>
      </c>
      <c r="F18" t="e">
        <f>VLOOKUP(A18,Spar!A:D,4,0)</f>
        <v>#N/A</v>
      </c>
      <c r="G18" t="e">
        <f>VLOOKUP(A18,Spar!A:F,6,0)</f>
        <v>#N/A</v>
      </c>
      <c r="H18" t="e">
        <f>VLOOKUP(A18,Dm!A:D,4,0)</f>
        <v>#N/A</v>
      </c>
      <c r="I18" t="e">
        <f>VLOOKUP(A18,Dm!A:F,6,0)</f>
        <v>#N/A</v>
      </c>
      <c r="J18" t="e">
        <f>VLOOKUP(A18,Bipa!A:D,4,0)</f>
        <v>#N/A</v>
      </c>
      <c r="K18" t="e">
        <f>VLOOKUP(A18,Bipa!A:F,6,0)</f>
        <v>#N/A</v>
      </c>
    </row>
    <row r="19" spans="1:11" x14ac:dyDescent="0.25">
      <c r="A19" t="s">
        <v>57</v>
      </c>
      <c r="B19" t="s">
        <v>58</v>
      </c>
      <c r="C19" t="s">
        <v>59</v>
      </c>
      <c r="D19" s="1">
        <f>VLOOKUP(A19,Konzum!A:D,4,0)</f>
        <v>565</v>
      </c>
      <c r="E19" s="1">
        <f>VLOOKUP(A19,Konzum!A:F,6,0)</f>
        <v>692.78</v>
      </c>
      <c r="F19" t="e">
        <f>VLOOKUP(A19,Spar!A:D,4,0)</f>
        <v>#N/A</v>
      </c>
      <c r="G19" t="e">
        <f>VLOOKUP(A19,Spar!A:F,6,0)</f>
        <v>#N/A</v>
      </c>
      <c r="H19" t="e">
        <f>VLOOKUP(A19,Dm!A:D,4,0)</f>
        <v>#N/A</v>
      </c>
      <c r="I19" t="e">
        <f>VLOOKUP(A19,Dm!A:F,6,0)</f>
        <v>#N/A</v>
      </c>
      <c r="J19" t="e">
        <f>VLOOKUP(A19,Bipa!A:D,4,0)</f>
        <v>#N/A</v>
      </c>
      <c r="K19" t="e">
        <f>VLOOKUP(A19,Bipa!A:F,6,0)</f>
        <v>#N/A</v>
      </c>
    </row>
    <row r="20" spans="1:11" x14ac:dyDescent="0.25">
      <c r="A20" t="s">
        <v>60</v>
      </c>
      <c r="B20" t="s">
        <v>61</v>
      </c>
      <c r="C20" t="s">
        <v>62</v>
      </c>
      <c r="D20" s="1">
        <f>VLOOKUP(A20,Konzum!A:D,4,0)</f>
        <v>289</v>
      </c>
      <c r="E20" s="1">
        <f>VLOOKUP(A20,Konzum!A:F,6,0)</f>
        <v>405.77</v>
      </c>
      <c r="F20" t="e">
        <f>VLOOKUP(A20,Spar!A:D,4,0)</f>
        <v>#N/A</v>
      </c>
      <c r="G20" t="e">
        <f>VLOOKUP(A20,Spar!A:F,6,0)</f>
        <v>#N/A</v>
      </c>
      <c r="H20" t="e">
        <f>VLOOKUP(A20,Dm!A:D,4,0)</f>
        <v>#N/A</v>
      </c>
      <c r="I20" t="e">
        <f>VLOOKUP(A20,Dm!A:F,6,0)</f>
        <v>#N/A</v>
      </c>
      <c r="J20" t="e">
        <f>VLOOKUP(A20,Bipa!A:D,4,0)</f>
        <v>#N/A</v>
      </c>
      <c r="K20" t="e">
        <f>VLOOKUP(A20,Bipa!A:F,6,0)</f>
        <v>#N/A</v>
      </c>
    </row>
    <row r="21" spans="1:11" x14ac:dyDescent="0.25">
      <c r="A21" t="s">
        <v>63</v>
      </c>
      <c r="B21" t="s">
        <v>64</v>
      </c>
      <c r="C21" t="s">
        <v>65</v>
      </c>
      <c r="D21" s="1">
        <f>VLOOKUP(A21,Konzum!A:D,4,0)</f>
        <v>401</v>
      </c>
      <c r="E21" s="1">
        <f>VLOOKUP(A21,Konzum!A:F,6,0)</f>
        <v>601.22</v>
      </c>
      <c r="F21" t="e">
        <f>VLOOKUP(A21,Spar!A:D,4,0)</f>
        <v>#N/A</v>
      </c>
      <c r="G21" t="e">
        <f>VLOOKUP(A21,Spar!A:F,6,0)</f>
        <v>#N/A</v>
      </c>
      <c r="H21" t="e">
        <f>VLOOKUP(A21,Dm!A:D,4,0)</f>
        <v>#N/A</v>
      </c>
      <c r="I21" t="e">
        <f>VLOOKUP(A21,Dm!A:F,6,0)</f>
        <v>#N/A</v>
      </c>
      <c r="J21" t="e">
        <f>VLOOKUP(A21,Bipa!A:D,4,0)</f>
        <v>#N/A</v>
      </c>
      <c r="K21" t="e">
        <f>VLOOKUP(A21,Bipa!A:F,6,0)</f>
        <v>#N/A</v>
      </c>
    </row>
    <row r="22" spans="1:11" x14ac:dyDescent="0.25">
      <c r="A22" t="s">
        <v>66</v>
      </c>
      <c r="B22" t="s">
        <v>67</v>
      </c>
      <c r="C22" t="s">
        <v>68</v>
      </c>
      <c r="D22" s="1">
        <f>VLOOKUP(A22,Konzum!A:D,4,0)</f>
        <v>378</v>
      </c>
      <c r="E22" s="1">
        <f>VLOOKUP(A22,Konzum!A:F,6,0)</f>
        <v>236.22</v>
      </c>
      <c r="F22" t="e">
        <f>VLOOKUP(A22,Spar!A:D,4,0)</f>
        <v>#N/A</v>
      </c>
      <c r="G22" t="e">
        <f>VLOOKUP(A22,Spar!A:F,6,0)</f>
        <v>#N/A</v>
      </c>
      <c r="H22" t="e">
        <f>VLOOKUP(A22,Dm!A:D,4,0)</f>
        <v>#N/A</v>
      </c>
      <c r="I22" t="e">
        <f>VLOOKUP(A22,Dm!A:F,6,0)</f>
        <v>#N/A</v>
      </c>
      <c r="J22" t="e">
        <f>VLOOKUP(A22,Bipa!A:D,4,0)</f>
        <v>#N/A</v>
      </c>
      <c r="K22" t="e">
        <f>VLOOKUP(A22,Bipa!A:F,6,0)</f>
        <v>#N/A</v>
      </c>
    </row>
    <row r="23" spans="1:11" x14ac:dyDescent="0.25">
      <c r="A23" t="s">
        <v>69</v>
      </c>
      <c r="B23" t="s">
        <v>70</v>
      </c>
      <c r="C23" t="s">
        <v>71</v>
      </c>
      <c r="D23" s="1">
        <f>VLOOKUP(A23,Konzum!A:D,4,0)</f>
        <v>48</v>
      </c>
      <c r="E23" s="1">
        <f>VLOOKUP(A23,Konzum!A:F,6,0)</f>
        <v>16.440000000000001</v>
      </c>
      <c r="F23" t="e">
        <f>VLOOKUP(A23,Spar!A:D,4,0)</f>
        <v>#N/A</v>
      </c>
      <c r="G23" t="e">
        <f>VLOOKUP(A23,Spar!A:F,6,0)</f>
        <v>#N/A</v>
      </c>
      <c r="H23" t="e">
        <f>VLOOKUP(A23,Dm!A:D,4,0)</f>
        <v>#N/A</v>
      </c>
      <c r="I23" t="e">
        <f>VLOOKUP(A23,Dm!A:F,6,0)</f>
        <v>#N/A</v>
      </c>
      <c r="J23" t="e">
        <f>VLOOKUP(A23,Bipa!A:D,4,0)</f>
        <v>#N/A</v>
      </c>
      <c r="K23" t="e">
        <f>VLOOKUP(A23,Bipa!A:F,6,0)</f>
        <v>#N/A</v>
      </c>
    </row>
    <row r="24" spans="1:11" x14ac:dyDescent="0.25">
      <c r="A24" t="s">
        <v>72</v>
      </c>
      <c r="B24" t="s">
        <v>73</v>
      </c>
      <c r="C24" t="s">
        <v>74</v>
      </c>
      <c r="D24" s="1">
        <f>VLOOKUP(A24,Konzum!A:D,4,0)</f>
        <v>3156</v>
      </c>
      <c r="E24" s="1">
        <f>VLOOKUP(A24,Konzum!A:F,6,0)</f>
        <v>1575.96</v>
      </c>
      <c r="F24" t="e">
        <f>VLOOKUP(A24,Spar!A:D,4,0)</f>
        <v>#N/A</v>
      </c>
      <c r="G24" t="e">
        <f>VLOOKUP(A24,Spar!A:F,6,0)</f>
        <v>#N/A</v>
      </c>
      <c r="H24" t="e">
        <f>VLOOKUP(A24,Dm!A:D,4,0)</f>
        <v>#N/A</v>
      </c>
      <c r="I24" t="e">
        <f>VLOOKUP(A24,Dm!A:F,6,0)</f>
        <v>#N/A</v>
      </c>
      <c r="J24" t="e">
        <f>VLOOKUP(A24,Bipa!A:D,4,0)</f>
        <v>#N/A</v>
      </c>
      <c r="K24" t="e">
        <f>VLOOKUP(A24,Bipa!A:F,6,0)</f>
        <v>#N/A</v>
      </c>
    </row>
    <row r="25" spans="1:11" x14ac:dyDescent="0.25">
      <c r="A25" t="s">
        <v>75</v>
      </c>
      <c r="B25" t="s">
        <v>76</v>
      </c>
      <c r="C25" t="s">
        <v>77</v>
      </c>
      <c r="D25" s="1">
        <f>VLOOKUP(A25,Konzum!A:D,4,0)</f>
        <v>4440</v>
      </c>
      <c r="E25" s="1">
        <f>VLOOKUP(A25,Konzum!A:F,6,0)</f>
        <v>3485.84</v>
      </c>
      <c r="F25">
        <f>VLOOKUP(A25,Spar!A:D,4,0)</f>
        <v>1380</v>
      </c>
      <c r="G25">
        <f>VLOOKUP(A25,Spar!A:F,6,0)</f>
        <v>792.53</v>
      </c>
      <c r="H25" t="e">
        <f>VLOOKUP(A25,Dm!A:D,4,0)</f>
        <v>#N/A</v>
      </c>
      <c r="I25" t="e">
        <f>VLOOKUP(A25,Dm!A:F,6,0)</f>
        <v>#N/A</v>
      </c>
      <c r="J25" t="e">
        <f>VLOOKUP(A25,Bipa!A:D,4,0)</f>
        <v>#N/A</v>
      </c>
      <c r="K25" t="e">
        <f>VLOOKUP(A25,Bipa!A:F,6,0)</f>
        <v>#N/A</v>
      </c>
    </row>
    <row r="26" spans="1:11" x14ac:dyDescent="0.25">
      <c r="A26" t="s">
        <v>78</v>
      </c>
      <c r="B26" t="s">
        <v>79</v>
      </c>
      <c r="C26" t="s">
        <v>80</v>
      </c>
      <c r="D26" s="1">
        <f>VLOOKUP(A26,Konzum!A:D,4,0)</f>
        <v>4680</v>
      </c>
      <c r="E26" s="1">
        <f>VLOOKUP(A26,Konzum!A:F,6,0)</f>
        <v>3663.06</v>
      </c>
      <c r="F26">
        <f>VLOOKUP(A26,Spar!A:D,4,0)</f>
        <v>1728</v>
      </c>
      <c r="G26">
        <f>VLOOKUP(A26,Spar!A:F,6,0)</f>
        <v>1573.16</v>
      </c>
      <c r="H26" t="e">
        <f>VLOOKUP(A26,Dm!A:D,4,0)</f>
        <v>#N/A</v>
      </c>
      <c r="I26" t="e">
        <f>VLOOKUP(A26,Dm!A:F,6,0)</f>
        <v>#N/A</v>
      </c>
      <c r="J26">
        <f>VLOOKUP(A26,Bipa!A:D,4,0)</f>
        <v>3324</v>
      </c>
      <c r="K26">
        <f>VLOOKUP(A26,Bipa!A:F,6,0)</f>
        <v>3055.32</v>
      </c>
    </row>
    <row r="27" spans="1:11" x14ac:dyDescent="0.25">
      <c r="A27" t="s">
        <v>81</v>
      </c>
      <c r="B27" t="s">
        <v>82</v>
      </c>
      <c r="C27" t="s">
        <v>83</v>
      </c>
      <c r="D27" s="1">
        <f>VLOOKUP(A27,Konzum!A:D,4,0)</f>
        <v>4944</v>
      </c>
      <c r="E27" s="1">
        <f>VLOOKUP(A27,Konzum!A:F,6,0)</f>
        <v>3882.84</v>
      </c>
      <c r="F27">
        <f>VLOOKUP(A27,Spar!A:D,4,0)</f>
        <v>2592</v>
      </c>
      <c r="G27">
        <f>VLOOKUP(A27,Spar!A:F,6,0)</f>
        <v>2445.12</v>
      </c>
      <c r="H27">
        <f>VLOOKUP(A27,Dm!A:D,4,0)</f>
        <v>5976</v>
      </c>
      <c r="I27">
        <f>VLOOKUP(A27,Dm!A:F,6,0)</f>
        <v>4936.8</v>
      </c>
      <c r="J27">
        <f>VLOOKUP(A27,Bipa!A:D,4,0)</f>
        <v>3420</v>
      </c>
      <c r="K27">
        <f>VLOOKUP(A27,Bipa!A:F,6,0)</f>
        <v>3160.32</v>
      </c>
    </row>
    <row r="28" spans="1:11" x14ac:dyDescent="0.25">
      <c r="A28" t="s">
        <v>84</v>
      </c>
      <c r="B28" t="s">
        <v>85</v>
      </c>
      <c r="C28" t="s">
        <v>86</v>
      </c>
      <c r="D28" s="1">
        <f>VLOOKUP(A28,Konzum!A:D,4,0)</f>
        <v>10584</v>
      </c>
      <c r="E28" s="1">
        <f>VLOOKUP(A28,Konzum!A:F,6,0)</f>
        <v>7437.73</v>
      </c>
      <c r="F28">
        <f>VLOOKUP(A28,Spar!A:D,4,0)</f>
        <v>9504</v>
      </c>
      <c r="G28">
        <f>VLOOKUP(A28,Spar!A:F,6,0)</f>
        <v>8009.28</v>
      </c>
      <c r="H28">
        <f>VLOOKUP(A28,Dm!A:D,4,0)</f>
        <v>9384</v>
      </c>
      <c r="I28">
        <f>VLOOKUP(A28,Dm!A:F,6,0)</f>
        <v>7064.19</v>
      </c>
      <c r="J28">
        <f>VLOOKUP(A28,Bipa!A:D,4,0)</f>
        <v>4080</v>
      </c>
      <c r="K28">
        <f>VLOOKUP(A28,Bipa!A:F,6,0)</f>
        <v>3328.32</v>
      </c>
    </row>
    <row r="29" spans="1:11" x14ac:dyDescent="0.25">
      <c r="A29" t="s">
        <v>87</v>
      </c>
      <c r="B29" t="s">
        <v>88</v>
      </c>
      <c r="C29" t="s">
        <v>89</v>
      </c>
      <c r="D29" s="1">
        <f>VLOOKUP(A29,Konzum!A:D,4,0)</f>
        <v>8808</v>
      </c>
      <c r="E29" s="1">
        <f>VLOOKUP(A29,Konzum!A:F,6,0)</f>
        <v>6166.33</v>
      </c>
      <c r="F29">
        <f>VLOOKUP(A29,Spar!A:D,4,0)</f>
        <v>2592</v>
      </c>
      <c r="G29">
        <f>VLOOKUP(A29,Spar!A:F,6,0)</f>
        <v>2030.4</v>
      </c>
      <c r="H29" t="e">
        <f>VLOOKUP(A29,Dm!A:D,4,0)</f>
        <v>#N/A</v>
      </c>
      <c r="I29" t="e">
        <f>VLOOKUP(A29,Dm!A:F,6,0)</f>
        <v>#N/A</v>
      </c>
      <c r="J29">
        <f>VLOOKUP(A29,Bipa!A:D,4,0)</f>
        <v>5424</v>
      </c>
      <c r="K29">
        <f>VLOOKUP(A29,Bipa!A:F,6,0)</f>
        <v>4446.3599999999997</v>
      </c>
    </row>
    <row r="30" spans="1:11" x14ac:dyDescent="0.25">
      <c r="A30" t="s">
        <v>90</v>
      </c>
      <c r="B30" t="s">
        <v>91</v>
      </c>
      <c r="C30" t="s">
        <v>92</v>
      </c>
      <c r="D30" s="1">
        <f>VLOOKUP(A30,Konzum!A:D,4,0)</f>
        <v>3240</v>
      </c>
      <c r="E30" s="1">
        <f>VLOOKUP(A30,Konzum!A:F,6,0)</f>
        <v>1204.56</v>
      </c>
      <c r="F30">
        <f>VLOOKUP(A30,Spar!A:D,4,0)</f>
        <v>192</v>
      </c>
      <c r="G30">
        <f>VLOOKUP(A30,Spar!A:F,6,0)</f>
        <v>84.48</v>
      </c>
      <c r="H30" t="e">
        <f>VLOOKUP(A30,Dm!A:D,4,0)</f>
        <v>#N/A</v>
      </c>
      <c r="I30" t="e">
        <f>VLOOKUP(A30,Dm!A:F,6,0)</f>
        <v>#N/A</v>
      </c>
      <c r="J30" t="e">
        <f>VLOOKUP(A30,Bipa!A:D,4,0)</f>
        <v>#N/A</v>
      </c>
      <c r="K30" t="e">
        <f>VLOOKUP(A30,Bipa!A:F,6,0)</f>
        <v>#N/A</v>
      </c>
    </row>
    <row r="31" spans="1:11" x14ac:dyDescent="0.25">
      <c r="A31" t="s">
        <v>93</v>
      </c>
      <c r="B31" t="s">
        <v>94</v>
      </c>
      <c r="C31" t="s">
        <v>95</v>
      </c>
      <c r="D31" s="1">
        <f>VLOOKUP(A31,Konzum!A:D,4,0)</f>
        <v>768</v>
      </c>
      <c r="E31" s="1">
        <f>VLOOKUP(A31,Konzum!A:F,6,0)</f>
        <v>382.44</v>
      </c>
      <c r="F31" t="e">
        <f>VLOOKUP(A31,Spar!A:D,4,0)</f>
        <v>#N/A</v>
      </c>
      <c r="G31" t="e">
        <f>VLOOKUP(A31,Spar!A:F,6,0)</f>
        <v>#N/A</v>
      </c>
      <c r="H31" t="e">
        <f>VLOOKUP(A31,Dm!A:D,4,0)</f>
        <v>#N/A</v>
      </c>
      <c r="I31" t="e">
        <f>VLOOKUP(A31,Dm!A:F,6,0)</f>
        <v>#N/A</v>
      </c>
      <c r="J31" t="e">
        <f>VLOOKUP(A31,Bipa!A:D,4,0)</f>
        <v>#N/A</v>
      </c>
      <c r="K31" t="e">
        <f>VLOOKUP(A31,Bipa!A:F,6,0)</f>
        <v>#N/A</v>
      </c>
    </row>
    <row r="32" spans="1:11" x14ac:dyDescent="0.25">
      <c r="A32" t="s">
        <v>96</v>
      </c>
      <c r="B32" t="s">
        <v>97</v>
      </c>
      <c r="C32" t="s">
        <v>98</v>
      </c>
      <c r="D32" s="1">
        <f>VLOOKUP(A32,Konzum!A:D,4,0)</f>
        <v>1092</v>
      </c>
      <c r="E32" s="1">
        <f>VLOOKUP(A32,Konzum!A:F,6,0)</f>
        <v>409.08</v>
      </c>
      <c r="F32" t="e">
        <f>VLOOKUP(A32,Spar!A:D,4,0)</f>
        <v>#N/A</v>
      </c>
      <c r="G32" t="e">
        <f>VLOOKUP(A32,Spar!A:F,6,0)</f>
        <v>#N/A</v>
      </c>
      <c r="H32" t="e">
        <f>VLOOKUP(A32,Dm!A:D,4,0)</f>
        <v>#N/A</v>
      </c>
      <c r="I32" t="e">
        <f>VLOOKUP(A32,Dm!A:F,6,0)</f>
        <v>#N/A</v>
      </c>
      <c r="J32" t="e">
        <f>VLOOKUP(A32,Bipa!A:D,4,0)</f>
        <v>#N/A</v>
      </c>
      <c r="K32" t="e">
        <f>VLOOKUP(A32,Bipa!A:F,6,0)</f>
        <v>#N/A</v>
      </c>
    </row>
    <row r="33" spans="1:11" x14ac:dyDescent="0.25">
      <c r="A33" t="s">
        <v>99</v>
      </c>
      <c r="B33" t="s">
        <v>100</v>
      </c>
      <c r="C33" t="s">
        <v>101</v>
      </c>
      <c r="D33" s="1">
        <f>VLOOKUP(A33,Konzum!A:D,4,0)</f>
        <v>24</v>
      </c>
      <c r="E33" s="1">
        <f>VLOOKUP(A33,Konzum!A:F,6,0)</f>
        <v>10.32</v>
      </c>
      <c r="F33" t="e">
        <f>VLOOKUP(A33,Spar!A:D,4,0)</f>
        <v>#N/A</v>
      </c>
      <c r="G33" t="e">
        <f>VLOOKUP(A33,Spar!A:F,6,0)</f>
        <v>#N/A</v>
      </c>
      <c r="H33" t="e">
        <f>VLOOKUP(A33,Dm!A:D,4,0)</f>
        <v>#N/A</v>
      </c>
      <c r="I33" t="e">
        <f>VLOOKUP(A33,Dm!A:F,6,0)</f>
        <v>#N/A</v>
      </c>
      <c r="J33" t="e">
        <f>VLOOKUP(A33,Bipa!A:D,4,0)</f>
        <v>#N/A</v>
      </c>
      <c r="K33" t="e">
        <f>VLOOKUP(A33,Bipa!A:F,6,0)</f>
        <v>#N/A</v>
      </c>
    </row>
    <row r="34" spans="1:11" x14ac:dyDescent="0.25">
      <c r="A34" t="s">
        <v>102</v>
      </c>
      <c r="B34" t="s">
        <v>103</v>
      </c>
      <c r="C34" t="s">
        <v>104</v>
      </c>
      <c r="D34" s="1">
        <f>VLOOKUP(A34,Konzum!A:D,4,0)</f>
        <v>2940</v>
      </c>
      <c r="E34" s="1">
        <f>VLOOKUP(A34,Konzum!A:F,6,0)</f>
        <v>1322.52</v>
      </c>
      <c r="F34">
        <f>VLOOKUP(A34,Spar!A:D,4,0)</f>
        <v>1656</v>
      </c>
      <c r="G34">
        <f>VLOOKUP(A34,Spar!A:F,6,0)</f>
        <v>702.72</v>
      </c>
      <c r="H34" t="e">
        <f>VLOOKUP(A34,Dm!A:D,4,0)</f>
        <v>#N/A</v>
      </c>
      <c r="I34" t="e">
        <f>VLOOKUP(A34,Dm!A:F,6,0)</f>
        <v>#N/A</v>
      </c>
      <c r="J34" t="e">
        <f>VLOOKUP(A34,Bipa!A:D,4,0)</f>
        <v>#N/A</v>
      </c>
      <c r="K34" t="e">
        <f>VLOOKUP(A34,Bipa!A:F,6,0)</f>
        <v>#N/A</v>
      </c>
    </row>
    <row r="35" spans="1:11" x14ac:dyDescent="0.25">
      <c r="A35" t="s">
        <v>105</v>
      </c>
      <c r="B35" t="s">
        <v>106</v>
      </c>
      <c r="C35" t="s">
        <v>107</v>
      </c>
      <c r="D35" s="1">
        <f>VLOOKUP(A35,Konzum!A:D,4,0)</f>
        <v>5304</v>
      </c>
      <c r="E35" s="1">
        <f>VLOOKUP(A35,Konzum!A:F,6,0)</f>
        <v>4894.3999999999996</v>
      </c>
      <c r="F35">
        <f>VLOOKUP(A35,Spar!A:D,4,0)</f>
        <v>1044</v>
      </c>
      <c r="G35">
        <f>VLOOKUP(A35,Spar!A:F,6,0)</f>
        <v>1092.72</v>
      </c>
      <c r="H35" t="e">
        <f>VLOOKUP(A35,Dm!A:D,4,0)</f>
        <v>#N/A</v>
      </c>
      <c r="I35" t="e">
        <f>VLOOKUP(A35,Dm!A:F,6,0)</f>
        <v>#N/A</v>
      </c>
      <c r="J35" t="e">
        <f>VLOOKUP(A35,Bipa!A:D,4,0)</f>
        <v>#N/A</v>
      </c>
      <c r="K35" t="e">
        <f>VLOOKUP(A35,Bipa!A:F,6,0)</f>
        <v>#N/A</v>
      </c>
    </row>
    <row r="36" spans="1:11" x14ac:dyDescent="0.25">
      <c r="A36" t="s">
        <v>108</v>
      </c>
      <c r="B36" t="s">
        <v>109</v>
      </c>
      <c r="C36" t="s">
        <v>110</v>
      </c>
      <c r="D36" s="1">
        <f>VLOOKUP(A36,Konzum!A:D,4,0)</f>
        <v>6492</v>
      </c>
      <c r="E36" s="1">
        <f>VLOOKUP(A36,Konzum!A:F,6,0)</f>
        <v>3476.99</v>
      </c>
      <c r="F36">
        <f>VLOOKUP(A36,Spar!A:D,4,0)</f>
        <v>1788</v>
      </c>
      <c r="G36">
        <f>VLOOKUP(A36,Spar!A:F,6,0)</f>
        <v>916.08</v>
      </c>
      <c r="H36" t="e">
        <f>VLOOKUP(A36,Dm!A:D,4,0)</f>
        <v>#N/A</v>
      </c>
      <c r="I36" t="e">
        <f>VLOOKUP(A36,Dm!A:F,6,0)</f>
        <v>#N/A</v>
      </c>
      <c r="J36" t="e">
        <f>VLOOKUP(A36,Bipa!A:D,4,0)</f>
        <v>#N/A</v>
      </c>
      <c r="K36" t="e">
        <f>VLOOKUP(A36,Bipa!A:F,6,0)</f>
        <v>#N/A</v>
      </c>
    </row>
    <row r="37" spans="1:11" x14ac:dyDescent="0.25">
      <c r="A37" t="s">
        <v>111</v>
      </c>
      <c r="B37" t="s">
        <v>112</v>
      </c>
      <c r="C37" t="s">
        <v>113</v>
      </c>
      <c r="D37" s="1">
        <f>VLOOKUP(A37,Konzum!A:D,4,0)</f>
        <v>960</v>
      </c>
      <c r="E37" s="1">
        <f>VLOOKUP(A37,Konzum!A:F,6,0)</f>
        <v>737.76</v>
      </c>
      <c r="F37" t="e">
        <f>VLOOKUP(A37,Spar!A:D,4,0)</f>
        <v>#N/A</v>
      </c>
      <c r="G37" t="e">
        <f>VLOOKUP(A37,Spar!A:F,6,0)</f>
        <v>#N/A</v>
      </c>
      <c r="H37" t="e">
        <f>VLOOKUP(A37,Dm!A:D,4,0)</f>
        <v>#N/A</v>
      </c>
      <c r="I37" t="e">
        <f>VLOOKUP(A37,Dm!A:F,6,0)</f>
        <v>#N/A</v>
      </c>
      <c r="J37" t="e">
        <f>VLOOKUP(A37,Bipa!A:D,4,0)</f>
        <v>#N/A</v>
      </c>
      <c r="K37" t="e">
        <f>VLOOKUP(A37,Bipa!A:F,6,0)</f>
        <v>#N/A</v>
      </c>
    </row>
    <row r="38" spans="1:11" x14ac:dyDescent="0.25">
      <c r="A38" t="s">
        <v>114</v>
      </c>
      <c r="B38" t="s">
        <v>115</v>
      </c>
      <c r="C38" t="s">
        <v>116</v>
      </c>
      <c r="D38" s="1">
        <f>VLOOKUP(A38,Konzum!A:D,4,0)</f>
        <v>48</v>
      </c>
      <c r="E38" s="1">
        <f>VLOOKUP(A38,Konzum!A:F,6,0)</f>
        <v>12.48</v>
      </c>
      <c r="F38" t="e">
        <f>VLOOKUP(A38,Spar!A:D,4,0)</f>
        <v>#N/A</v>
      </c>
      <c r="G38" t="e">
        <f>VLOOKUP(A38,Spar!A:F,6,0)</f>
        <v>#N/A</v>
      </c>
      <c r="H38" t="e">
        <f>VLOOKUP(A38,Dm!A:D,4,0)</f>
        <v>#N/A</v>
      </c>
      <c r="I38" t="e">
        <f>VLOOKUP(A38,Dm!A:F,6,0)</f>
        <v>#N/A</v>
      </c>
      <c r="J38" t="e">
        <f>VLOOKUP(A38,Bipa!A:D,4,0)</f>
        <v>#N/A</v>
      </c>
      <c r="K38" t="e">
        <f>VLOOKUP(A38,Bipa!A:F,6,0)</f>
        <v>#N/A</v>
      </c>
    </row>
    <row r="39" spans="1:11" x14ac:dyDescent="0.25">
      <c r="A39" t="s">
        <v>117</v>
      </c>
      <c r="B39" t="s">
        <v>118</v>
      </c>
      <c r="C39" t="s">
        <v>119</v>
      </c>
      <c r="D39" s="1">
        <f>VLOOKUP(A39,Konzum!A:D,4,0)</f>
        <v>1404</v>
      </c>
      <c r="E39" s="1">
        <f>VLOOKUP(A39,Konzum!A:F,6,0)</f>
        <v>696.84</v>
      </c>
      <c r="F39" t="e">
        <f>VLOOKUP(A39,Spar!A:D,4,0)</f>
        <v>#N/A</v>
      </c>
      <c r="G39" t="e">
        <f>VLOOKUP(A39,Spar!A:F,6,0)</f>
        <v>#N/A</v>
      </c>
      <c r="H39" t="e">
        <f>VLOOKUP(A39,Dm!A:D,4,0)</f>
        <v>#N/A</v>
      </c>
      <c r="I39" t="e">
        <f>VLOOKUP(A39,Dm!A:F,6,0)</f>
        <v>#N/A</v>
      </c>
      <c r="J39" t="e">
        <f>VLOOKUP(A39,Bipa!A:D,4,0)</f>
        <v>#N/A</v>
      </c>
      <c r="K39" t="e">
        <f>VLOOKUP(A39,Bipa!A:F,6,0)</f>
        <v>#N/A</v>
      </c>
    </row>
    <row r="40" spans="1:11" x14ac:dyDescent="0.25">
      <c r="A40" t="s">
        <v>120</v>
      </c>
      <c r="B40" t="s">
        <v>121</v>
      </c>
      <c r="C40" t="s">
        <v>122</v>
      </c>
      <c r="D40" s="1">
        <f>VLOOKUP(A40,Konzum!A:D,4,0)</f>
        <v>1356</v>
      </c>
      <c r="E40" s="1">
        <f>VLOOKUP(A40,Konzum!A:F,6,0)</f>
        <v>1464.48</v>
      </c>
      <c r="F40">
        <f>VLOOKUP(A40,Spar!A:D,4,0)</f>
        <v>855</v>
      </c>
      <c r="G40">
        <f>VLOOKUP(A40,Spar!A:F,6,0)</f>
        <v>1048.23</v>
      </c>
      <c r="H40" t="e">
        <f>VLOOKUP(A40,Dm!A:D,4,0)</f>
        <v>#N/A</v>
      </c>
      <c r="I40" t="e">
        <f>VLOOKUP(A40,Dm!A:F,6,0)</f>
        <v>#N/A</v>
      </c>
      <c r="J40" t="e">
        <f>VLOOKUP(A40,Bipa!A:D,4,0)</f>
        <v>#N/A</v>
      </c>
      <c r="K40" t="e">
        <f>VLOOKUP(A40,Bipa!A:F,6,0)</f>
        <v>#N/A</v>
      </c>
    </row>
    <row r="41" spans="1:11" x14ac:dyDescent="0.25">
      <c r="A41" t="s">
        <v>123</v>
      </c>
      <c r="B41" t="s">
        <v>124</v>
      </c>
      <c r="C41" t="s">
        <v>125</v>
      </c>
      <c r="D41" s="1">
        <f>VLOOKUP(A41,Konzum!A:D,4,0)</f>
        <v>1060</v>
      </c>
      <c r="E41" s="1">
        <f>VLOOKUP(A41,Konzum!A:F,6,0)</f>
        <v>1563.48</v>
      </c>
      <c r="F41" t="e">
        <f>VLOOKUP(A41,Spar!A:D,4,0)</f>
        <v>#N/A</v>
      </c>
      <c r="G41" t="e">
        <f>VLOOKUP(A41,Spar!A:F,6,0)</f>
        <v>#N/A</v>
      </c>
      <c r="H41" t="e">
        <f>VLOOKUP(A41,Dm!A:D,4,0)</f>
        <v>#N/A</v>
      </c>
      <c r="I41" t="e">
        <f>VLOOKUP(A41,Dm!A:F,6,0)</f>
        <v>#N/A</v>
      </c>
      <c r="J41" t="e">
        <f>VLOOKUP(A41,Bipa!A:D,4,0)</f>
        <v>#N/A</v>
      </c>
      <c r="K41" t="e">
        <f>VLOOKUP(A41,Bipa!A:F,6,0)</f>
        <v>#N/A</v>
      </c>
    </row>
    <row r="42" spans="1:11" x14ac:dyDescent="0.25">
      <c r="A42" t="s">
        <v>126</v>
      </c>
      <c r="B42" t="s">
        <v>127</v>
      </c>
      <c r="C42" t="s">
        <v>128</v>
      </c>
      <c r="D42" s="1">
        <f>VLOOKUP(A42,Konzum!A:D,4,0)</f>
        <v>666</v>
      </c>
      <c r="E42" s="1">
        <f>VLOOKUP(A42,Konzum!A:F,6,0)</f>
        <v>928</v>
      </c>
      <c r="F42" t="e">
        <f>VLOOKUP(A42,Spar!A:D,4,0)</f>
        <v>#N/A</v>
      </c>
      <c r="G42" t="e">
        <f>VLOOKUP(A42,Spar!A:F,6,0)</f>
        <v>#N/A</v>
      </c>
      <c r="H42" t="e">
        <f>VLOOKUP(A42,Dm!A:D,4,0)</f>
        <v>#N/A</v>
      </c>
      <c r="I42" t="e">
        <f>VLOOKUP(A42,Dm!A:F,6,0)</f>
        <v>#N/A</v>
      </c>
      <c r="J42" t="e">
        <f>VLOOKUP(A42,Bipa!A:D,4,0)</f>
        <v>#N/A</v>
      </c>
      <c r="K42" t="e">
        <f>VLOOKUP(A42,Bipa!A:F,6,0)</f>
        <v>#N/A</v>
      </c>
    </row>
    <row r="43" spans="1:11" x14ac:dyDescent="0.25">
      <c r="A43" t="s">
        <v>129</v>
      </c>
      <c r="B43" t="s">
        <v>130</v>
      </c>
      <c r="C43" t="s">
        <v>131</v>
      </c>
      <c r="D43" s="1">
        <f>VLOOKUP(A43,Konzum!A:D,4,0)</f>
        <v>2617</v>
      </c>
      <c r="E43" s="1">
        <f>VLOOKUP(A43,Konzum!A:F,6,0)</f>
        <v>3817.07</v>
      </c>
      <c r="F43">
        <f>VLOOKUP(A43,Spar!A:D,4,0)</f>
        <v>1260</v>
      </c>
      <c r="G43">
        <f>VLOOKUP(A43,Spar!A:F,6,0)</f>
        <v>1530</v>
      </c>
      <c r="H43" t="e">
        <f>VLOOKUP(A43,Dm!A:D,4,0)</f>
        <v>#N/A</v>
      </c>
      <c r="I43" t="e">
        <f>VLOOKUP(A43,Dm!A:F,6,0)</f>
        <v>#N/A</v>
      </c>
      <c r="J43" t="e">
        <f>VLOOKUP(A43,Bipa!A:D,4,0)</f>
        <v>#N/A</v>
      </c>
      <c r="K43" t="e">
        <f>VLOOKUP(A43,Bipa!A:F,6,0)</f>
        <v>#N/A</v>
      </c>
    </row>
    <row r="44" spans="1:11" x14ac:dyDescent="0.25">
      <c r="A44" t="s">
        <v>132</v>
      </c>
      <c r="B44" t="s">
        <v>133</v>
      </c>
      <c r="C44" t="s">
        <v>134</v>
      </c>
      <c r="D44" s="1">
        <f>VLOOKUP(A44,Konzum!A:D,4,0)</f>
        <v>2723</v>
      </c>
      <c r="E44" s="1">
        <f>VLOOKUP(A44,Konzum!A:F,6,0)</f>
        <v>3893.95</v>
      </c>
      <c r="F44">
        <f>VLOOKUP(A44,Spar!A:D,4,0)</f>
        <v>600</v>
      </c>
      <c r="G44">
        <f>VLOOKUP(A44,Spar!A:F,6,0)</f>
        <v>705</v>
      </c>
      <c r="H44" t="e">
        <f>VLOOKUP(A44,Dm!A:D,4,0)</f>
        <v>#N/A</v>
      </c>
      <c r="I44" t="e">
        <f>VLOOKUP(A44,Dm!A:F,6,0)</f>
        <v>#N/A</v>
      </c>
      <c r="J44" t="e">
        <f>VLOOKUP(A44,Bipa!A:D,4,0)</f>
        <v>#N/A</v>
      </c>
      <c r="K44" t="e">
        <f>VLOOKUP(A44,Bipa!A:F,6,0)</f>
        <v>#N/A</v>
      </c>
    </row>
    <row r="45" spans="1:11" x14ac:dyDescent="0.25">
      <c r="A45" t="s">
        <v>135</v>
      </c>
      <c r="B45" t="s">
        <v>136</v>
      </c>
      <c r="C45" t="s">
        <v>137</v>
      </c>
      <c r="D45" s="1">
        <f>VLOOKUP(A45,Konzum!A:D,4,0)</f>
        <v>225</v>
      </c>
      <c r="E45" s="1">
        <f>VLOOKUP(A45,Konzum!A:F,6,0)</f>
        <v>1211.69</v>
      </c>
      <c r="F45" t="e">
        <f>VLOOKUP(A45,Spar!A:D,4,0)</f>
        <v>#N/A</v>
      </c>
      <c r="G45" t="e">
        <f>VLOOKUP(A45,Spar!A:F,6,0)</f>
        <v>#N/A</v>
      </c>
      <c r="H45" t="e">
        <f>VLOOKUP(A45,Dm!A:D,4,0)</f>
        <v>#N/A</v>
      </c>
      <c r="I45" t="e">
        <f>VLOOKUP(A45,Dm!A:F,6,0)</f>
        <v>#N/A</v>
      </c>
      <c r="J45" t="e">
        <f>VLOOKUP(A45,Bipa!A:D,4,0)</f>
        <v>#N/A</v>
      </c>
      <c r="K45" t="e">
        <f>VLOOKUP(A45,Bipa!A:F,6,0)</f>
        <v>#N/A</v>
      </c>
    </row>
    <row r="46" spans="1:11" x14ac:dyDescent="0.25">
      <c r="A46" t="s">
        <v>138</v>
      </c>
      <c r="B46" t="s">
        <v>139</v>
      </c>
      <c r="C46" t="s">
        <v>140</v>
      </c>
      <c r="D46" s="1">
        <f>VLOOKUP(A46,Konzum!A:D,4,0)</f>
        <v>1703</v>
      </c>
      <c r="E46" s="1">
        <f>VLOOKUP(A46,Konzum!A:F,6,0)</f>
        <v>1774.66</v>
      </c>
      <c r="F46">
        <f>VLOOKUP(A46,Spar!A:D,4,0)</f>
        <v>621</v>
      </c>
      <c r="G46">
        <f>VLOOKUP(A46,Spar!A:F,6,0)</f>
        <v>788.94</v>
      </c>
      <c r="H46" t="e">
        <f>VLOOKUP(A46,Dm!A:D,4,0)</f>
        <v>#N/A</v>
      </c>
      <c r="I46" t="e">
        <f>VLOOKUP(A46,Dm!A:F,6,0)</f>
        <v>#N/A</v>
      </c>
      <c r="J46" t="e">
        <f>VLOOKUP(A46,Bipa!A:D,4,0)</f>
        <v>#N/A</v>
      </c>
      <c r="K46" t="e">
        <f>VLOOKUP(A46,Bipa!A:F,6,0)</f>
        <v>#N/A</v>
      </c>
    </row>
    <row r="47" spans="1:11" x14ac:dyDescent="0.25">
      <c r="A47" t="s">
        <v>141</v>
      </c>
      <c r="B47" t="s">
        <v>142</v>
      </c>
      <c r="C47" t="s">
        <v>143</v>
      </c>
      <c r="D47" s="1">
        <f>VLOOKUP(A47,Konzum!A:D,4,0)</f>
        <v>10425</v>
      </c>
      <c r="E47" s="1">
        <f>VLOOKUP(A47,Konzum!A:F,6,0)</f>
        <v>4141.6499999999996</v>
      </c>
      <c r="F47">
        <f>VLOOKUP(A47,Spar!A:D,4,0)</f>
        <v>4590</v>
      </c>
      <c r="G47">
        <f>VLOOKUP(A47,Spar!A:F,6,0)</f>
        <v>2751.9</v>
      </c>
      <c r="H47">
        <f>VLOOKUP(A47,Dm!A:D,4,0)</f>
        <v>3120</v>
      </c>
      <c r="I47">
        <f>VLOOKUP(A47,Dm!A:F,6,0)</f>
        <v>1319.9</v>
      </c>
      <c r="J47">
        <f>VLOOKUP(A47,Bipa!A:D,4,0)</f>
        <v>3180</v>
      </c>
      <c r="K47">
        <f>VLOOKUP(A47,Bipa!A:F,6,0)</f>
        <v>1881.15</v>
      </c>
    </row>
    <row r="48" spans="1:11" x14ac:dyDescent="0.25">
      <c r="A48" t="s">
        <v>144</v>
      </c>
      <c r="B48" t="s">
        <v>145</v>
      </c>
      <c r="C48" t="s">
        <v>146</v>
      </c>
      <c r="D48" s="1">
        <f>VLOOKUP(A48,Konzum!A:D,4,0)</f>
        <v>3260</v>
      </c>
      <c r="E48" s="1">
        <f>VLOOKUP(A48,Konzum!A:F,6,0)</f>
        <v>1811.22</v>
      </c>
      <c r="F48">
        <f>VLOOKUP(A48,Spar!A:D,4,0)</f>
        <v>940</v>
      </c>
      <c r="G48">
        <f>VLOOKUP(A48,Spar!A:F,6,0)</f>
        <v>443.32</v>
      </c>
      <c r="H48" t="e">
        <f>VLOOKUP(A48,Dm!A:D,4,0)</f>
        <v>#N/A</v>
      </c>
      <c r="I48" t="e">
        <f>VLOOKUP(A48,Dm!A:F,6,0)</f>
        <v>#N/A</v>
      </c>
      <c r="J48" t="e">
        <f>VLOOKUP(A48,Bipa!A:D,4,0)</f>
        <v>#N/A</v>
      </c>
      <c r="K48" t="e">
        <f>VLOOKUP(A48,Bipa!A:F,6,0)</f>
        <v>#N/A</v>
      </c>
    </row>
    <row r="49" spans="1:11" x14ac:dyDescent="0.25">
      <c r="A49" t="s">
        <v>147</v>
      </c>
      <c r="B49" t="s">
        <v>148</v>
      </c>
      <c r="C49" t="s">
        <v>149</v>
      </c>
      <c r="D49" s="1">
        <f>VLOOKUP(A49,Konzum!A:D,4,0)</f>
        <v>3680</v>
      </c>
      <c r="E49" s="1">
        <f>VLOOKUP(A49,Konzum!A:F,6,0)</f>
        <v>1994.12</v>
      </c>
      <c r="F49">
        <f>VLOOKUP(A49,Spar!A:D,4,0)</f>
        <v>1060</v>
      </c>
      <c r="G49">
        <f>VLOOKUP(A49,Spar!A:F,6,0)</f>
        <v>490.34</v>
      </c>
      <c r="H49" t="e">
        <f>VLOOKUP(A49,Dm!A:D,4,0)</f>
        <v>#N/A</v>
      </c>
      <c r="I49" t="e">
        <f>VLOOKUP(A49,Dm!A:F,6,0)</f>
        <v>#N/A</v>
      </c>
      <c r="J49" t="e">
        <f>VLOOKUP(A49,Bipa!A:D,4,0)</f>
        <v>#N/A</v>
      </c>
      <c r="K49" t="e">
        <f>VLOOKUP(A49,Bipa!A:F,6,0)</f>
        <v>#N/A</v>
      </c>
    </row>
    <row r="50" spans="1:11" x14ac:dyDescent="0.25">
      <c r="A50" t="s">
        <v>150</v>
      </c>
      <c r="B50" t="s">
        <v>151</v>
      </c>
      <c r="C50" t="s">
        <v>152</v>
      </c>
      <c r="D50" s="1">
        <f>VLOOKUP(A50,Konzum!A:D,4,0)</f>
        <v>2060</v>
      </c>
      <c r="E50" s="1">
        <f>VLOOKUP(A50,Konzum!A:F,6,0)</f>
        <v>1155</v>
      </c>
      <c r="F50" t="e">
        <f>VLOOKUP(A50,Spar!A:D,4,0)</f>
        <v>#N/A</v>
      </c>
      <c r="G50" t="e">
        <f>VLOOKUP(A50,Spar!A:F,6,0)</f>
        <v>#N/A</v>
      </c>
      <c r="H50" t="e">
        <f>VLOOKUP(A50,Dm!A:D,4,0)</f>
        <v>#N/A</v>
      </c>
      <c r="I50" t="e">
        <f>VLOOKUP(A50,Dm!A:F,6,0)</f>
        <v>#N/A</v>
      </c>
      <c r="J50" t="e">
        <f>VLOOKUP(A50,Bipa!A:D,4,0)</f>
        <v>#N/A</v>
      </c>
      <c r="K50" t="e">
        <f>VLOOKUP(A50,Bipa!A:F,6,0)</f>
        <v>#N/A</v>
      </c>
    </row>
    <row r="51" spans="1:11" x14ac:dyDescent="0.25">
      <c r="A51" t="s">
        <v>153</v>
      </c>
      <c r="B51" t="s">
        <v>154</v>
      </c>
      <c r="C51" t="s">
        <v>155</v>
      </c>
      <c r="D51" s="1">
        <f>VLOOKUP(A51,Konzum!A:D,4,0)</f>
        <v>2031</v>
      </c>
      <c r="E51" s="1">
        <f>VLOOKUP(A51,Konzum!A:F,6,0)</f>
        <v>9298.9699999999993</v>
      </c>
      <c r="F51">
        <f>VLOOKUP(A51,Spar!A:D,4,0)</f>
        <v>1080</v>
      </c>
      <c r="G51">
        <f>VLOOKUP(A51,Spar!A:F,6,0)</f>
        <v>5181.12</v>
      </c>
      <c r="H51">
        <f>VLOOKUP(A51,Dm!A:D,4,0)</f>
        <v>1107</v>
      </c>
      <c r="I51">
        <f>VLOOKUP(A51,Dm!A:F,6,0)</f>
        <v>4937.26</v>
      </c>
      <c r="J51">
        <f>VLOOKUP(A51,Bipa!A:D,4,0)</f>
        <v>1197</v>
      </c>
      <c r="K51">
        <f>VLOOKUP(A51,Bipa!A:F,6,0)</f>
        <v>5083.47</v>
      </c>
    </row>
    <row r="52" spans="1:11" x14ac:dyDescent="0.25">
      <c r="A52" t="s">
        <v>156</v>
      </c>
      <c r="B52" t="s">
        <v>157</v>
      </c>
      <c r="C52" t="s">
        <v>158</v>
      </c>
      <c r="D52" s="1">
        <f>VLOOKUP(A52,Konzum!A:D,4,0)</f>
        <v>3465</v>
      </c>
      <c r="E52" s="1">
        <f>VLOOKUP(A52,Konzum!A:F,6,0)</f>
        <v>14867.87</v>
      </c>
      <c r="F52">
        <f>VLOOKUP(A52,Spar!A:D,4,0)</f>
        <v>1008</v>
      </c>
      <c r="G52">
        <f>VLOOKUP(A52,Spar!A:F,6,0)</f>
        <v>4375.29</v>
      </c>
      <c r="H52">
        <f>VLOOKUP(A52,Dm!A:D,4,0)</f>
        <v>1791</v>
      </c>
      <c r="I52">
        <f>VLOOKUP(A52,Dm!A:F,6,0)</f>
        <v>7142.4</v>
      </c>
      <c r="J52">
        <f>VLOOKUP(A52,Bipa!A:D,4,0)</f>
        <v>1854</v>
      </c>
      <c r="K52">
        <f>VLOOKUP(A52,Bipa!A:F,6,0)</f>
        <v>7344.46</v>
      </c>
    </row>
    <row r="53" spans="1:11" x14ac:dyDescent="0.25">
      <c r="A53" t="s">
        <v>159</v>
      </c>
      <c r="B53" t="s">
        <v>160</v>
      </c>
      <c r="C53" t="s">
        <v>161</v>
      </c>
      <c r="D53" s="1">
        <f>VLOOKUP(A53,Konzum!A:D,4,0)</f>
        <v>1372</v>
      </c>
      <c r="E53" s="1">
        <f>VLOOKUP(A53,Konzum!A:F,6,0)</f>
        <v>6054.53</v>
      </c>
      <c r="F53">
        <f>VLOOKUP(A53,Spar!A:D,4,0)</f>
        <v>360</v>
      </c>
      <c r="G53">
        <f>VLOOKUP(A53,Spar!A:F,6,0)</f>
        <v>1774.08</v>
      </c>
      <c r="H53" t="e">
        <f>VLOOKUP(A53,Dm!A:D,4,0)</f>
        <v>#N/A</v>
      </c>
      <c r="I53" t="e">
        <f>VLOOKUP(A53,Dm!A:F,6,0)</f>
        <v>#N/A</v>
      </c>
      <c r="J53" t="e">
        <f>VLOOKUP(A53,Bipa!A:D,4,0)</f>
        <v>#N/A</v>
      </c>
      <c r="K53" t="e">
        <f>VLOOKUP(A53,Bipa!A:F,6,0)</f>
        <v>#N/A</v>
      </c>
    </row>
    <row r="54" spans="1:11" x14ac:dyDescent="0.25">
      <c r="A54" t="s">
        <v>162</v>
      </c>
      <c r="B54" t="s">
        <v>163</v>
      </c>
      <c r="C54" t="s">
        <v>164</v>
      </c>
      <c r="D54" s="1">
        <f>VLOOKUP(A54,Konzum!A:D,4,0)</f>
        <v>1109</v>
      </c>
      <c r="E54" s="1">
        <f>VLOOKUP(A54,Konzum!A:F,6,0)</f>
        <v>5171.91</v>
      </c>
      <c r="F54" t="e">
        <f>VLOOKUP(A54,Spar!A:D,4,0)</f>
        <v>#N/A</v>
      </c>
      <c r="G54" t="e">
        <f>VLOOKUP(A54,Spar!A:F,6,0)</f>
        <v>#N/A</v>
      </c>
      <c r="H54" t="e">
        <f>VLOOKUP(A54,Dm!A:D,4,0)</f>
        <v>#N/A</v>
      </c>
      <c r="I54" t="e">
        <f>VLOOKUP(A54,Dm!A:F,6,0)</f>
        <v>#N/A</v>
      </c>
      <c r="J54" t="e">
        <f>VLOOKUP(A54,Bipa!A:D,4,0)</f>
        <v>#N/A</v>
      </c>
      <c r="K54" t="e">
        <f>VLOOKUP(A54,Bipa!A:F,6,0)</f>
        <v>#N/A</v>
      </c>
    </row>
    <row r="55" spans="1:11" x14ac:dyDescent="0.25">
      <c r="A55" t="s">
        <v>165</v>
      </c>
      <c r="B55" t="s">
        <v>166</v>
      </c>
      <c r="C55" t="s">
        <v>167</v>
      </c>
      <c r="D55" s="1">
        <f>VLOOKUP(A55,Konzum!A:D,4,0)</f>
        <v>1006</v>
      </c>
      <c r="E55" s="1">
        <f>VLOOKUP(A55,Konzum!A:F,6,0)</f>
        <v>3149.48</v>
      </c>
      <c r="F55" t="e">
        <f>VLOOKUP(A55,Spar!A:D,4,0)</f>
        <v>#N/A</v>
      </c>
      <c r="G55" t="e">
        <f>VLOOKUP(A55,Spar!A:F,6,0)</f>
        <v>#N/A</v>
      </c>
      <c r="H55" t="e">
        <f>VLOOKUP(A55,Dm!A:D,4,0)</f>
        <v>#N/A</v>
      </c>
      <c r="I55" t="e">
        <f>VLOOKUP(A55,Dm!A:F,6,0)</f>
        <v>#N/A</v>
      </c>
      <c r="J55" t="e">
        <f>VLOOKUP(A55,Bipa!A:D,4,0)</f>
        <v>#N/A</v>
      </c>
      <c r="K55" t="e">
        <f>VLOOKUP(A55,Bipa!A:F,6,0)</f>
        <v>#N/A</v>
      </c>
    </row>
    <row r="56" spans="1:11" x14ac:dyDescent="0.25">
      <c r="A56" t="s">
        <v>168</v>
      </c>
      <c r="B56" t="s">
        <v>169</v>
      </c>
      <c r="C56" t="s">
        <v>170</v>
      </c>
      <c r="D56" s="1">
        <f>VLOOKUP(A56,Konzum!A:D,4,0)</f>
        <v>638</v>
      </c>
      <c r="E56" s="1">
        <f>VLOOKUP(A56,Konzum!A:F,6,0)</f>
        <v>1849.97</v>
      </c>
      <c r="F56" t="e">
        <f>VLOOKUP(A56,Spar!A:D,4,0)</f>
        <v>#N/A</v>
      </c>
      <c r="G56" t="e">
        <f>VLOOKUP(A56,Spar!A:F,6,0)</f>
        <v>#N/A</v>
      </c>
      <c r="H56" t="e">
        <f>VLOOKUP(A56,Dm!A:D,4,0)</f>
        <v>#N/A</v>
      </c>
      <c r="I56" t="e">
        <f>VLOOKUP(A56,Dm!A:F,6,0)</f>
        <v>#N/A</v>
      </c>
      <c r="J56" t="e">
        <f>VLOOKUP(A56,Bipa!A:D,4,0)</f>
        <v>#N/A</v>
      </c>
      <c r="K56" t="e">
        <f>VLOOKUP(A56,Bipa!A:F,6,0)</f>
        <v>#N/A</v>
      </c>
    </row>
    <row r="57" spans="1:11" x14ac:dyDescent="0.25">
      <c r="A57" t="s">
        <v>171</v>
      </c>
      <c r="B57" t="s">
        <v>172</v>
      </c>
      <c r="C57" t="s">
        <v>173</v>
      </c>
      <c r="D57" s="1">
        <f>VLOOKUP(A57,Konzum!A:D,4,0)</f>
        <v>531</v>
      </c>
      <c r="E57" s="1">
        <f>VLOOKUP(A57,Konzum!A:F,6,0)</f>
        <v>1845.06</v>
      </c>
      <c r="F57" t="e">
        <f>VLOOKUP(A57,Spar!A:D,4,0)</f>
        <v>#N/A</v>
      </c>
      <c r="G57" t="e">
        <f>VLOOKUP(A57,Spar!A:F,6,0)</f>
        <v>#N/A</v>
      </c>
      <c r="H57" t="e">
        <f>VLOOKUP(A57,Dm!A:D,4,0)</f>
        <v>#N/A</v>
      </c>
      <c r="I57" t="e">
        <f>VLOOKUP(A57,Dm!A:F,6,0)</f>
        <v>#N/A</v>
      </c>
      <c r="J57" t="e">
        <f>VLOOKUP(A57,Bipa!A:D,4,0)</f>
        <v>#N/A</v>
      </c>
      <c r="K57" t="e">
        <f>VLOOKUP(A57,Bipa!A:F,6,0)</f>
        <v>#N/A</v>
      </c>
    </row>
    <row r="58" spans="1:11" x14ac:dyDescent="0.25">
      <c r="A58" t="s">
        <v>174</v>
      </c>
      <c r="B58" t="s">
        <v>175</v>
      </c>
      <c r="C58" t="s">
        <v>176</v>
      </c>
      <c r="D58" s="1">
        <f>VLOOKUP(A58,Konzum!A:D,4,0)</f>
        <v>355</v>
      </c>
      <c r="E58" s="1">
        <f>VLOOKUP(A58,Konzum!A:F,6,0)</f>
        <v>2731.57</v>
      </c>
      <c r="F58" t="e">
        <f>VLOOKUP(A58,Spar!A:D,4,0)</f>
        <v>#N/A</v>
      </c>
      <c r="G58" t="e">
        <f>VLOOKUP(A58,Spar!A:F,6,0)</f>
        <v>#N/A</v>
      </c>
      <c r="H58" t="e">
        <f>VLOOKUP(A58,Dm!A:D,4,0)</f>
        <v>#N/A</v>
      </c>
      <c r="I58" t="e">
        <f>VLOOKUP(A58,Dm!A:F,6,0)</f>
        <v>#N/A</v>
      </c>
      <c r="J58" t="e">
        <f>VLOOKUP(A58,Bipa!A:D,4,0)</f>
        <v>#N/A</v>
      </c>
      <c r="K58" t="e">
        <f>VLOOKUP(A58,Bipa!A:F,6,0)</f>
        <v>#N/A</v>
      </c>
    </row>
    <row r="59" spans="1:11" x14ac:dyDescent="0.25">
      <c r="A59" t="s">
        <v>177</v>
      </c>
      <c r="B59" t="s">
        <v>178</v>
      </c>
      <c r="C59" t="s">
        <v>179</v>
      </c>
      <c r="D59" s="1">
        <f>VLOOKUP(A59,Konzum!A:D,4,0)</f>
        <v>399</v>
      </c>
      <c r="E59" s="1">
        <f>VLOOKUP(A59,Konzum!A:F,6,0)</f>
        <v>2742.4</v>
      </c>
      <c r="F59" t="e">
        <f>VLOOKUP(A59,Spar!A:D,4,0)</f>
        <v>#N/A</v>
      </c>
      <c r="G59" t="e">
        <f>VLOOKUP(A59,Spar!A:F,6,0)</f>
        <v>#N/A</v>
      </c>
      <c r="H59" t="e">
        <f>VLOOKUP(A59,Dm!A:D,4,0)</f>
        <v>#N/A</v>
      </c>
      <c r="I59" t="e">
        <f>VLOOKUP(A59,Dm!A:F,6,0)</f>
        <v>#N/A</v>
      </c>
      <c r="J59" t="e">
        <f>VLOOKUP(A59,Bipa!A:D,4,0)</f>
        <v>#N/A</v>
      </c>
      <c r="K59" t="e">
        <f>VLOOKUP(A59,Bipa!A:F,6,0)</f>
        <v>#N/A</v>
      </c>
    </row>
    <row r="60" spans="1:11" x14ac:dyDescent="0.25">
      <c r="A60" t="s">
        <v>180</v>
      </c>
      <c r="B60" t="s">
        <v>181</v>
      </c>
      <c r="C60" t="s">
        <v>182</v>
      </c>
      <c r="D60" s="1">
        <f>VLOOKUP(A60,Konzum!A:D,4,0)</f>
        <v>192</v>
      </c>
      <c r="E60" s="1">
        <f>VLOOKUP(A60,Konzum!A:F,6,0)</f>
        <v>1347.01</v>
      </c>
      <c r="F60" t="e">
        <f>VLOOKUP(A60,Spar!A:D,4,0)</f>
        <v>#N/A</v>
      </c>
      <c r="G60" t="e">
        <f>VLOOKUP(A60,Spar!A:F,6,0)</f>
        <v>#N/A</v>
      </c>
      <c r="H60">
        <f>VLOOKUP(A60,Dm!A:D,4,0)</f>
        <v>28</v>
      </c>
      <c r="I60">
        <f>VLOOKUP(A60,Dm!A:F,6,0)</f>
        <v>222.88</v>
      </c>
      <c r="J60" t="e">
        <f>VLOOKUP(A60,Bipa!A:D,4,0)</f>
        <v>#N/A</v>
      </c>
      <c r="K60" t="e">
        <f>VLOOKUP(A60,Bipa!A:F,6,0)</f>
        <v>#N/A</v>
      </c>
    </row>
    <row r="61" spans="1:11" x14ac:dyDescent="0.25">
      <c r="A61" t="s">
        <v>183</v>
      </c>
      <c r="B61" t="s">
        <v>184</v>
      </c>
      <c r="C61" t="s">
        <v>185</v>
      </c>
      <c r="D61" s="1">
        <f>VLOOKUP(A61,Konzum!A:D,4,0)</f>
        <v>1335</v>
      </c>
      <c r="E61" s="1">
        <f>VLOOKUP(A61,Konzum!A:F,6,0)</f>
        <v>10706.72</v>
      </c>
      <c r="F61">
        <f>VLOOKUP(A61,Spar!A:D,4,0)</f>
        <v>594</v>
      </c>
      <c r="G61">
        <f>VLOOKUP(A61,Spar!A:F,6,0)</f>
        <v>4187.5200000000004</v>
      </c>
      <c r="H61" t="e">
        <f>VLOOKUP(A61,Dm!A:D,4,0)</f>
        <v>#N/A</v>
      </c>
      <c r="I61" t="e">
        <f>VLOOKUP(A61,Dm!A:F,6,0)</f>
        <v>#N/A</v>
      </c>
      <c r="J61" t="e">
        <f>VLOOKUP(A61,Bipa!A:D,4,0)</f>
        <v>#N/A</v>
      </c>
      <c r="K61" t="e">
        <f>VLOOKUP(A61,Bipa!A:F,6,0)</f>
        <v>#N/A</v>
      </c>
    </row>
    <row r="62" spans="1:11" x14ac:dyDescent="0.25">
      <c r="A62" t="s">
        <v>186</v>
      </c>
      <c r="B62" t="s">
        <v>187</v>
      </c>
      <c r="C62" t="s">
        <v>188</v>
      </c>
      <c r="D62" s="1">
        <f>VLOOKUP(A62,Konzum!A:D,4,0)</f>
        <v>2974</v>
      </c>
      <c r="E62" s="1">
        <f>VLOOKUP(A62,Konzum!A:F,6,0)</f>
        <v>28737.07</v>
      </c>
      <c r="F62">
        <f>VLOOKUP(A62,Spar!A:D,4,0)</f>
        <v>108</v>
      </c>
      <c r="G62">
        <f>VLOOKUP(A62,Spar!A:F,6,0)</f>
        <v>1153.32</v>
      </c>
      <c r="H62" t="e">
        <f>VLOOKUP(A62,Dm!A:D,4,0)</f>
        <v>#N/A</v>
      </c>
      <c r="I62" t="e">
        <f>VLOOKUP(A62,Dm!A:F,6,0)</f>
        <v>#N/A</v>
      </c>
      <c r="J62" t="e">
        <f>VLOOKUP(A62,Bipa!A:D,4,0)</f>
        <v>#N/A</v>
      </c>
      <c r="K62" t="e">
        <f>VLOOKUP(A62,Bipa!A:F,6,0)</f>
        <v>#N/A</v>
      </c>
    </row>
    <row r="63" spans="1:11" x14ac:dyDescent="0.25">
      <c r="A63" t="s">
        <v>189</v>
      </c>
      <c r="B63" t="s">
        <v>190</v>
      </c>
      <c r="C63" t="s">
        <v>191</v>
      </c>
      <c r="D63" s="1">
        <f>VLOOKUP(A63,Konzum!A:D,4,0)</f>
        <v>775</v>
      </c>
      <c r="E63" s="1">
        <f>VLOOKUP(A63,Konzum!A:F,6,0)</f>
        <v>12207.84</v>
      </c>
      <c r="F63" t="e">
        <f>VLOOKUP(A63,Spar!A:D,4,0)</f>
        <v>#N/A</v>
      </c>
      <c r="G63" t="e">
        <f>VLOOKUP(A63,Spar!A:F,6,0)</f>
        <v>#N/A</v>
      </c>
      <c r="H63" t="e">
        <f>VLOOKUP(A63,Dm!A:D,4,0)</f>
        <v>#N/A</v>
      </c>
      <c r="I63" t="e">
        <f>VLOOKUP(A63,Dm!A:F,6,0)</f>
        <v>#N/A</v>
      </c>
      <c r="J63" t="e">
        <f>VLOOKUP(A63,Bipa!A:D,4,0)</f>
        <v>#N/A</v>
      </c>
      <c r="K63" t="e">
        <f>VLOOKUP(A63,Bipa!A:F,6,0)</f>
        <v>#N/A</v>
      </c>
    </row>
    <row r="64" spans="1:11" x14ac:dyDescent="0.25">
      <c r="A64" t="s">
        <v>192</v>
      </c>
      <c r="B64" t="s">
        <v>193</v>
      </c>
      <c r="C64" t="s">
        <v>194</v>
      </c>
      <c r="D64" s="1">
        <f>VLOOKUP(A64,Konzum!A:D,4,0)</f>
        <v>190</v>
      </c>
      <c r="E64" s="1">
        <f>VLOOKUP(A64,Konzum!A:F,6,0)</f>
        <v>1101.75</v>
      </c>
      <c r="F64">
        <f>VLOOKUP(A64,Spar!A:D,4,0)</f>
        <v>60</v>
      </c>
      <c r="G64">
        <f>VLOOKUP(A64,Spar!A:F,6,0)</f>
        <v>399.6</v>
      </c>
      <c r="H64" t="e">
        <f>VLOOKUP(A64,Dm!A:D,4,0)</f>
        <v>#N/A</v>
      </c>
      <c r="I64" t="e">
        <f>VLOOKUP(A64,Dm!A:F,6,0)</f>
        <v>#N/A</v>
      </c>
      <c r="J64" t="e">
        <f>VLOOKUP(A64,Bipa!A:D,4,0)</f>
        <v>#N/A</v>
      </c>
      <c r="K64" t="e">
        <f>VLOOKUP(A64,Bipa!A:F,6,0)</f>
        <v>#N/A</v>
      </c>
    </row>
    <row r="65" spans="1:11" x14ac:dyDescent="0.25">
      <c r="A65" t="s">
        <v>195</v>
      </c>
      <c r="B65" t="s">
        <v>196</v>
      </c>
      <c r="C65" t="s">
        <v>197</v>
      </c>
      <c r="D65" s="1">
        <f>VLOOKUP(A65,Konzum!A:D,4,0)</f>
        <v>65</v>
      </c>
      <c r="E65" s="1">
        <f>VLOOKUP(A65,Konzum!A:F,6,0)</f>
        <v>560.54999999999995</v>
      </c>
      <c r="F65">
        <f>VLOOKUP(A65,Spar!A:D,4,0)</f>
        <v>192</v>
      </c>
      <c r="G65">
        <f>VLOOKUP(A65,Spar!A:F,6,0)</f>
        <v>1655.04</v>
      </c>
      <c r="H65" t="e">
        <f>VLOOKUP(A65,Dm!A:D,4,0)</f>
        <v>#N/A</v>
      </c>
      <c r="I65" t="e">
        <f>VLOOKUP(A65,Dm!A:F,6,0)</f>
        <v>#N/A</v>
      </c>
      <c r="J65" t="e">
        <f>VLOOKUP(A65,Bipa!A:D,4,0)</f>
        <v>#N/A</v>
      </c>
      <c r="K65" t="e">
        <f>VLOOKUP(A65,Bipa!A:F,6,0)</f>
        <v>#N/A</v>
      </c>
    </row>
    <row r="66" spans="1:11" x14ac:dyDescent="0.25">
      <c r="A66" t="s">
        <v>198</v>
      </c>
      <c r="B66" t="s">
        <v>199</v>
      </c>
      <c r="C66" t="s">
        <v>200</v>
      </c>
      <c r="D66" s="1">
        <f>VLOOKUP(A66,Konzum!A:D,4,0)</f>
        <v>45</v>
      </c>
      <c r="E66" s="1">
        <f>VLOOKUP(A66,Konzum!A:F,6,0)</f>
        <v>122.42</v>
      </c>
      <c r="F66" t="e">
        <f>VLOOKUP(A66,Spar!A:D,4,0)</f>
        <v>#N/A</v>
      </c>
      <c r="G66" t="e">
        <f>VLOOKUP(A66,Spar!A:F,6,0)</f>
        <v>#N/A</v>
      </c>
      <c r="H66" t="e">
        <f>VLOOKUP(A66,Dm!A:D,4,0)</f>
        <v>#N/A</v>
      </c>
      <c r="I66" t="e">
        <f>VLOOKUP(A66,Dm!A:F,6,0)</f>
        <v>#N/A</v>
      </c>
      <c r="J66" t="e">
        <f>VLOOKUP(A66,Bipa!A:D,4,0)</f>
        <v>#N/A</v>
      </c>
      <c r="K66" t="e">
        <f>VLOOKUP(A66,Bipa!A:F,6,0)</f>
        <v>#N/A</v>
      </c>
    </row>
    <row r="67" spans="1:11" x14ac:dyDescent="0.25">
      <c r="A67" t="s">
        <v>201</v>
      </c>
      <c r="B67" t="s">
        <v>202</v>
      </c>
      <c r="C67" t="s">
        <v>203</v>
      </c>
      <c r="D67" s="1">
        <f>VLOOKUP(A67,Konzum!A:D,4,0)</f>
        <v>187</v>
      </c>
      <c r="E67" s="1">
        <f>VLOOKUP(A67,Konzum!A:F,6,0)</f>
        <v>1323.51</v>
      </c>
      <c r="F67" t="e">
        <f>VLOOKUP(A67,Spar!A:D,4,0)</f>
        <v>#N/A</v>
      </c>
      <c r="G67" t="e">
        <f>VLOOKUP(A67,Spar!A:F,6,0)</f>
        <v>#N/A</v>
      </c>
      <c r="H67" t="e">
        <f>VLOOKUP(A67,Dm!A:D,4,0)</f>
        <v>#N/A</v>
      </c>
      <c r="I67" t="e">
        <f>VLOOKUP(A67,Dm!A:F,6,0)</f>
        <v>#N/A</v>
      </c>
      <c r="J67" t="e">
        <f>VLOOKUP(A67,Bipa!A:D,4,0)</f>
        <v>#N/A</v>
      </c>
      <c r="K67" t="e">
        <f>VLOOKUP(A67,Bipa!A:F,6,0)</f>
        <v>#N/A</v>
      </c>
    </row>
    <row r="68" spans="1:11" x14ac:dyDescent="0.25">
      <c r="A68" t="s">
        <v>204</v>
      </c>
      <c r="B68" t="s">
        <v>205</v>
      </c>
      <c r="C68" t="s">
        <v>206</v>
      </c>
      <c r="D68" s="1">
        <f>VLOOKUP(A68,Konzum!A:D,4,0)</f>
        <v>274</v>
      </c>
      <c r="E68" s="1">
        <f>VLOOKUP(A68,Konzum!A:F,6,0)</f>
        <v>1851.14</v>
      </c>
      <c r="F68" t="e">
        <f>VLOOKUP(A68,Spar!A:D,4,0)</f>
        <v>#N/A</v>
      </c>
      <c r="G68" t="e">
        <f>VLOOKUP(A68,Spar!A:F,6,0)</f>
        <v>#N/A</v>
      </c>
      <c r="H68" t="e">
        <f>VLOOKUP(A68,Dm!A:D,4,0)</f>
        <v>#N/A</v>
      </c>
      <c r="I68" t="e">
        <f>VLOOKUP(A68,Dm!A:F,6,0)</f>
        <v>#N/A</v>
      </c>
      <c r="J68" t="e">
        <f>VLOOKUP(A68,Bipa!A:D,4,0)</f>
        <v>#N/A</v>
      </c>
      <c r="K68" t="e">
        <f>VLOOKUP(A68,Bipa!A:F,6,0)</f>
        <v>#N/A</v>
      </c>
    </row>
    <row r="69" spans="1:11" x14ac:dyDescent="0.25">
      <c r="A69" t="s">
        <v>207</v>
      </c>
      <c r="B69" t="s">
        <v>208</v>
      </c>
      <c r="C69" t="s">
        <v>209</v>
      </c>
      <c r="D69" s="1">
        <f>VLOOKUP(A69,Konzum!A:D,4,0)</f>
        <v>192</v>
      </c>
      <c r="E69" s="1">
        <f>VLOOKUP(A69,Konzum!A:F,6,0)</f>
        <v>1347.84</v>
      </c>
      <c r="F69" t="e">
        <f>VLOOKUP(A69,Spar!A:D,4,0)</f>
        <v>#N/A</v>
      </c>
      <c r="G69" t="e">
        <f>VLOOKUP(A69,Spar!A:F,6,0)</f>
        <v>#N/A</v>
      </c>
      <c r="H69" t="e">
        <f>VLOOKUP(A69,Dm!A:D,4,0)</f>
        <v>#N/A</v>
      </c>
      <c r="I69" t="e">
        <f>VLOOKUP(A69,Dm!A:F,6,0)</f>
        <v>#N/A</v>
      </c>
      <c r="J69" t="e">
        <f>VLOOKUP(A69,Bipa!A:D,4,0)</f>
        <v>#N/A</v>
      </c>
      <c r="K69" t="e">
        <f>VLOOKUP(A69,Bipa!A:F,6,0)</f>
        <v>#N/A</v>
      </c>
    </row>
    <row r="70" spans="1:11" x14ac:dyDescent="0.25">
      <c r="A70" t="s">
        <v>210</v>
      </c>
      <c r="B70" t="s">
        <v>211</v>
      </c>
      <c r="C70" t="s">
        <v>212</v>
      </c>
      <c r="D70" s="1">
        <f>VLOOKUP(A70,Konzum!A:D,4,0)</f>
        <v>241</v>
      </c>
      <c r="E70" s="1">
        <f>VLOOKUP(A70,Konzum!A:F,6,0)</f>
        <v>440.11</v>
      </c>
      <c r="F70" t="e">
        <f>VLOOKUP(A70,Spar!A:D,4,0)</f>
        <v>#N/A</v>
      </c>
      <c r="G70" t="e">
        <f>VLOOKUP(A70,Spar!A:F,6,0)</f>
        <v>#N/A</v>
      </c>
      <c r="H70" t="e">
        <f>VLOOKUP(A70,Dm!A:D,4,0)</f>
        <v>#N/A</v>
      </c>
      <c r="I70" t="e">
        <f>VLOOKUP(A70,Dm!A:F,6,0)</f>
        <v>#N/A</v>
      </c>
      <c r="J70" t="e">
        <f>VLOOKUP(A70,Bipa!A:D,4,0)</f>
        <v>#N/A</v>
      </c>
      <c r="K70" t="e">
        <f>VLOOKUP(A70,Bipa!A:F,6,0)</f>
        <v>#N/A</v>
      </c>
    </row>
    <row r="71" spans="1:11" x14ac:dyDescent="0.25">
      <c r="A71" t="s">
        <v>213</v>
      </c>
      <c r="B71" t="s">
        <v>214</v>
      </c>
      <c r="C71" t="s">
        <v>215</v>
      </c>
      <c r="D71" s="1">
        <f>VLOOKUP(A71,Konzum!A:D,4,0)</f>
        <v>657</v>
      </c>
      <c r="E71" s="1">
        <f>VLOOKUP(A71,Konzum!A:F,6,0)</f>
        <v>3314.8</v>
      </c>
      <c r="F71" t="e">
        <f>VLOOKUP(A71,Spar!A:D,4,0)</f>
        <v>#N/A</v>
      </c>
      <c r="G71" t="e">
        <f>VLOOKUP(A71,Spar!A:F,6,0)</f>
        <v>#N/A</v>
      </c>
      <c r="H71" t="e">
        <f>VLOOKUP(A71,Dm!A:D,4,0)</f>
        <v>#N/A</v>
      </c>
      <c r="I71" t="e">
        <f>VLOOKUP(A71,Dm!A:F,6,0)</f>
        <v>#N/A</v>
      </c>
      <c r="J71" t="e">
        <f>VLOOKUP(A71,Bipa!A:D,4,0)</f>
        <v>#N/A</v>
      </c>
      <c r="K71" t="e">
        <f>VLOOKUP(A71,Bipa!A:F,6,0)</f>
        <v>#N/A</v>
      </c>
    </row>
    <row r="72" spans="1:11" x14ac:dyDescent="0.25">
      <c r="A72" t="s">
        <v>216</v>
      </c>
      <c r="B72" t="s">
        <v>217</v>
      </c>
      <c r="C72" t="s">
        <v>218</v>
      </c>
      <c r="D72" s="1">
        <f>VLOOKUP(A72,Konzum!A:D,4,0)</f>
        <v>508</v>
      </c>
      <c r="E72" s="1">
        <f>VLOOKUP(A72,Konzum!A:F,6,0)</f>
        <v>2565.79</v>
      </c>
      <c r="F72" t="e">
        <f>VLOOKUP(A72,Spar!A:D,4,0)</f>
        <v>#N/A</v>
      </c>
      <c r="G72" t="e">
        <f>VLOOKUP(A72,Spar!A:F,6,0)</f>
        <v>#N/A</v>
      </c>
      <c r="H72" t="e">
        <f>VLOOKUP(A72,Dm!A:D,4,0)</f>
        <v>#N/A</v>
      </c>
      <c r="I72" t="e">
        <f>VLOOKUP(A72,Dm!A:F,6,0)</f>
        <v>#N/A</v>
      </c>
      <c r="J72" t="e">
        <f>VLOOKUP(A72,Bipa!A:D,4,0)</f>
        <v>#N/A</v>
      </c>
      <c r="K72" t="e">
        <f>VLOOKUP(A72,Bipa!A:F,6,0)</f>
        <v>#N/A</v>
      </c>
    </row>
    <row r="73" spans="1:11" x14ac:dyDescent="0.25">
      <c r="A73" t="s">
        <v>219</v>
      </c>
      <c r="B73" t="s">
        <v>220</v>
      </c>
      <c r="C73" t="s">
        <v>221</v>
      </c>
      <c r="D73" s="1">
        <f>VLOOKUP(A73,Konzum!A:D,4,0)</f>
        <v>970</v>
      </c>
      <c r="E73" s="1">
        <f>VLOOKUP(A73,Konzum!A:F,6,0)</f>
        <v>4517.2700000000004</v>
      </c>
      <c r="F73">
        <f>VLOOKUP(A73,Spar!A:D,4,0)</f>
        <v>534</v>
      </c>
      <c r="G73">
        <f>VLOOKUP(A73,Spar!A:F,6,0)</f>
        <v>2386.67</v>
      </c>
      <c r="H73" t="e">
        <f>VLOOKUP(A73,Dm!A:D,4,0)</f>
        <v>#N/A</v>
      </c>
      <c r="I73" t="e">
        <f>VLOOKUP(A73,Dm!A:F,6,0)</f>
        <v>#N/A</v>
      </c>
      <c r="J73" t="e">
        <f>VLOOKUP(A73,Bipa!A:D,4,0)</f>
        <v>#N/A</v>
      </c>
      <c r="K73" t="e">
        <f>VLOOKUP(A73,Bipa!A:F,6,0)</f>
        <v>#N/A</v>
      </c>
    </row>
    <row r="74" spans="1:11" x14ac:dyDescent="0.25">
      <c r="A74" t="s">
        <v>222</v>
      </c>
      <c r="B74" t="s">
        <v>223</v>
      </c>
      <c r="C74" t="s">
        <v>224</v>
      </c>
      <c r="D74" s="1">
        <f>VLOOKUP(A74,Konzum!A:D,4,0)</f>
        <v>6600</v>
      </c>
      <c r="E74" s="1">
        <f>VLOOKUP(A74,Konzum!A:F,6,0)</f>
        <v>1286.75</v>
      </c>
      <c r="F74">
        <f>VLOOKUP(A74,Spar!A:D,4,0)</f>
        <v>1056</v>
      </c>
      <c r="G74">
        <f>VLOOKUP(A74,Spar!A:F,6,0)</f>
        <v>337.92</v>
      </c>
      <c r="H74">
        <f>VLOOKUP(A74,Dm!A:D,4,0)</f>
        <v>2808</v>
      </c>
      <c r="I74">
        <f>VLOOKUP(A74,Dm!A:F,6,0)</f>
        <v>559.84</v>
      </c>
      <c r="J74" t="e">
        <f>VLOOKUP(A74,Bipa!A:D,4,0)</f>
        <v>#N/A</v>
      </c>
      <c r="K74" t="e">
        <f>VLOOKUP(A74,Bipa!A:F,6,0)</f>
        <v>#N/A</v>
      </c>
    </row>
    <row r="75" spans="1:11" x14ac:dyDescent="0.25">
      <c r="A75" t="s">
        <v>225</v>
      </c>
      <c r="B75" t="s">
        <v>226</v>
      </c>
      <c r="C75" t="s">
        <v>227</v>
      </c>
      <c r="D75" s="1">
        <f>VLOOKUP(A75,Konzum!A:D,4,0)</f>
        <v>48</v>
      </c>
      <c r="E75" s="1">
        <f>VLOOKUP(A75,Konzum!A:F,6,0)</f>
        <v>331.73</v>
      </c>
      <c r="F75" t="e">
        <f>VLOOKUP(A75,Spar!A:D,4,0)</f>
        <v>#N/A</v>
      </c>
      <c r="G75" t="e">
        <f>VLOOKUP(A75,Spar!A:F,6,0)</f>
        <v>#N/A</v>
      </c>
      <c r="H75" t="e">
        <f>VLOOKUP(A75,Dm!A:D,4,0)</f>
        <v>#N/A</v>
      </c>
      <c r="I75" t="e">
        <f>VLOOKUP(A75,Dm!A:F,6,0)</f>
        <v>#N/A</v>
      </c>
      <c r="J75" t="e">
        <f>VLOOKUP(A75,Bipa!A:D,4,0)</f>
        <v>#N/A</v>
      </c>
      <c r="K75" t="e">
        <f>VLOOKUP(A75,Bipa!A:F,6,0)</f>
        <v>#N/A</v>
      </c>
    </row>
    <row r="76" spans="1:11" x14ac:dyDescent="0.25">
      <c r="A76" t="s">
        <v>228</v>
      </c>
      <c r="B76" t="s">
        <v>229</v>
      </c>
      <c r="C76" t="s">
        <v>230</v>
      </c>
      <c r="D76" s="1">
        <f>VLOOKUP(A76,Konzum!A:D,4,0)</f>
        <v>601</v>
      </c>
      <c r="E76" s="1">
        <f>VLOOKUP(A76,Konzum!A:F,6,0)</f>
        <v>2726.92</v>
      </c>
      <c r="F76" t="e">
        <f>VLOOKUP(A76,Spar!A:D,4,0)</f>
        <v>#N/A</v>
      </c>
      <c r="G76" t="e">
        <f>VLOOKUP(A76,Spar!A:F,6,0)</f>
        <v>#N/A</v>
      </c>
      <c r="H76" t="e">
        <f>VLOOKUP(A76,Dm!A:D,4,0)</f>
        <v>#N/A</v>
      </c>
      <c r="I76" t="e">
        <f>VLOOKUP(A76,Dm!A:F,6,0)</f>
        <v>#N/A</v>
      </c>
      <c r="J76" t="e">
        <f>VLOOKUP(A76,Bipa!A:D,4,0)</f>
        <v>#N/A</v>
      </c>
      <c r="K76" t="e">
        <f>VLOOKUP(A76,Bipa!A:F,6,0)</f>
        <v>#N/A</v>
      </c>
    </row>
    <row r="77" spans="1:11" x14ac:dyDescent="0.25">
      <c r="A77" t="s">
        <v>231</v>
      </c>
      <c r="B77" t="s">
        <v>232</v>
      </c>
      <c r="C77" t="s">
        <v>233</v>
      </c>
      <c r="D77" s="1">
        <f>VLOOKUP(A77,Konzum!A:D,4,0)</f>
        <v>375</v>
      </c>
      <c r="E77" s="1">
        <f>VLOOKUP(A77,Konzum!A:F,6,0)</f>
        <v>1253.83</v>
      </c>
      <c r="F77" t="e">
        <f>VLOOKUP(A77,Spar!A:D,4,0)</f>
        <v>#N/A</v>
      </c>
      <c r="G77" t="e">
        <f>VLOOKUP(A77,Spar!A:F,6,0)</f>
        <v>#N/A</v>
      </c>
      <c r="H77" t="e">
        <f>VLOOKUP(A77,Dm!A:D,4,0)</f>
        <v>#N/A</v>
      </c>
      <c r="I77" t="e">
        <f>VLOOKUP(A77,Dm!A:F,6,0)</f>
        <v>#N/A</v>
      </c>
      <c r="J77" t="e">
        <f>VLOOKUP(A77,Bipa!A:D,4,0)</f>
        <v>#N/A</v>
      </c>
      <c r="K77" t="e">
        <f>VLOOKUP(A77,Bipa!A:F,6,0)</f>
        <v>#N/A</v>
      </c>
    </row>
    <row r="78" spans="1:11" x14ac:dyDescent="0.25">
      <c r="A78" t="s">
        <v>234</v>
      </c>
      <c r="B78" t="s">
        <v>235</v>
      </c>
      <c r="C78" t="s">
        <v>236</v>
      </c>
      <c r="D78" s="1">
        <f>VLOOKUP(A78,Konzum!A:D,4,0)</f>
        <v>1000</v>
      </c>
      <c r="E78" s="1">
        <f>VLOOKUP(A78,Konzum!A:F,6,0)</f>
        <v>559.61</v>
      </c>
      <c r="F78" t="e">
        <f>VLOOKUP(A78,Spar!A:D,4,0)</f>
        <v>#N/A</v>
      </c>
      <c r="G78" t="e">
        <f>VLOOKUP(A78,Spar!A:F,6,0)</f>
        <v>#N/A</v>
      </c>
      <c r="H78" t="e">
        <f>VLOOKUP(A78,Dm!A:D,4,0)</f>
        <v>#N/A</v>
      </c>
      <c r="I78" t="e">
        <f>VLOOKUP(A78,Dm!A:F,6,0)</f>
        <v>#N/A</v>
      </c>
      <c r="J78" t="e">
        <f>VLOOKUP(A78,Bipa!A:D,4,0)</f>
        <v>#N/A</v>
      </c>
      <c r="K78" t="e">
        <f>VLOOKUP(A78,Bipa!A:F,6,0)</f>
        <v>#N/A</v>
      </c>
    </row>
    <row r="79" spans="1:11" x14ac:dyDescent="0.25">
      <c r="A79" t="s">
        <v>237</v>
      </c>
      <c r="B79" t="s">
        <v>238</v>
      </c>
      <c r="C79" t="s">
        <v>239</v>
      </c>
      <c r="D79" s="1">
        <f>VLOOKUP(A79,Konzum!A:D,4,0)</f>
        <v>680</v>
      </c>
      <c r="E79" s="1">
        <f>VLOOKUP(A79,Konzum!A:F,6,0)</f>
        <v>469.2</v>
      </c>
      <c r="F79" t="e">
        <f>VLOOKUP(A79,Spar!A:D,4,0)</f>
        <v>#N/A</v>
      </c>
      <c r="G79" t="e">
        <f>VLOOKUP(A79,Spar!A:F,6,0)</f>
        <v>#N/A</v>
      </c>
      <c r="H79" t="e">
        <f>VLOOKUP(A79,Dm!A:D,4,0)</f>
        <v>#N/A</v>
      </c>
      <c r="I79" t="e">
        <f>VLOOKUP(A79,Dm!A:F,6,0)</f>
        <v>#N/A</v>
      </c>
      <c r="J79" t="e">
        <f>VLOOKUP(A79,Bipa!A:D,4,0)</f>
        <v>#N/A</v>
      </c>
      <c r="K79" t="e">
        <f>VLOOKUP(A79,Bipa!A:F,6,0)</f>
        <v>#N/A</v>
      </c>
    </row>
    <row r="80" spans="1:11" x14ac:dyDescent="0.25">
      <c r="A80" t="s">
        <v>240</v>
      </c>
      <c r="B80" t="s">
        <v>241</v>
      </c>
      <c r="C80" t="s">
        <v>242</v>
      </c>
      <c r="D80" s="1">
        <f>VLOOKUP(A80,Konzum!A:D,4,0)</f>
        <v>440</v>
      </c>
      <c r="E80" s="1">
        <f>VLOOKUP(A80,Konzum!A:F,6,0)</f>
        <v>303.60000000000002</v>
      </c>
      <c r="F80" t="e">
        <f>VLOOKUP(A80,Spar!A:D,4,0)</f>
        <v>#N/A</v>
      </c>
      <c r="G80" t="e">
        <f>VLOOKUP(A80,Spar!A:F,6,0)</f>
        <v>#N/A</v>
      </c>
      <c r="H80" t="e">
        <f>VLOOKUP(A80,Dm!A:D,4,0)</f>
        <v>#N/A</v>
      </c>
      <c r="I80" t="e">
        <f>VLOOKUP(A80,Dm!A:F,6,0)</f>
        <v>#N/A</v>
      </c>
      <c r="J80" t="e">
        <f>VLOOKUP(A80,Bipa!A:D,4,0)</f>
        <v>#N/A</v>
      </c>
      <c r="K80" t="e">
        <f>VLOOKUP(A80,Bipa!A:F,6,0)</f>
        <v>#N/A</v>
      </c>
    </row>
    <row r="81" spans="1:11" x14ac:dyDescent="0.25">
      <c r="A81" t="s">
        <v>243</v>
      </c>
      <c r="B81" t="s">
        <v>244</v>
      </c>
      <c r="C81" t="s">
        <v>245</v>
      </c>
      <c r="D81" s="1">
        <f>VLOOKUP(A81,Konzum!A:D,4,0)</f>
        <v>4100</v>
      </c>
      <c r="E81" s="1">
        <f>VLOOKUP(A81,Konzum!A:F,6,0)</f>
        <v>773</v>
      </c>
      <c r="F81" t="e">
        <f>VLOOKUP(A81,Spar!A:D,4,0)</f>
        <v>#N/A</v>
      </c>
      <c r="G81" t="e">
        <f>VLOOKUP(A81,Spar!A:F,6,0)</f>
        <v>#N/A</v>
      </c>
      <c r="H81" t="e">
        <f>VLOOKUP(A81,Dm!A:D,4,0)</f>
        <v>#N/A</v>
      </c>
      <c r="I81" t="e">
        <f>VLOOKUP(A81,Dm!A:F,6,0)</f>
        <v>#N/A</v>
      </c>
      <c r="J81" t="e">
        <f>VLOOKUP(A81,Bipa!A:D,4,0)</f>
        <v>#N/A</v>
      </c>
      <c r="K81" t="e">
        <f>VLOOKUP(A81,Bipa!A:F,6,0)</f>
        <v>#N/A</v>
      </c>
    </row>
    <row r="82" spans="1:11" x14ac:dyDescent="0.25">
      <c r="A82" t="s">
        <v>246</v>
      </c>
      <c r="B82" t="s">
        <v>247</v>
      </c>
      <c r="C82" t="s">
        <v>248</v>
      </c>
      <c r="D82" s="1">
        <f>VLOOKUP(A82,Konzum!A:D,4,0)</f>
        <v>18435</v>
      </c>
      <c r="E82" s="1">
        <f>VLOOKUP(A82,Konzum!A:F,6,0)</f>
        <v>7081.5</v>
      </c>
      <c r="F82">
        <f>VLOOKUP(A82,Spar!A:D,4,0)</f>
        <v>6990</v>
      </c>
      <c r="G82">
        <f>VLOOKUP(A82,Spar!A:F,6,0)</f>
        <v>4153.5</v>
      </c>
      <c r="H82">
        <f>VLOOKUP(A82,Dm!A:D,4,0)</f>
        <v>7890</v>
      </c>
      <c r="I82">
        <f>VLOOKUP(A82,Dm!A:F,6,0)</f>
        <v>2886.3</v>
      </c>
      <c r="J82">
        <f>VLOOKUP(A82,Bipa!A:D,4,0)</f>
        <v>4080</v>
      </c>
      <c r="K82">
        <f>VLOOKUP(A82,Bipa!A:F,6,0)</f>
        <v>2064.6</v>
      </c>
    </row>
    <row r="83" spans="1:11" x14ac:dyDescent="0.25">
      <c r="A83" t="s">
        <v>249</v>
      </c>
      <c r="B83" t="s">
        <v>250</v>
      </c>
      <c r="C83" t="s">
        <v>251</v>
      </c>
      <c r="D83" s="1">
        <f>VLOOKUP(A83,Konzum!A:D,4,0)</f>
        <v>1812</v>
      </c>
      <c r="E83" s="1">
        <f>VLOOKUP(A83,Konzum!A:F,6,0)</f>
        <v>3990.81</v>
      </c>
      <c r="F83" t="e">
        <f>VLOOKUP(A83,Spar!A:D,4,0)</f>
        <v>#N/A</v>
      </c>
      <c r="G83" t="e">
        <f>VLOOKUP(A83,Spar!A:F,6,0)</f>
        <v>#N/A</v>
      </c>
      <c r="H83" t="e">
        <f>VLOOKUP(A83,Dm!A:D,4,0)</f>
        <v>#N/A</v>
      </c>
      <c r="I83" t="e">
        <f>VLOOKUP(A83,Dm!A:F,6,0)</f>
        <v>#N/A</v>
      </c>
      <c r="J83" t="e">
        <f>VLOOKUP(A83,Bipa!A:D,4,0)</f>
        <v>#N/A</v>
      </c>
      <c r="K83" t="e">
        <f>VLOOKUP(A83,Bipa!A:F,6,0)</f>
        <v>#N/A</v>
      </c>
    </row>
    <row r="84" spans="1:11" x14ac:dyDescent="0.25">
      <c r="A84" t="s">
        <v>252</v>
      </c>
      <c r="B84" t="s">
        <v>253</v>
      </c>
      <c r="C84" t="s">
        <v>254</v>
      </c>
      <c r="D84" s="1">
        <f>VLOOKUP(A84,Konzum!A:D,4,0)</f>
        <v>1533</v>
      </c>
      <c r="E84" s="1">
        <f>VLOOKUP(A84,Konzum!A:F,6,0)</f>
        <v>3328.1</v>
      </c>
      <c r="F84">
        <f>VLOOKUP(A84,Spar!A:D,4,0)</f>
        <v>144</v>
      </c>
      <c r="G84">
        <f>VLOOKUP(A84,Spar!A:F,6,0)</f>
        <v>269.27999999999997</v>
      </c>
      <c r="H84" t="e">
        <f>VLOOKUP(A84,Dm!A:D,4,0)</f>
        <v>#N/A</v>
      </c>
      <c r="I84" t="e">
        <f>VLOOKUP(A84,Dm!A:F,6,0)</f>
        <v>#N/A</v>
      </c>
      <c r="J84" t="e">
        <f>VLOOKUP(A84,Bipa!A:D,4,0)</f>
        <v>#N/A</v>
      </c>
      <c r="K84" t="e">
        <f>VLOOKUP(A84,Bipa!A:F,6,0)</f>
        <v>#N/A</v>
      </c>
    </row>
    <row r="85" spans="1:11" x14ac:dyDescent="0.25">
      <c r="A85" t="s">
        <v>255</v>
      </c>
      <c r="B85" t="s">
        <v>256</v>
      </c>
      <c r="C85" t="s">
        <v>257</v>
      </c>
      <c r="D85" s="1">
        <f>VLOOKUP(A85,Konzum!A:D,4,0)</f>
        <v>524</v>
      </c>
      <c r="E85" s="1">
        <f>VLOOKUP(A85,Konzum!A:F,6,0)</f>
        <v>2204.7199999999998</v>
      </c>
      <c r="F85" t="e">
        <f>VLOOKUP(A85,Spar!A:D,4,0)</f>
        <v>#N/A</v>
      </c>
      <c r="G85" t="e">
        <f>VLOOKUP(A85,Spar!A:F,6,0)</f>
        <v>#N/A</v>
      </c>
      <c r="H85" t="e">
        <f>VLOOKUP(A85,Dm!A:D,4,0)</f>
        <v>#N/A</v>
      </c>
      <c r="I85" t="e">
        <f>VLOOKUP(A85,Dm!A:F,6,0)</f>
        <v>#N/A</v>
      </c>
      <c r="J85" t="e">
        <f>VLOOKUP(A85,Bipa!A:D,4,0)</f>
        <v>#N/A</v>
      </c>
      <c r="K85" t="e">
        <f>VLOOKUP(A85,Bipa!A:F,6,0)</f>
        <v>#N/A</v>
      </c>
    </row>
    <row r="86" spans="1:11" x14ac:dyDescent="0.25">
      <c r="A86" t="s">
        <v>258</v>
      </c>
      <c r="B86" t="s">
        <v>259</v>
      </c>
      <c r="C86" t="s">
        <v>260</v>
      </c>
      <c r="D86" s="1">
        <f>VLOOKUP(A86,Konzum!A:D,4,0)</f>
        <v>553</v>
      </c>
      <c r="E86" s="1">
        <f>VLOOKUP(A86,Konzum!A:F,6,0)</f>
        <v>2433.98</v>
      </c>
      <c r="F86" t="e">
        <f>VLOOKUP(A86,Spar!A:D,4,0)</f>
        <v>#N/A</v>
      </c>
      <c r="G86" t="e">
        <f>VLOOKUP(A86,Spar!A:F,6,0)</f>
        <v>#N/A</v>
      </c>
      <c r="H86" t="e">
        <f>VLOOKUP(A86,Dm!A:D,4,0)</f>
        <v>#N/A</v>
      </c>
      <c r="I86" t="e">
        <f>VLOOKUP(A86,Dm!A:F,6,0)</f>
        <v>#N/A</v>
      </c>
      <c r="J86" t="e">
        <f>VLOOKUP(A86,Bipa!A:D,4,0)</f>
        <v>#N/A</v>
      </c>
      <c r="K86" t="e">
        <f>VLOOKUP(A86,Bipa!A:F,6,0)</f>
        <v>#N/A</v>
      </c>
    </row>
    <row r="87" spans="1:11" x14ac:dyDescent="0.25">
      <c r="A87" t="s">
        <v>261</v>
      </c>
      <c r="B87" t="s">
        <v>262</v>
      </c>
      <c r="C87" t="s">
        <v>263</v>
      </c>
      <c r="D87" s="1">
        <f>VLOOKUP(A87,Konzum!A:D,4,0)</f>
        <v>1383</v>
      </c>
      <c r="E87" s="1">
        <f>VLOOKUP(A87,Konzum!A:F,6,0)</f>
        <v>6189.11</v>
      </c>
      <c r="F87">
        <f>VLOOKUP(A87,Spar!A:D,4,0)</f>
        <v>405</v>
      </c>
      <c r="G87">
        <f>VLOOKUP(A87,Spar!A:F,6,0)</f>
        <v>1885.77</v>
      </c>
      <c r="H87" t="e">
        <f>VLOOKUP(A87,Dm!A:D,4,0)</f>
        <v>#N/A</v>
      </c>
      <c r="I87" t="e">
        <f>VLOOKUP(A87,Dm!A:F,6,0)</f>
        <v>#N/A</v>
      </c>
      <c r="J87" t="e">
        <f>VLOOKUP(A87,Bipa!A:D,4,0)</f>
        <v>#N/A</v>
      </c>
      <c r="K87" t="e">
        <f>VLOOKUP(A87,Bipa!A:F,6,0)</f>
        <v>#N/A</v>
      </c>
    </row>
    <row r="88" spans="1:11" x14ac:dyDescent="0.25">
      <c r="A88" t="s">
        <v>264</v>
      </c>
      <c r="B88" t="s">
        <v>265</v>
      </c>
      <c r="C88" t="s">
        <v>266</v>
      </c>
      <c r="D88" s="1">
        <f>VLOOKUP(A88,Konzum!A:D,4,0)</f>
        <v>399</v>
      </c>
      <c r="E88" s="1">
        <f>VLOOKUP(A88,Konzum!A:F,6,0)</f>
        <v>2562.1799999999998</v>
      </c>
      <c r="F88">
        <f>VLOOKUP(A88,Spar!A:D,4,0)</f>
        <v>72</v>
      </c>
      <c r="G88">
        <f>VLOOKUP(A88,Spar!A:F,6,0)</f>
        <v>501.12</v>
      </c>
      <c r="H88" t="e">
        <f>VLOOKUP(A88,Dm!A:D,4,0)</f>
        <v>#N/A</v>
      </c>
      <c r="I88" t="e">
        <f>VLOOKUP(A88,Dm!A:F,6,0)</f>
        <v>#N/A</v>
      </c>
      <c r="J88" t="e">
        <f>VLOOKUP(A88,Bipa!A:D,4,0)</f>
        <v>#N/A</v>
      </c>
      <c r="K88" t="e">
        <f>VLOOKUP(A88,Bipa!A:F,6,0)</f>
        <v>#N/A</v>
      </c>
    </row>
    <row r="89" spans="1:11" x14ac:dyDescent="0.25">
      <c r="A89" t="s">
        <v>267</v>
      </c>
      <c r="B89" t="s">
        <v>268</v>
      </c>
      <c r="C89" t="s">
        <v>269</v>
      </c>
      <c r="D89" s="1">
        <f>VLOOKUP(A89,Konzum!A:D,4,0)</f>
        <v>475</v>
      </c>
      <c r="E89" s="1">
        <f>VLOOKUP(A89,Konzum!A:F,6,0)</f>
        <v>2738.82</v>
      </c>
      <c r="F89">
        <f>VLOOKUP(A89,Spar!A:D,4,0)</f>
        <v>288</v>
      </c>
      <c r="G89">
        <f>VLOOKUP(A89,Spar!A:F,6,0)</f>
        <v>1721.34</v>
      </c>
      <c r="H89" t="e">
        <f>VLOOKUP(A89,Dm!A:D,4,0)</f>
        <v>#N/A</v>
      </c>
      <c r="I89" t="e">
        <f>VLOOKUP(A89,Dm!A:F,6,0)</f>
        <v>#N/A</v>
      </c>
      <c r="J89" t="e">
        <f>VLOOKUP(A89,Bipa!A:D,4,0)</f>
        <v>#N/A</v>
      </c>
      <c r="K89" t="e">
        <f>VLOOKUP(A89,Bipa!A:F,6,0)</f>
        <v>#N/A</v>
      </c>
    </row>
    <row r="90" spans="1:11" x14ac:dyDescent="0.25">
      <c r="A90" t="s">
        <v>270</v>
      </c>
      <c r="B90" t="s">
        <v>271</v>
      </c>
      <c r="C90" t="s">
        <v>272</v>
      </c>
      <c r="D90" s="1">
        <f>VLOOKUP(A90,Konzum!A:D,4,0)</f>
        <v>576</v>
      </c>
      <c r="E90" s="1">
        <f>VLOOKUP(A90,Konzum!A:F,6,0)</f>
        <v>3274.45</v>
      </c>
      <c r="F90">
        <f>VLOOKUP(A90,Spar!A:D,4,0)</f>
        <v>261</v>
      </c>
      <c r="G90">
        <f>VLOOKUP(A90,Spar!A:F,6,0)</f>
        <v>1547.01</v>
      </c>
      <c r="H90" t="e">
        <f>VLOOKUP(A90,Dm!A:D,4,0)</f>
        <v>#N/A</v>
      </c>
      <c r="I90" t="e">
        <f>VLOOKUP(A90,Dm!A:F,6,0)</f>
        <v>#N/A</v>
      </c>
      <c r="J90" t="e">
        <f>VLOOKUP(A90,Bipa!A:D,4,0)</f>
        <v>#N/A</v>
      </c>
      <c r="K90" t="e">
        <f>VLOOKUP(A90,Bipa!A:F,6,0)</f>
        <v>#N/A</v>
      </c>
    </row>
    <row r="91" spans="1:11" x14ac:dyDescent="0.25">
      <c r="A91" t="s">
        <v>273</v>
      </c>
      <c r="B91" t="s">
        <v>274</v>
      </c>
      <c r="C91" t="s">
        <v>275</v>
      </c>
      <c r="D91" s="1">
        <f>VLOOKUP(A91,Konzum!A:D,4,0)</f>
        <v>124</v>
      </c>
      <c r="E91" s="1">
        <f>VLOOKUP(A91,Konzum!A:F,6,0)</f>
        <v>1277.92</v>
      </c>
      <c r="F91" t="e">
        <f>VLOOKUP(A91,Spar!A:D,4,0)</f>
        <v>#N/A</v>
      </c>
      <c r="G91" t="e">
        <f>VLOOKUP(A91,Spar!A:F,6,0)</f>
        <v>#N/A</v>
      </c>
      <c r="H91" t="e">
        <f>VLOOKUP(A91,Dm!A:D,4,0)</f>
        <v>#N/A</v>
      </c>
      <c r="I91" t="e">
        <f>VLOOKUP(A91,Dm!A:F,6,0)</f>
        <v>#N/A</v>
      </c>
      <c r="J91" t="e">
        <f>VLOOKUP(A91,Bipa!A:D,4,0)</f>
        <v>#N/A</v>
      </c>
      <c r="K91" t="e">
        <f>VLOOKUP(A91,Bipa!A:F,6,0)</f>
        <v>#N/A</v>
      </c>
    </row>
    <row r="92" spans="1:11" x14ac:dyDescent="0.25">
      <c r="A92" t="s">
        <v>276</v>
      </c>
      <c r="B92" t="s">
        <v>277</v>
      </c>
      <c r="C92" t="s">
        <v>278</v>
      </c>
      <c r="D92" s="1">
        <f>VLOOKUP(A92,Konzum!A:D,4,0)</f>
        <v>158</v>
      </c>
      <c r="E92" s="1">
        <f>VLOOKUP(A92,Konzum!A:F,6,0)</f>
        <v>1161.31</v>
      </c>
      <c r="F92" t="e">
        <f>VLOOKUP(A92,Spar!A:D,4,0)</f>
        <v>#N/A</v>
      </c>
      <c r="G92" t="e">
        <f>VLOOKUP(A92,Spar!A:F,6,0)</f>
        <v>#N/A</v>
      </c>
      <c r="H92" t="e">
        <f>VLOOKUP(A92,Dm!A:D,4,0)</f>
        <v>#N/A</v>
      </c>
      <c r="I92" t="e">
        <f>VLOOKUP(A92,Dm!A:F,6,0)</f>
        <v>#N/A</v>
      </c>
      <c r="J92" t="e">
        <f>VLOOKUP(A92,Bipa!A:D,4,0)</f>
        <v>#N/A</v>
      </c>
      <c r="K92" t="e">
        <f>VLOOKUP(A92,Bipa!A:F,6,0)</f>
        <v>#N/A</v>
      </c>
    </row>
    <row r="93" spans="1:11" x14ac:dyDescent="0.25">
      <c r="A93" t="s">
        <v>279</v>
      </c>
      <c r="B93" t="s">
        <v>280</v>
      </c>
      <c r="C93" t="s">
        <v>281</v>
      </c>
      <c r="D93" s="1">
        <f>VLOOKUP(A93,Konzum!A:D,4,0)</f>
        <v>146</v>
      </c>
      <c r="E93" s="1">
        <f>VLOOKUP(A93,Konzum!A:F,6,0)</f>
        <v>923.67</v>
      </c>
      <c r="F93" t="e">
        <f>VLOOKUP(A93,Spar!A:D,4,0)</f>
        <v>#N/A</v>
      </c>
      <c r="G93" t="e">
        <f>VLOOKUP(A93,Spar!A:F,6,0)</f>
        <v>#N/A</v>
      </c>
      <c r="H93" t="e">
        <f>VLOOKUP(A93,Dm!A:D,4,0)</f>
        <v>#N/A</v>
      </c>
      <c r="I93" t="e">
        <f>VLOOKUP(A93,Dm!A:F,6,0)</f>
        <v>#N/A</v>
      </c>
      <c r="J93" t="e">
        <f>VLOOKUP(A93,Bipa!A:D,4,0)</f>
        <v>#N/A</v>
      </c>
      <c r="K93" t="e">
        <f>VLOOKUP(A93,Bipa!A:F,6,0)</f>
        <v>#N/A</v>
      </c>
    </row>
    <row r="94" spans="1:11" x14ac:dyDescent="0.25">
      <c r="A94" t="s">
        <v>282</v>
      </c>
      <c r="B94" t="s">
        <v>283</v>
      </c>
      <c r="C94" t="s">
        <v>284</v>
      </c>
      <c r="D94" s="1">
        <f>VLOOKUP(A94,Konzum!A:D,4,0)</f>
        <v>1530</v>
      </c>
      <c r="E94" s="1">
        <f>VLOOKUP(A94,Konzum!A:F,6,0)</f>
        <v>791.7</v>
      </c>
      <c r="F94" t="e">
        <f>VLOOKUP(A94,Spar!A:D,4,0)</f>
        <v>#N/A</v>
      </c>
      <c r="G94" t="e">
        <f>VLOOKUP(A94,Spar!A:F,6,0)</f>
        <v>#N/A</v>
      </c>
      <c r="H94" t="e">
        <f>VLOOKUP(A94,Dm!A:D,4,0)</f>
        <v>#N/A</v>
      </c>
      <c r="I94" t="e">
        <f>VLOOKUP(A94,Dm!A:F,6,0)</f>
        <v>#N/A</v>
      </c>
      <c r="J94" t="e">
        <f>VLOOKUP(A94,Bipa!A:D,4,0)</f>
        <v>#N/A</v>
      </c>
      <c r="K94" t="e">
        <f>VLOOKUP(A94,Bipa!A:F,6,0)</f>
        <v>#N/A</v>
      </c>
    </row>
    <row r="95" spans="1:11" x14ac:dyDescent="0.25">
      <c r="A95" t="s">
        <v>285</v>
      </c>
      <c r="B95" t="s">
        <v>286</v>
      </c>
      <c r="C95" t="s">
        <v>287</v>
      </c>
      <c r="D95" s="1">
        <f>VLOOKUP(A95,Konzum!A:D,4,0)</f>
        <v>383</v>
      </c>
      <c r="E95" s="1">
        <f>VLOOKUP(A95,Konzum!A:F,6,0)</f>
        <v>1125.4100000000001</v>
      </c>
      <c r="F95" t="e">
        <f>VLOOKUP(A95,Spar!A:D,4,0)</f>
        <v>#N/A</v>
      </c>
      <c r="G95" t="e">
        <f>VLOOKUP(A95,Spar!A:F,6,0)</f>
        <v>#N/A</v>
      </c>
      <c r="H95" t="e">
        <f>VLOOKUP(A95,Dm!A:D,4,0)</f>
        <v>#N/A</v>
      </c>
      <c r="I95" t="e">
        <f>VLOOKUP(A95,Dm!A:F,6,0)</f>
        <v>#N/A</v>
      </c>
      <c r="J95" t="e">
        <f>VLOOKUP(A95,Bipa!A:D,4,0)</f>
        <v>#N/A</v>
      </c>
      <c r="K95" t="e">
        <f>VLOOKUP(A95,Bipa!A:F,6,0)</f>
        <v>#N/A</v>
      </c>
    </row>
    <row r="96" spans="1:11" x14ac:dyDescent="0.25">
      <c r="A96" t="s">
        <v>288</v>
      </c>
      <c r="B96" t="s">
        <v>289</v>
      </c>
      <c r="C96" t="s">
        <v>290</v>
      </c>
      <c r="D96" s="1">
        <f>VLOOKUP(A96,Konzum!A:D,4,0)</f>
        <v>4575</v>
      </c>
      <c r="E96" s="1">
        <f>VLOOKUP(A96,Konzum!A:F,6,0)</f>
        <v>1407</v>
      </c>
      <c r="F96">
        <f>VLOOKUP(A96,Spar!A:D,4,0)</f>
        <v>1215</v>
      </c>
      <c r="G96">
        <f>VLOOKUP(A96,Spar!A:F,6,0)</f>
        <v>425.25</v>
      </c>
      <c r="H96">
        <f>VLOOKUP(A96,Dm!A:D,4,0)</f>
        <v>300</v>
      </c>
      <c r="I96">
        <f>VLOOKUP(A96,Dm!A:F,6,0)</f>
        <v>60</v>
      </c>
      <c r="J96">
        <f>VLOOKUP(A96,Bipa!A:D,4,0)</f>
        <v>345</v>
      </c>
      <c r="K96">
        <f>VLOOKUP(A96,Bipa!A:F,6,0)</f>
        <v>119.4</v>
      </c>
    </row>
    <row r="97" spans="1:11" x14ac:dyDescent="0.25">
      <c r="A97" t="s">
        <v>291</v>
      </c>
      <c r="B97" t="s">
        <v>292</v>
      </c>
      <c r="C97" t="s">
        <v>293</v>
      </c>
      <c r="D97" s="1">
        <f>VLOOKUP(A97,Konzum!A:D,4,0)</f>
        <v>1200</v>
      </c>
      <c r="E97" s="1">
        <f>VLOOKUP(A97,Konzum!A:F,6,0)</f>
        <v>380.85</v>
      </c>
      <c r="F97">
        <f>VLOOKUP(A97,Spar!A:D,4,0)</f>
        <v>810</v>
      </c>
      <c r="G97">
        <f>VLOOKUP(A97,Spar!A:F,6,0)</f>
        <v>291.60000000000002</v>
      </c>
      <c r="H97" t="e">
        <f>VLOOKUP(A97,Dm!A:D,4,0)</f>
        <v>#N/A</v>
      </c>
      <c r="I97" t="e">
        <f>VLOOKUP(A97,Dm!A:F,6,0)</f>
        <v>#N/A</v>
      </c>
      <c r="J97">
        <f>VLOOKUP(A97,Bipa!A:D,4,0)</f>
        <v>285</v>
      </c>
      <c r="K97">
        <f>VLOOKUP(A97,Bipa!A:F,6,0)</f>
        <v>106.05</v>
      </c>
    </row>
    <row r="98" spans="1:11" x14ac:dyDescent="0.25">
      <c r="A98" t="s">
        <v>294</v>
      </c>
      <c r="B98" t="s">
        <v>295</v>
      </c>
      <c r="C98" t="s">
        <v>296</v>
      </c>
      <c r="D98" s="1">
        <f>VLOOKUP(A98,Konzum!A:D,4,0)</f>
        <v>2220</v>
      </c>
      <c r="E98" s="1">
        <f>VLOOKUP(A98,Konzum!A:F,6,0)</f>
        <v>710.25</v>
      </c>
      <c r="F98">
        <f>VLOOKUP(A98,Spar!A:D,4,0)</f>
        <v>405</v>
      </c>
      <c r="G98">
        <f>VLOOKUP(A98,Spar!A:F,6,0)</f>
        <v>149.85</v>
      </c>
      <c r="H98" t="e">
        <f>VLOOKUP(A98,Dm!A:D,4,0)</f>
        <v>#N/A</v>
      </c>
      <c r="I98" t="e">
        <f>VLOOKUP(A98,Dm!A:F,6,0)</f>
        <v>#N/A</v>
      </c>
      <c r="J98">
        <f>VLOOKUP(A98,Bipa!A:D,4,0)</f>
        <v>150</v>
      </c>
      <c r="K98">
        <f>VLOOKUP(A98,Bipa!A:F,6,0)</f>
        <v>52.5</v>
      </c>
    </row>
    <row r="99" spans="1:11" x14ac:dyDescent="0.25">
      <c r="A99" t="s">
        <v>297</v>
      </c>
      <c r="B99" t="s">
        <v>298</v>
      </c>
      <c r="C99" t="s">
        <v>299</v>
      </c>
      <c r="D99" s="1">
        <f>VLOOKUP(A99,Konzum!A:D,4,0)</f>
        <v>2628</v>
      </c>
      <c r="E99" s="1">
        <f>VLOOKUP(A99,Konzum!A:F,6,0)</f>
        <v>1362.72</v>
      </c>
      <c r="F99">
        <f>VLOOKUP(A99,Spar!A:D,4,0)</f>
        <v>948</v>
      </c>
      <c r="G99">
        <f>VLOOKUP(A99,Spar!A:F,6,0)</f>
        <v>568.79999999999995</v>
      </c>
      <c r="H99" t="e">
        <f>VLOOKUP(A99,Dm!A:D,4,0)</f>
        <v>#N/A</v>
      </c>
      <c r="I99" t="e">
        <f>VLOOKUP(A99,Dm!A:F,6,0)</f>
        <v>#N/A</v>
      </c>
      <c r="J99" t="e">
        <f>VLOOKUP(A99,Bipa!A:D,4,0)</f>
        <v>#N/A</v>
      </c>
      <c r="K99" t="e">
        <f>VLOOKUP(A99,Bipa!A:F,6,0)</f>
        <v>#N/A</v>
      </c>
    </row>
    <row r="100" spans="1:11" x14ac:dyDescent="0.25">
      <c r="A100" t="s">
        <v>300</v>
      </c>
      <c r="B100" t="s">
        <v>301</v>
      </c>
      <c r="C100" t="s">
        <v>302</v>
      </c>
      <c r="D100" s="1">
        <f>VLOOKUP(A100,Konzum!A:D,4,0)</f>
        <v>1464</v>
      </c>
      <c r="E100" s="1">
        <f>VLOOKUP(A100,Konzum!A:F,6,0)</f>
        <v>1113.24</v>
      </c>
      <c r="F100" t="e">
        <f>VLOOKUP(A100,Spar!A:D,4,0)</f>
        <v>#N/A</v>
      </c>
      <c r="G100" t="e">
        <f>VLOOKUP(A100,Spar!A:F,6,0)</f>
        <v>#N/A</v>
      </c>
      <c r="H100" t="e">
        <f>VLOOKUP(A100,Dm!A:D,4,0)</f>
        <v>#N/A</v>
      </c>
      <c r="I100" t="e">
        <f>VLOOKUP(A100,Dm!A:F,6,0)</f>
        <v>#N/A</v>
      </c>
      <c r="J100" t="e">
        <f>VLOOKUP(A100,Bipa!A:D,4,0)</f>
        <v>#N/A</v>
      </c>
      <c r="K100" t="e">
        <f>VLOOKUP(A100,Bipa!A:F,6,0)</f>
        <v>#N/A</v>
      </c>
    </row>
    <row r="101" spans="1:11" x14ac:dyDescent="0.25">
      <c r="A101" t="s">
        <v>303</v>
      </c>
      <c r="B101" t="s">
        <v>304</v>
      </c>
      <c r="C101" t="s">
        <v>305</v>
      </c>
      <c r="D101" s="1">
        <f>VLOOKUP(A101,Konzum!A:D,4,0)</f>
        <v>1920</v>
      </c>
      <c r="E101" s="1">
        <f>VLOOKUP(A101,Konzum!A:F,6,0)</f>
        <v>2016.05</v>
      </c>
      <c r="F101" t="e">
        <f>VLOOKUP(A101,Spar!A:D,4,0)</f>
        <v>#N/A</v>
      </c>
      <c r="G101" t="e">
        <f>VLOOKUP(A101,Spar!A:F,6,0)</f>
        <v>#N/A</v>
      </c>
      <c r="H101" t="e">
        <f>VLOOKUP(A101,Dm!A:D,4,0)</f>
        <v>#N/A</v>
      </c>
      <c r="I101" t="e">
        <f>VLOOKUP(A101,Dm!A:F,6,0)</f>
        <v>#N/A</v>
      </c>
      <c r="J101" t="e">
        <f>VLOOKUP(A101,Bipa!A:D,4,0)</f>
        <v>#N/A</v>
      </c>
      <c r="K101" t="e">
        <f>VLOOKUP(A101,Bipa!A:F,6,0)</f>
        <v>#N/A</v>
      </c>
    </row>
    <row r="102" spans="1:11" x14ac:dyDescent="0.25">
      <c r="A102" t="s">
        <v>306</v>
      </c>
      <c r="B102" t="s">
        <v>307</v>
      </c>
      <c r="C102" t="s">
        <v>308</v>
      </c>
      <c r="D102" s="1">
        <f>VLOOKUP(A102,Konzum!A:D,4,0)</f>
        <v>63</v>
      </c>
      <c r="E102" s="1">
        <f>VLOOKUP(A102,Konzum!A:F,6,0)</f>
        <v>224.7</v>
      </c>
      <c r="F102" t="e">
        <f>VLOOKUP(A102,Spar!A:D,4,0)</f>
        <v>#N/A</v>
      </c>
      <c r="G102" t="e">
        <f>VLOOKUP(A102,Spar!A:F,6,0)</f>
        <v>#N/A</v>
      </c>
      <c r="H102" t="e">
        <f>VLOOKUP(A102,Dm!A:D,4,0)</f>
        <v>#N/A</v>
      </c>
      <c r="I102" t="e">
        <f>VLOOKUP(A102,Dm!A:F,6,0)</f>
        <v>#N/A</v>
      </c>
      <c r="J102" t="e">
        <f>VLOOKUP(A102,Bipa!A:D,4,0)</f>
        <v>#N/A</v>
      </c>
      <c r="K102" t="e">
        <f>VLOOKUP(A102,Bipa!A:F,6,0)</f>
        <v>#N/A</v>
      </c>
    </row>
    <row r="103" spans="1:11" x14ac:dyDescent="0.25">
      <c r="A103" t="s">
        <v>309</v>
      </c>
      <c r="B103" t="s">
        <v>310</v>
      </c>
      <c r="C103" t="s">
        <v>311</v>
      </c>
      <c r="D103" s="1">
        <f>VLOOKUP(A103,Konzum!A:D,4,0)</f>
        <v>1440</v>
      </c>
      <c r="E103" s="1">
        <f>VLOOKUP(A103,Konzum!A:F,6,0)</f>
        <v>648</v>
      </c>
      <c r="F103" t="e">
        <f>VLOOKUP(A103,Spar!A:D,4,0)</f>
        <v>#N/A</v>
      </c>
      <c r="G103" t="e">
        <f>VLOOKUP(A103,Spar!A:F,6,0)</f>
        <v>#N/A</v>
      </c>
      <c r="H103" t="e">
        <f>VLOOKUP(A103,Dm!A:D,4,0)</f>
        <v>#N/A</v>
      </c>
      <c r="I103" t="e">
        <f>VLOOKUP(A103,Dm!A:F,6,0)</f>
        <v>#N/A</v>
      </c>
      <c r="J103" t="e">
        <f>VLOOKUP(A103,Bipa!A:D,4,0)</f>
        <v>#N/A</v>
      </c>
      <c r="K103" t="e">
        <f>VLOOKUP(A103,Bipa!A:F,6,0)</f>
        <v>#N/A</v>
      </c>
    </row>
    <row r="104" spans="1:11" x14ac:dyDescent="0.25">
      <c r="A104" t="s">
        <v>312</v>
      </c>
      <c r="B104" t="s">
        <v>313</v>
      </c>
      <c r="C104" t="s">
        <v>314</v>
      </c>
      <c r="D104" s="1">
        <f>VLOOKUP(A104,Konzum!A:D,4,0)</f>
        <v>33</v>
      </c>
      <c r="E104" s="1">
        <f>VLOOKUP(A104,Konzum!A:F,6,0)</f>
        <v>233.12</v>
      </c>
      <c r="F104" t="e">
        <f>VLOOKUP(A104,Spar!A:D,4,0)</f>
        <v>#N/A</v>
      </c>
      <c r="G104" t="e">
        <f>VLOOKUP(A104,Spar!A:F,6,0)</f>
        <v>#N/A</v>
      </c>
      <c r="H104" t="e">
        <f>VLOOKUP(A104,Dm!A:D,4,0)</f>
        <v>#N/A</v>
      </c>
      <c r="I104" t="e">
        <f>VLOOKUP(A104,Dm!A:F,6,0)</f>
        <v>#N/A</v>
      </c>
      <c r="J104" t="e">
        <f>VLOOKUP(A104,Bipa!A:D,4,0)</f>
        <v>#N/A</v>
      </c>
      <c r="K104" t="e">
        <f>VLOOKUP(A104,Bipa!A:F,6,0)</f>
        <v>#N/A</v>
      </c>
    </row>
    <row r="105" spans="1:11" x14ac:dyDescent="0.25">
      <c r="A105" t="s">
        <v>315</v>
      </c>
      <c r="B105" t="s">
        <v>316</v>
      </c>
      <c r="C105" t="s">
        <v>317</v>
      </c>
      <c r="D105" s="1">
        <f>VLOOKUP(A105,Konzum!A:D,4,0)</f>
        <v>196</v>
      </c>
      <c r="E105" s="1">
        <f>VLOOKUP(A105,Konzum!A:F,6,0)</f>
        <v>841.4</v>
      </c>
      <c r="F105" t="e">
        <f>VLOOKUP(A105,Spar!A:D,4,0)</f>
        <v>#N/A</v>
      </c>
      <c r="G105" t="e">
        <f>VLOOKUP(A105,Spar!A:F,6,0)</f>
        <v>#N/A</v>
      </c>
      <c r="H105" t="e">
        <f>VLOOKUP(A105,Dm!A:D,4,0)</f>
        <v>#N/A</v>
      </c>
      <c r="I105" t="e">
        <f>VLOOKUP(A105,Dm!A:F,6,0)</f>
        <v>#N/A</v>
      </c>
      <c r="J105" t="e">
        <f>VLOOKUP(A105,Bipa!A:D,4,0)</f>
        <v>#N/A</v>
      </c>
      <c r="K105" t="e">
        <f>VLOOKUP(A105,Bipa!A:F,6,0)</f>
        <v>#N/A</v>
      </c>
    </row>
    <row r="106" spans="1:11" x14ac:dyDescent="0.25">
      <c r="A106" t="s">
        <v>318</v>
      </c>
      <c r="B106" t="s">
        <v>319</v>
      </c>
      <c r="C106" t="s">
        <v>320</v>
      </c>
      <c r="D106" s="1">
        <f>VLOOKUP(A106,Konzum!A:D,4,0)</f>
        <v>91</v>
      </c>
      <c r="E106" s="1">
        <f>VLOOKUP(A106,Konzum!A:F,6,0)</f>
        <v>337.4</v>
      </c>
      <c r="F106" t="e">
        <f>VLOOKUP(A106,Spar!A:D,4,0)</f>
        <v>#N/A</v>
      </c>
      <c r="G106" t="e">
        <f>VLOOKUP(A106,Spar!A:F,6,0)</f>
        <v>#N/A</v>
      </c>
      <c r="H106" t="e">
        <f>VLOOKUP(A106,Dm!A:D,4,0)</f>
        <v>#N/A</v>
      </c>
      <c r="I106" t="e">
        <f>VLOOKUP(A106,Dm!A:F,6,0)</f>
        <v>#N/A</v>
      </c>
      <c r="J106" t="e">
        <f>VLOOKUP(A106,Bipa!A:D,4,0)</f>
        <v>#N/A</v>
      </c>
      <c r="K106" t="e">
        <f>VLOOKUP(A106,Bipa!A:F,6,0)</f>
        <v>#N/A</v>
      </c>
    </row>
    <row r="107" spans="1:11" x14ac:dyDescent="0.25">
      <c r="A107" t="s">
        <v>321</v>
      </c>
      <c r="B107" t="s">
        <v>322</v>
      </c>
      <c r="C107" t="s">
        <v>323</v>
      </c>
      <c r="D107" s="1">
        <f>VLOOKUP(A107,Konzum!A:D,4,0)</f>
        <v>1420</v>
      </c>
      <c r="E107" s="1">
        <f>VLOOKUP(A107,Konzum!A:F,6,0)</f>
        <v>596.4</v>
      </c>
      <c r="F107" t="e">
        <f>VLOOKUP(A107,Spar!A:D,4,0)</f>
        <v>#N/A</v>
      </c>
      <c r="G107" t="e">
        <f>VLOOKUP(A107,Spar!A:F,6,0)</f>
        <v>#N/A</v>
      </c>
      <c r="H107" t="e">
        <f>VLOOKUP(A107,Dm!A:D,4,0)</f>
        <v>#N/A</v>
      </c>
      <c r="I107" t="e">
        <f>VLOOKUP(A107,Dm!A:F,6,0)</f>
        <v>#N/A</v>
      </c>
      <c r="J107" t="e">
        <f>VLOOKUP(A107,Bipa!A:D,4,0)</f>
        <v>#N/A</v>
      </c>
      <c r="K107" t="e">
        <f>VLOOKUP(A107,Bipa!A:F,6,0)</f>
        <v>#N/A</v>
      </c>
    </row>
    <row r="108" spans="1:11" x14ac:dyDescent="0.25">
      <c r="A108" t="s">
        <v>324</v>
      </c>
      <c r="B108" t="s">
        <v>325</v>
      </c>
      <c r="C108" t="s">
        <v>326</v>
      </c>
      <c r="D108" s="1">
        <f>VLOOKUP(A108,Konzum!A:D,4,0)</f>
        <v>59</v>
      </c>
      <c r="E108" s="1">
        <f>VLOOKUP(A108,Konzum!A:F,6,0)</f>
        <v>259.60000000000002</v>
      </c>
      <c r="F108" t="e">
        <f>VLOOKUP(A108,Spar!A:D,4,0)</f>
        <v>#N/A</v>
      </c>
      <c r="G108" t="e">
        <f>VLOOKUP(A108,Spar!A:F,6,0)</f>
        <v>#N/A</v>
      </c>
      <c r="H108" t="e">
        <f>VLOOKUP(A108,Dm!A:D,4,0)</f>
        <v>#N/A</v>
      </c>
      <c r="I108" t="e">
        <f>VLOOKUP(A108,Dm!A:F,6,0)</f>
        <v>#N/A</v>
      </c>
      <c r="J108" t="e">
        <f>VLOOKUP(A108,Bipa!A:D,4,0)</f>
        <v>#N/A</v>
      </c>
      <c r="K108" t="e">
        <f>VLOOKUP(A108,Bipa!A:F,6,0)</f>
        <v>#N/A</v>
      </c>
    </row>
    <row r="109" spans="1:11" x14ac:dyDescent="0.25">
      <c r="A109" t="s">
        <v>327</v>
      </c>
      <c r="B109" t="s">
        <v>328</v>
      </c>
      <c r="C109" t="s">
        <v>329</v>
      </c>
      <c r="D109" s="1">
        <f>VLOOKUP(A109,Konzum!A:D,4,0)</f>
        <v>52</v>
      </c>
      <c r="E109" s="1">
        <f>VLOOKUP(A109,Konzum!A:F,6,0)</f>
        <v>405.28</v>
      </c>
      <c r="F109" t="e">
        <f>VLOOKUP(A109,Spar!A:D,4,0)</f>
        <v>#N/A</v>
      </c>
      <c r="G109" t="e">
        <f>VLOOKUP(A109,Spar!A:F,6,0)</f>
        <v>#N/A</v>
      </c>
      <c r="H109" t="e">
        <f>VLOOKUP(A109,Dm!A:D,4,0)</f>
        <v>#N/A</v>
      </c>
      <c r="I109" t="e">
        <f>VLOOKUP(A109,Dm!A:F,6,0)</f>
        <v>#N/A</v>
      </c>
      <c r="J109" t="e">
        <f>VLOOKUP(A109,Bipa!A:D,4,0)</f>
        <v>#N/A</v>
      </c>
      <c r="K109" t="e">
        <f>VLOOKUP(A109,Bipa!A:F,6,0)</f>
        <v>#N/A</v>
      </c>
    </row>
    <row r="110" spans="1:11" x14ac:dyDescent="0.25">
      <c r="A110" t="s">
        <v>330</v>
      </c>
      <c r="B110" t="s">
        <v>331</v>
      </c>
      <c r="C110" t="s">
        <v>332</v>
      </c>
      <c r="D110" s="1">
        <f>VLOOKUP(A110,Konzum!A:D,4,0)</f>
        <v>1220</v>
      </c>
      <c r="E110" s="1">
        <f>VLOOKUP(A110,Konzum!A:F,6,0)</f>
        <v>549</v>
      </c>
      <c r="F110" t="e">
        <f>VLOOKUP(A110,Spar!A:D,4,0)</f>
        <v>#N/A</v>
      </c>
      <c r="G110" t="e">
        <f>VLOOKUP(A110,Spar!A:F,6,0)</f>
        <v>#N/A</v>
      </c>
      <c r="H110" t="e">
        <f>VLOOKUP(A110,Dm!A:D,4,0)</f>
        <v>#N/A</v>
      </c>
      <c r="I110" t="e">
        <f>VLOOKUP(A110,Dm!A:F,6,0)</f>
        <v>#N/A</v>
      </c>
      <c r="J110" t="e">
        <f>VLOOKUP(A110,Bipa!A:D,4,0)</f>
        <v>#N/A</v>
      </c>
      <c r="K110" t="e">
        <f>VLOOKUP(A110,Bipa!A:F,6,0)</f>
        <v>#N/A</v>
      </c>
    </row>
    <row r="111" spans="1:11" x14ac:dyDescent="0.25">
      <c r="A111" t="s">
        <v>333</v>
      </c>
      <c r="B111" t="s">
        <v>334</v>
      </c>
      <c r="C111" t="s">
        <v>335</v>
      </c>
      <c r="D111" s="1">
        <f>VLOOKUP(A111,Konzum!A:D,4,0)</f>
        <v>280</v>
      </c>
      <c r="E111" s="1">
        <f>VLOOKUP(A111,Konzum!A:F,6,0)</f>
        <v>1061.9000000000001</v>
      </c>
      <c r="F111" t="e">
        <f>VLOOKUP(A111,Spar!A:D,4,0)</f>
        <v>#N/A</v>
      </c>
      <c r="G111" t="e">
        <f>VLOOKUP(A111,Spar!A:F,6,0)</f>
        <v>#N/A</v>
      </c>
      <c r="H111" t="e">
        <f>VLOOKUP(A111,Dm!A:D,4,0)</f>
        <v>#N/A</v>
      </c>
      <c r="I111" t="e">
        <f>VLOOKUP(A111,Dm!A:F,6,0)</f>
        <v>#N/A</v>
      </c>
      <c r="J111" t="e">
        <f>VLOOKUP(A111,Bipa!A:D,4,0)</f>
        <v>#N/A</v>
      </c>
      <c r="K111" t="e">
        <f>VLOOKUP(A111,Bipa!A:F,6,0)</f>
        <v>#N/A</v>
      </c>
    </row>
    <row r="112" spans="1:11" x14ac:dyDescent="0.25">
      <c r="A112" t="s">
        <v>336</v>
      </c>
      <c r="B112" t="s">
        <v>337</v>
      </c>
      <c r="C112" t="s">
        <v>338</v>
      </c>
      <c r="D112" s="1">
        <f>VLOOKUP(A112,Konzum!A:D,4,0)</f>
        <v>10</v>
      </c>
      <c r="E112" s="1">
        <f>VLOOKUP(A112,Konzum!A:F,6,0)</f>
        <v>23</v>
      </c>
      <c r="F112" t="e">
        <f>VLOOKUP(A112,Spar!A:D,4,0)</f>
        <v>#N/A</v>
      </c>
      <c r="G112" t="e">
        <f>VLOOKUP(A112,Spar!A:F,6,0)</f>
        <v>#N/A</v>
      </c>
      <c r="H112" t="e">
        <f>VLOOKUP(A112,Dm!A:D,4,0)</f>
        <v>#N/A</v>
      </c>
      <c r="I112" t="e">
        <f>VLOOKUP(A112,Dm!A:F,6,0)</f>
        <v>#N/A</v>
      </c>
      <c r="J112" t="e">
        <f>VLOOKUP(A112,Bipa!A:D,4,0)</f>
        <v>#N/A</v>
      </c>
      <c r="K112" t="e">
        <f>VLOOKUP(A112,Bipa!A:F,6,0)</f>
        <v>#N/A</v>
      </c>
    </row>
    <row r="113" spans="1:11" x14ac:dyDescent="0.25">
      <c r="A113" t="s">
        <v>339</v>
      </c>
      <c r="B113" t="s">
        <v>340</v>
      </c>
      <c r="C113" t="s">
        <v>341</v>
      </c>
      <c r="D113" s="1">
        <f>VLOOKUP(A113,Konzum!A:D,4,0)</f>
        <v>948</v>
      </c>
      <c r="E113" s="1">
        <f>VLOOKUP(A113,Konzum!A:F,6,0)</f>
        <v>462.96</v>
      </c>
      <c r="F113">
        <f>VLOOKUP(A113,Spar!A:D,4,0)</f>
        <v>576</v>
      </c>
      <c r="G113">
        <f>VLOOKUP(A113,Spar!A:F,6,0)</f>
        <v>295.68</v>
      </c>
      <c r="H113" t="e">
        <f>VLOOKUP(A113,Dm!A:D,4,0)</f>
        <v>#N/A</v>
      </c>
      <c r="I113" t="e">
        <f>VLOOKUP(A113,Dm!A:F,6,0)</f>
        <v>#N/A</v>
      </c>
      <c r="J113" t="e">
        <f>VLOOKUP(A113,Bipa!A:D,4,0)</f>
        <v>#N/A</v>
      </c>
      <c r="K113" t="e">
        <f>VLOOKUP(A113,Bipa!A:F,6,0)</f>
        <v>#N/A</v>
      </c>
    </row>
    <row r="114" spans="1:11" x14ac:dyDescent="0.25">
      <c r="A114" t="s">
        <v>342</v>
      </c>
      <c r="B114" t="s">
        <v>343</v>
      </c>
      <c r="C114" t="s">
        <v>344</v>
      </c>
      <c r="D114" s="1">
        <f>VLOOKUP(A114,Konzum!A:D,4,0)</f>
        <v>64</v>
      </c>
      <c r="E114" s="1">
        <f>VLOOKUP(A114,Konzum!A:F,6,0)</f>
        <v>369.6</v>
      </c>
      <c r="F114" t="e">
        <f>VLOOKUP(A114,Spar!A:D,4,0)</f>
        <v>#N/A</v>
      </c>
      <c r="G114" t="e">
        <f>VLOOKUP(A114,Spar!A:F,6,0)</f>
        <v>#N/A</v>
      </c>
      <c r="H114" t="e">
        <f>VLOOKUP(A114,Dm!A:D,4,0)</f>
        <v>#N/A</v>
      </c>
      <c r="I114" t="e">
        <f>VLOOKUP(A114,Dm!A:F,6,0)</f>
        <v>#N/A</v>
      </c>
      <c r="J114" t="e">
        <f>VLOOKUP(A114,Bipa!A:D,4,0)</f>
        <v>#N/A</v>
      </c>
      <c r="K114" t="e">
        <f>VLOOKUP(A114,Bipa!A:F,6,0)</f>
        <v>#N/A</v>
      </c>
    </row>
    <row r="115" spans="1:11" x14ac:dyDescent="0.25">
      <c r="A115" t="s">
        <v>345</v>
      </c>
      <c r="B115" t="s">
        <v>346</v>
      </c>
      <c r="C115" t="s">
        <v>347</v>
      </c>
      <c r="D115" s="1">
        <f>VLOOKUP(A115,Konzum!A:D,4,0)</f>
        <v>142</v>
      </c>
      <c r="E115" s="1">
        <f>VLOOKUP(A115,Konzum!A:F,6,0)</f>
        <v>728.69</v>
      </c>
      <c r="F115">
        <f>VLOOKUP(A115,Spar!A:D,4,0)</f>
        <v>252</v>
      </c>
      <c r="G115">
        <f>VLOOKUP(A115,Spar!A:F,6,0)</f>
        <v>1279.9100000000001</v>
      </c>
      <c r="H115" t="e">
        <f>VLOOKUP(A115,Dm!A:D,4,0)</f>
        <v>#N/A</v>
      </c>
      <c r="I115" t="e">
        <f>VLOOKUP(A115,Dm!A:F,6,0)</f>
        <v>#N/A</v>
      </c>
      <c r="J115" t="e">
        <f>VLOOKUP(A115,Bipa!A:D,4,0)</f>
        <v>#N/A</v>
      </c>
      <c r="K115" t="e">
        <f>VLOOKUP(A115,Bipa!A:F,6,0)</f>
        <v>#N/A</v>
      </c>
    </row>
    <row r="116" spans="1:11" x14ac:dyDescent="0.25">
      <c r="A116" t="s">
        <v>348</v>
      </c>
      <c r="B116" t="s">
        <v>349</v>
      </c>
      <c r="C116" t="s">
        <v>350</v>
      </c>
      <c r="D116" s="1">
        <f>VLOOKUP(A116,Konzum!A:D,4,0)</f>
        <v>397</v>
      </c>
      <c r="E116" s="1">
        <f>VLOOKUP(A116,Konzum!A:F,6,0)</f>
        <v>2021.73</v>
      </c>
      <c r="F116">
        <f>VLOOKUP(A116,Spar!A:D,4,0)</f>
        <v>246</v>
      </c>
      <c r="G116">
        <f>VLOOKUP(A116,Spar!A:F,6,0)</f>
        <v>889.74</v>
      </c>
      <c r="H116" t="e">
        <f>VLOOKUP(A116,Dm!A:D,4,0)</f>
        <v>#N/A</v>
      </c>
      <c r="I116" t="e">
        <f>VLOOKUP(A116,Dm!A:F,6,0)</f>
        <v>#N/A</v>
      </c>
      <c r="J116" t="e">
        <f>VLOOKUP(A116,Bipa!A:D,4,0)</f>
        <v>#N/A</v>
      </c>
      <c r="K116" t="e">
        <f>VLOOKUP(A116,Bipa!A:F,6,0)</f>
        <v>#N/A</v>
      </c>
    </row>
    <row r="117" spans="1:11" x14ac:dyDescent="0.25">
      <c r="A117" t="s">
        <v>351</v>
      </c>
      <c r="B117" t="s">
        <v>352</v>
      </c>
      <c r="C117" t="s">
        <v>353</v>
      </c>
      <c r="D117" s="1">
        <f>VLOOKUP(A117,Konzum!A:D,4,0)</f>
        <v>1289</v>
      </c>
      <c r="E117" s="1">
        <f>VLOOKUP(A117,Konzum!A:F,6,0)</f>
        <v>14036.46</v>
      </c>
      <c r="F117">
        <f>VLOOKUP(A117,Spar!A:D,4,0)</f>
        <v>678</v>
      </c>
      <c r="G117">
        <f>VLOOKUP(A117,Spar!A:F,6,0)</f>
        <v>7073.94</v>
      </c>
      <c r="H117" t="e">
        <f>VLOOKUP(A117,Dm!A:D,4,0)</f>
        <v>#N/A</v>
      </c>
      <c r="I117" t="e">
        <f>VLOOKUP(A117,Dm!A:F,6,0)</f>
        <v>#N/A</v>
      </c>
      <c r="J117" t="e">
        <f>VLOOKUP(A117,Bipa!A:D,4,0)</f>
        <v>#N/A</v>
      </c>
      <c r="K117" t="e">
        <f>VLOOKUP(A117,Bipa!A:F,6,0)</f>
        <v>#N/A</v>
      </c>
    </row>
    <row r="118" spans="1:11" x14ac:dyDescent="0.25">
      <c r="A118" t="s">
        <v>354</v>
      </c>
      <c r="B118" t="s">
        <v>355</v>
      </c>
      <c r="C118" t="s">
        <v>356</v>
      </c>
      <c r="D118" s="1">
        <f>VLOOKUP(A118,Konzum!A:D,4,0)</f>
        <v>394</v>
      </c>
      <c r="E118" s="1">
        <f>VLOOKUP(A118,Konzum!A:F,6,0)</f>
        <v>554.20000000000005</v>
      </c>
      <c r="F118" t="e">
        <f>VLOOKUP(A118,Spar!A:D,4,0)</f>
        <v>#N/A</v>
      </c>
      <c r="G118" t="e">
        <f>VLOOKUP(A118,Spar!A:F,6,0)</f>
        <v>#N/A</v>
      </c>
      <c r="H118" t="e">
        <f>VLOOKUP(A118,Dm!A:D,4,0)</f>
        <v>#N/A</v>
      </c>
      <c r="I118" t="e">
        <f>VLOOKUP(A118,Dm!A:F,6,0)</f>
        <v>#N/A</v>
      </c>
      <c r="J118">
        <f>VLOOKUP(A118,Bipa!A:D,4,0)</f>
        <v>40</v>
      </c>
      <c r="K118">
        <f>VLOOKUP(A118,Bipa!A:F,6,0)</f>
        <v>60.4</v>
      </c>
    </row>
    <row r="119" spans="1:11" x14ac:dyDescent="0.25">
      <c r="A119" t="s">
        <v>357</v>
      </c>
      <c r="B119" t="s">
        <v>358</v>
      </c>
      <c r="C119" t="s">
        <v>359</v>
      </c>
      <c r="D119" s="1">
        <f>VLOOKUP(A119,Konzum!A:D,4,0)</f>
        <v>210</v>
      </c>
      <c r="E119" s="1">
        <f>VLOOKUP(A119,Konzum!A:F,6,0)</f>
        <v>336.39</v>
      </c>
      <c r="F119" t="e">
        <f>VLOOKUP(A119,Spar!A:D,4,0)</f>
        <v>#N/A</v>
      </c>
      <c r="G119" t="e">
        <f>VLOOKUP(A119,Spar!A:F,6,0)</f>
        <v>#N/A</v>
      </c>
      <c r="H119" t="e">
        <f>VLOOKUP(A119,Dm!A:D,4,0)</f>
        <v>#N/A</v>
      </c>
      <c r="I119" t="e">
        <f>VLOOKUP(A119,Dm!A:F,6,0)</f>
        <v>#N/A</v>
      </c>
      <c r="J119" t="e">
        <f>VLOOKUP(A119,Bipa!A:D,4,0)</f>
        <v>#N/A</v>
      </c>
      <c r="K119" t="e">
        <f>VLOOKUP(A119,Bipa!A:F,6,0)</f>
        <v>#N/A</v>
      </c>
    </row>
    <row r="120" spans="1:11" x14ac:dyDescent="0.25">
      <c r="A120" t="s">
        <v>360</v>
      </c>
      <c r="B120" t="s">
        <v>361</v>
      </c>
      <c r="C120" t="s">
        <v>362</v>
      </c>
      <c r="D120" s="1">
        <f>VLOOKUP(A120,Konzum!A:D,4,0)</f>
        <v>8064</v>
      </c>
      <c r="E120" s="1">
        <f>VLOOKUP(A120,Konzum!A:F,6,0)</f>
        <v>2226</v>
      </c>
      <c r="F120">
        <f>VLOOKUP(A120,Spar!A:D,4,0)</f>
        <v>2304</v>
      </c>
      <c r="G120">
        <f>VLOOKUP(A120,Spar!A:F,6,0)</f>
        <v>921.6</v>
      </c>
      <c r="H120">
        <f>VLOOKUP(A120,Dm!A:D,4,0)</f>
        <v>4392</v>
      </c>
      <c r="I120">
        <f>VLOOKUP(A120,Dm!A:F,6,0)</f>
        <v>1581.12</v>
      </c>
      <c r="J120">
        <f>VLOOKUP(A120,Bipa!A:D,4,0)</f>
        <v>7032</v>
      </c>
      <c r="K120">
        <f>VLOOKUP(A120,Bipa!A:F,6,0)</f>
        <v>2720.4</v>
      </c>
    </row>
    <row r="121" spans="1:11" x14ac:dyDescent="0.25">
      <c r="A121" t="s">
        <v>363</v>
      </c>
      <c r="B121" t="s">
        <v>364</v>
      </c>
      <c r="C121" t="s">
        <v>365</v>
      </c>
      <c r="D121" s="1">
        <f>VLOOKUP(A121,Konzum!A:D,4,0)</f>
        <v>7128</v>
      </c>
      <c r="E121" s="1">
        <f>VLOOKUP(A121,Konzum!A:F,6,0)</f>
        <v>1981.68</v>
      </c>
      <c r="F121">
        <f>VLOOKUP(A121,Spar!A:D,4,0)</f>
        <v>8064</v>
      </c>
      <c r="G121">
        <f>VLOOKUP(A121,Spar!A:F,6,0)</f>
        <v>2841.8</v>
      </c>
      <c r="H121">
        <f>VLOOKUP(A121,Dm!A:D,4,0)</f>
        <v>3192</v>
      </c>
      <c r="I121">
        <f>VLOOKUP(A121,Dm!A:F,6,0)</f>
        <v>1145.28</v>
      </c>
      <c r="J121">
        <f>VLOOKUP(A121,Bipa!A:D,4,0)</f>
        <v>6048</v>
      </c>
      <c r="K121">
        <f>VLOOKUP(A121,Bipa!A:F,6,0)</f>
        <v>2317.1999999999998</v>
      </c>
    </row>
    <row r="122" spans="1:11" x14ac:dyDescent="0.25">
      <c r="A122" t="s">
        <v>366</v>
      </c>
      <c r="B122" t="s">
        <v>367</v>
      </c>
      <c r="C122" t="s">
        <v>368</v>
      </c>
      <c r="D122" s="1">
        <f>VLOOKUP(A122,Konzum!A:D,4,0)</f>
        <v>1674</v>
      </c>
      <c r="E122" s="1">
        <f>VLOOKUP(A122,Konzum!A:F,6,0)</f>
        <v>1096.3800000000001</v>
      </c>
      <c r="F122" t="e">
        <f>VLOOKUP(A122,Spar!A:D,4,0)</f>
        <v>#N/A</v>
      </c>
      <c r="G122" t="e">
        <f>VLOOKUP(A122,Spar!A:F,6,0)</f>
        <v>#N/A</v>
      </c>
      <c r="H122" t="e">
        <f>VLOOKUP(A122,Dm!A:D,4,0)</f>
        <v>#N/A</v>
      </c>
      <c r="I122" t="e">
        <f>VLOOKUP(A122,Dm!A:F,6,0)</f>
        <v>#N/A</v>
      </c>
      <c r="J122" t="e">
        <f>VLOOKUP(A122,Bipa!A:D,4,0)</f>
        <v>#N/A</v>
      </c>
      <c r="K122" t="e">
        <f>VLOOKUP(A122,Bipa!A:F,6,0)</f>
        <v>#N/A</v>
      </c>
    </row>
    <row r="123" spans="1:11" x14ac:dyDescent="0.25">
      <c r="A123" t="s">
        <v>369</v>
      </c>
      <c r="B123" t="s">
        <v>370</v>
      </c>
      <c r="C123" t="s">
        <v>371</v>
      </c>
      <c r="D123" s="1">
        <f>VLOOKUP(A123,Konzum!A:D,4,0)</f>
        <v>828</v>
      </c>
      <c r="E123" s="1">
        <f>VLOOKUP(A123,Konzum!A:F,6,0)</f>
        <v>480.6</v>
      </c>
      <c r="F123" t="e">
        <f>VLOOKUP(A123,Spar!A:D,4,0)</f>
        <v>#N/A</v>
      </c>
      <c r="G123" t="e">
        <f>VLOOKUP(A123,Spar!A:F,6,0)</f>
        <v>#N/A</v>
      </c>
      <c r="H123" t="e">
        <f>VLOOKUP(A123,Dm!A:D,4,0)</f>
        <v>#N/A</v>
      </c>
      <c r="I123" t="e">
        <f>VLOOKUP(A123,Dm!A:F,6,0)</f>
        <v>#N/A</v>
      </c>
      <c r="J123" t="e">
        <f>VLOOKUP(A123,Bipa!A:D,4,0)</f>
        <v>#N/A</v>
      </c>
      <c r="K123" t="e">
        <f>VLOOKUP(A123,Bipa!A:F,6,0)</f>
        <v>#N/A</v>
      </c>
    </row>
    <row r="124" spans="1:11" x14ac:dyDescent="0.25">
      <c r="A124" t="s">
        <v>372</v>
      </c>
      <c r="B124" t="s">
        <v>373</v>
      </c>
      <c r="C124" t="s">
        <v>374</v>
      </c>
      <c r="D124" s="1">
        <f>VLOOKUP(A124,Konzum!A:D,4,0)</f>
        <v>4440</v>
      </c>
      <c r="E124" s="1">
        <f>VLOOKUP(A124,Konzum!A:F,6,0)</f>
        <v>2777.8</v>
      </c>
      <c r="F124">
        <f>VLOOKUP(A124,Spar!A:D,4,0)</f>
        <v>1440</v>
      </c>
      <c r="G124">
        <f>VLOOKUP(A124,Spar!A:F,6,0)</f>
        <v>1036.8</v>
      </c>
      <c r="H124">
        <f>VLOOKUP(A124,Dm!A:D,4,0)</f>
        <v>1100</v>
      </c>
      <c r="I124">
        <f>VLOOKUP(A124,Dm!A:F,6,0)</f>
        <v>788.4</v>
      </c>
      <c r="J124">
        <f>VLOOKUP(A124,Bipa!A:D,4,0)</f>
        <v>18600</v>
      </c>
      <c r="K124">
        <f>VLOOKUP(A124,Bipa!A:F,6,0)</f>
        <v>6220.18</v>
      </c>
    </row>
    <row r="125" spans="1:11" x14ac:dyDescent="0.25">
      <c r="A125" t="s">
        <v>375</v>
      </c>
      <c r="B125" t="s">
        <v>376</v>
      </c>
      <c r="C125" t="s">
        <v>377</v>
      </c>
      <c r="D125" s="1">
        <f>VLOOKUP(A125,Konzum!A:D,4,0)</f>
        <v>6260</v>
      </c>
      <c r="E125" s="1">
        <f>VLOOKUP(A125,Konzum!A:F,6,0)</f>
        <v>3959.6</v>
      </c>
      <c r="F125">
        <f>VLOOKUP(A125,Spar!A:D,4,0)</f>
        <v>8640</v>
      </c>
      <c r="G125">
        <f>VLOOKUP(A125,Spar!A:F,6,0)</f>
        <v>5750.4</v>
      </c>
      <c r="H125">
        <f>VLOOKUP(A125,Dm!A:D,4,0)</f>
        <v>2880</v>
      </c>
      <c r="I125">
        <f>VLOOKUP(A125,Dm!A:F,6,0)</f>
        <v>1924.8</v>
      </c>
      <c r="J125">
        <f>VLOOKUP(A125,Bipa!A:D,4,0)</f>
        <v>19860</v>
      </c>
      <c r="K125">
        <f>VLOOKUP(A125,Bipa!A:F,6,0)</f>
        <v>6370.32</v>
      </c>
    </row>
    <row r="126" spans="1:11" x14ac:dyDescent="0.25">
      <c r="A126" t="s">
        <v>378</v>
      </c>
      <c r="B126" t="s">
        <v>379</v>
      </c>
      <c r="C126" t="s">
        <v>380</v>
      </c>
      <c r="D126" s="1">
        <f>VLOOKUP(A126,Konzum!A:D,4,0)</f>
        <v>536</v>
      </c>
      <c r="E126" s="1">
        <f>VLOOKUP(A126,Konzum!A:F,6,0)</f>
        <v>2093.2399999999998</v>
      </c>
      <c r="F126" t="e">
        <f>VLOOKUP(A126,Spar!A:D,4,0)</f>
        <v>#N/A</v>
      </c>
      <c r="G126" t="e">
        <f>VLOOKUP(A126,Spar!A:F,6,0)</f>
        <v>#N/A</v>
      </c>
      <c r="H126" t="e">
        <f>VLOOKUP(A126,Dm!A:D,4,0)</f>
        <v>#N/A</v>
      </c>
      <c r="I126" t="e">
        <f>VLOOKUP(A126,Dm!A:F,6,0)</f>
        <v>#N/A</v>
      </c>
      <c r="J126" t="e">
        <f>VLOOKUP(A126,Bipa!A:D,4,0)</f>
        <v>#N/A</v>
      </c>
      <c r="K126" t="e">
        <f>VLOOKUP(A126,Bipa!A:F,6,0)</f>
        <v>#N/A</v>
      </c>
    </row>
    <row r="127" spans="1:11" x14ac:dyDescent="0.25">
      <c r="A127" t="s">
        <v>381</v>
      </c>
      <c r="B127" t="s">
        <v>382</v>
      </c>
      <c r="C127" t="s">
        <v>383</v>
      </c>
      <c r="D127" s="1">
        <f>VLOOKUP(A127,Konzum!A:D,4,0)</f>
        <v>625</v>
      </c>
      <c r="E127" s="1">
        <f>VLOOKUP(A127,Konzum!A:F,6,0)</f>
        <v>2491.15</v>
      </c>
      <c r="F127" t="e">
        <f>VLOOKUP(A127,Spar!A:D,4,0)</f>
        <v>#N/A</v>
      </c>
      <c r="G127" t="e">
        <f>VLOOKUP(A127,Spar!A:F,6,0)</f>
        <v>#N/A</v>
      </c>
      <c r="H127" t="e">
        <f>VLOOKUP(A127,Dm!A:D,4,0)</f>
        <v>#N/A</v>
      </c>
      <c r="I127" t="e">
        <f>VLOOKUP(A127,Dm!A:F,6,0)</f>
        <v>#N/A</v>
      </c>
      <c r="J127">
        <f>VLOOKUP(A127,Bipa!A:D,4,0)</f>
        <v>966</v>
      </c>
      <c r="K127">
        <f>VLOOKUP(A127,Bipa!A:F,6,0)</f>
        <v>3391.02</v>
      </c>
    </row>
    <row r="128" spans="1:11" x14ac:dyDescent="0.25">
      <c r="A128" t="s">
        <v>384</v>
      </c>
      <c r="B128" t="s">
        <v>385</v>
      </c>
      <c r="C128" t="s">
        <v>386</v>
      </c>
      <c r="D128" s="1">
        <f>VLOOKUP(A128,Konzum!A:D,4,0)</f>
        <v>259</v>
      </c>
      <c r="E128" s="1">
        <f>VLOOKUP(A128,Konzum!A:F,6,0)</f>
        <v>1021.79</v>
      </c>
      <c r="F128" t="e">
        <f>VLOOKUP(A128,Spar!A:D,4,0)</f>
        <v>#N/A</v>
      </c>
      <c r="G128" t="e">
        <f>VLOOKUP(A128,Spar!A:F,6,0)</f>
        <v>#N/A</v>
      </c>
      <c r="H128" t="e">
        <f>VLOOKUP(A128,Dm!A:D,4,0)</f>
        <v>#N/A</v>
      </c>
      <c r="I128" t="e">
        <f>VLOOKUP(A128,Dm!A:F,6,0)</f>
        <v>#N/A</v>
      </c>
      <c r="J128">
        <f>VLOOKUP(A128,Bipa!A:D,4,0)</f>
        <v>642</v>
      </c>
      <c r="K128">
        <f>VLOOKUP(A128,Bipa!A:F,6,0)</f>
        <v>2234.16</v>
      </c>
    </row>
    <row r="129" spans="1:11" x14ac:dyDescent="0.25">
      <c r="A129" t="s">
        <v>387</v>
      </c>
      <c r="B129" t="s">
        <v>388</v>
      </c>
      <c r="C129" t="s">
        <v>389</v>
      </c>
      <c r="D129" s="1">
        <f>VLOOKUP(A129,Konzum!A:D,4,0)</f>
        <v>185</v>
      </c>
      <c r="E129" s="1">
        <f>VLOOKUP(A129,Konzum!A:F,6,0)</f>
        <v>844.09</v>
      </c>
      <c r="F129" t="e">
        <f>VLOOKUP(A129,Spar!A:D,4,0)</f>
        <v>#N/A</v>
      </c>
      <c r="G129" t="e">
        <f>VLOOKUP(A129,Spar!A:F,6,0)</f>
        <v>#N/A</v>
      </c>
      <c r="H129" t="e">
        <f>VLOOKUP(A129,Dm!A:D,4,0)</f>
        <v>#N/A</v>
      </c>
      <c r="I129" t="e">
        <f>VLOOKUP(A129,Dm!A:F,6,0)</f>
        <v>#N/A</v>
      </c>
      <c r="J129" t="e">
        <f>VLOOKUP(A129,Bipa!A:D,4,0)</f>
        <v>#N/A</v>
      </c>
      <c r="K129" t="e">
        <f>VLOOKUP(A129,Bipa!A:F,6,0)</f>
        <v>#N/A</v>
      </c>
    </row>
    <row r="130" spans="1:11" x14ac:dyDescent="0.25">
      <c r="A130" t="s">
        <v>390</v>
      </c>
      <c r="B130" t="s">
        <v>391</v>
      </c>
      <c r="C130" t="s">
        <v>392</v>
      </c>
      <c r="D130" s="1">
        <f>VLOOKUP(A130,Konzum!A:D,4,0)</f>
        <v>85</v>
      </c>
      <c r="E130" s="1">
        <f>VLOOKUP(A130,Konzum!A:F,6,0)</f>
        <v>388.45</v>
      </c>
      <c r="F130">
        <f>VLOOKUP(A130,Spar!A:D,4,0)</f>
        <v>54</v>
      </c>
      <c r="G130">
        <f>VLOOKUP(A130,Spar!A:F,6,0)</f>
        <v>222.48</v>
      </c>
      <c r="H130" t="e">
        <f>VLOOKUP(A130,Dm!A:D,4,0)</f>
        <v>#N/A</v>
      </c>
      <c r="I130" t="e">
        <f>VLOOKUP(A130,Dm!A:F,6,0)</f>
        <v>#N/A</v>
      </c>
      <c r="J130" t="e">
        <f>VLOOKUP(A130,Bipa!A:D,4,0)</f>
        <v>#N/A</v>
      </c>
      <c r="K130" t="e">
        <f>VLOOKUP(A130,Bipa!A:F,6,0)</f>
        <v>#N/A</v>
      </c>
    </row>
    <row r="131" spans="1:11" x14ac:dyDescent="0.25">
      <c r="A131" t="s">
        <v>393</v>
      </c>
      <c r="B131" t="s">
        <v>394</v>
      </c>
      <c r="C131" t="s">
        <v>395</v>
      </c>
      <c r="D131" s="1">
        <f>VLOOKUP(A131,Konzum!A:D,4,0)</f>
        <v>1131</v>
      </c>
      <c r="E131" s="1">
        <f>VLOOKUP(A131,Konzum!A:F,6,0)</f>
        <v>6899.45</v>
      </c>
      <c r="F131" t="e">
        <f>VLOOKUP(A131,Spar!A:D,4,0)</f>
        <v>#N/A</v>
      </c>
      <c r="G131" t="e">
        <f>VLOOKUP(A131,Spar!A:F,6,0)</f>
        <v>#N/A</v>
      </c>
      <c r="H131" t="e">
        <f>VLOOKUP(A131,Dm!A:D,4,0)</f>
        <v>#N/A</v>
      </c>
      <c r="I131" t="e">
        <f>VLOOKUP(A131,Dm!A:F,6,0)</f>
        <v>#N/A</v>
      </c>
      <c r="J131" t="e">
        <f>VLOOKUP(A131,Bipa!A:D,4,0)</f>
        <v>#N/A</v>
      </c>
      <c r="K131" t="e">
        <f>VLOOKUP(A131,Bipa!A:F,6,0)</f>
        <v>#N/A</v>
      </c>
    </row>
    <row r="132" spans="1:11" x14ac:dyDescent="0.25">
      <c r="A132" t="s">
        <v>396</v>
      </c>
      <c r="B132" t="s">
        <v>397</v>
      </c>
      <c r="C132" t="s">
        <v>398</v>
      </c>
      <c r="D132" s="1">
        <f>VLOOKUP(A132,Konzum!A:D,4,0)</f>
        <v>50</v>
      </c>
      <c r="E132" s="1">
        <f>VLOOKUP(A132,Konzum!A:F,6,0)</f>
        <v>610.24</v>
      </c>
      <c r="F132" t="e">
        <f>VLOOKUP(A132,Spar!A:D,4,0)</f>
        <v>#N/A</v>
      </c>
      <c r="G132" t="e">
        <f>VLOOKUP(A132,Spar!A:F,6,0)</f>
        <v>#N/A</v>
      </c>
      <c r="H132" t="e">
        <f>VLOOKUP(A132,Dm!A:D,4,0)</f>
        <v>#N/A</v>
      </c>
      <c r="I132" t="e">
        <f>VLOOKUP(A132,Dm!A:F,6,0)</f>
        <v>#N/A</v>
      </c>
      <c r="J132" t="e">
        <f>VLOOKUP(A132,Bipa!A:D,4,0)</f>
        <v>#N/A</v>
      </c>
      <c r="K132" t="e">
        <f>VLOOKUP(A132,Bipa!A:F,6,0)</f>
        <v>#N/A</v>
      </c>
    </row>
    <row r="133" spans="1:11" x14ac:dyDescent="0.25">
      <c r="A133" t="s">
        <v>399</v>
      </c>
      <c r="B133" t="s">
        <v>400</v>
      </c>
      <c r="C133" t="s">
        <v>401</v>
      </c>
      <c r="D133" s="1">
        <f>VLOOKUP(A133,Konzum!A:D,4,0)</f>
        <v>1105</v>
      </c>
      <c r="E133" s="1">
        <f>VLOOKUP(A133,Konzum!A:F,6,0)</f>
        <v>12709.23</v>
      </c>
      <c r="F133">
        <f>VLOOKUP(A133,Spar!A:D,4,0)</f>
        <v>64</v>
      </c>
      <c r="G133">
        <f>VLOOKUP(A133,Spar!A:F,6,0)</f>
        <v>851.2</v>
      </c>
      <c r="H133" t="e">
        <f>VLOOKUP(A133,Dm!A:D,4,0)</f>
        <v>#N/A</v>
      </c>
      <c r="I133" t="e">
        <f>VLOOKUP(A133,Dm!A:F,6,0)</f>
        <v>#N/A</v>
      </c>
      <c r="J133" t="e">
        <f>VLOOKUP(A133,Bipa!A:D,4,0)</f>
        <v>#N/A</v>
      </c>
      <c r="K133" t="e">
        <f>VLOOKUP(A133,Bipa!A:F,6,0)</f>
        <v>#N/A</v>
      </c>
    </row>
    <row r="134" spans="1:11" x14ac:dyDescent="0.25">
      <c r="A134" t="s">
        <v>402</v>
      </c>
      <c r="B134" t="s">
        <v>403</v>
      </c>
      <c r="C134" t="s">
        <v>404</v>
      </c>
      <c r="D134" s="1">
        <f>VLOOKUP(A134,Konzum!A:D,4,0)</f>
        <v>366</v>
      </c>
      <c r="E134" s="1">
        <f>VLOOKUP(A134,Konzum!A:F,6,0)</f>
        <v>3919.86</v>
      </c>
      <c r="F134" t="e">
        <f>VLOOKUP(A134,Spar!A:D,4,0)</f>
        <v>#N/A</v>
      </c>
      <c r="G134" t="e">
        <f>VLOOKUP(A134,Spar!A:F,6,0)</f>
        <v>#N/A</v>
      </c>
      <c r="H134" t="e">
        <f>VLOOKUP(A134,Dm!A:D,4,0)</f>
        <v>#N/A</v>
      </c>
      <c r="I134" t="e">
        <f>VLOOKUP(A134,Dm!A:F,6,0)</f>
        <v>#N/A</v>
      </c>
      <c r="J134" t="e">
        <f>VLOOKUP(A134,Bipa!A:D,4,0)</f>
        <v>#N/A</v>
      </c>
      <c r="K134" t="e">
        <f>VLOOKUP(A134,Bipa!A:F,6,0)</f>
        <v>#N/A</v>
      </c>
    </row>
    <row r="135" spans="1:11" x14ac:dyDescent="0.25">
      <c r="A135" t="s">
        <v>405</v>
      </c>
      <c r="B135" t="s">
        <v>406</v>
      </c>
      <c r="C135" t="s">
        <v>407</v>
      </c>
      <c r="D135" s="1">
        <f>VLOOKUP(A135,Konzum!A:D,4,0)</f>
        <v>152</v>
      </c>
      <c r="E135" s="1">
        <f>VLOOKUP(A135,Konzum!A:F,6,0)</f>
        <v>1630.06</v>
      </c>
      <c r="F135">
        <f>VLOOKUP(A135,Spar!A:D,4,0)</f>
        <v>64</v>
      </c>
      <c r="G135">
        <f>VLOOKUP(A135,Spar!A:F,6,0)</f>
        <v>822.4</v>
      </c>
      <c r="H135" t="e">
        <f>VLOOKUP(A135,Dm!A:D,4,0)</f>
        <v>#N/A</v>
      </c>
      <c r="I135" t="e">
        <f>VLOOKUP(A135,Dm!A:F,6,0)</f>
        <v>#N/A</v>
      </c>
      <c r="J135" t="e">
        <f>VLOOKUP(A135,Bipa!A:D,4,0)</f>
        <v>#N/A</v>
      </c>
      <c r="K135" t="e">
        <f>VLOOKUP(A135,Bipa!A:F,6,0)</f>
        <v>#N/A</v>
      </c>
    </row>
    <row r="136" spans="1:11" x14ac:dyDescent="0.25">
      <c r="A136" t="s">
        <v>408</v>
      </c>
      <c r="B136" t="s">
        <v>409</v>
      </c>
      <c r="C136" t="s">
        <v>410</v>
      </c>
      <c r="D136" s="1">
        <f>VLOOKUP(A136,Konzum!A:D,4,0)</f>
        <v>2536</v>
      </c>
      <c r="E136" s="1">
        <f>VLOOKUP(A136,Konzum!A:F,6,0)</f>
        <v>868.93</v>
      </c>
      <c r="F136" t="e">
        <f>VLOOKUP(A136,Spar!A:D,4,0)</f>
        <v>#N/A</v>
      </c>
      <c r="G136" t="e">
        <f>VLOOKUP(A136,Spar!A:F,6,0)</f>
        <v>#N/A</v>
      </c>
      <c r="H136" t="e">
        <f>VLOOKUP(A136,Dm!A:D,4,0)</f>
        <v>#N/A</v>
      </c>
      <c r="I136" t="e">
        <f>VLOOKUP(A136,Dm!A:F,6,0)</f>
        <v>#N/A</v>
      </c>
      <c r="J136" t="e">
        <f>VLOOKUP(A136,Bipa!A:D,4,0)</f>
        <v>#N/A</v>
      </c>
      <c r="K136" t="e">
        <f>VLOOKUP(A136,Bipa!A:F,6,0)</f>
        <v>#N/A</v>
      </c>
    </row>
    <row r="137" spans="1:11" x14ac:dyDescent="0.25">
      <c r="A137" t="s">
        <v>411</v>
      </c>
      <c r="B137" t="s">
        <v>412</v>
      </c>
      <c r="C137" t="s">
        <v>413</v>
      </c>
      <c r="D137" s="1">
        <f>VLOOKUP(A137,Konzum!A:D,4,0)</f>
        <v>1312</v>
      </c>
      <c r="E137" s="1">
        <f>VLOOKUP(A137,Konzum!A:F,6,0)</f>
        <v>611.6</v>
      </c>
      <c r="F137" t="e">
        <f>VLOOKUP(A137,Spar!A:D,4,0)</f>
        <v>#N/A</v>
      </c>
      <c r="G137" t="e">
        <f>VLOOKUP(A137,Spar!A:F,6,0)</f>
        <v>#N/A</v>
      </c>
      <c r="H137" t="e">
        <f>VLOOKUP(A137,Dm!A:D,4,0)</f>
        <v>#N/A</v>
      </c>
      <c r="I137" t="e">
        <f>VLOOKUP(A137,Dm!A:F,6,0)</f>
        <v>#N/A</v>
      </c>
      <c r="J137" t="e">
        <f>VLOOKUP(A137,Bipa!A:D,4,0)</f>
        <v>#N/A</v>
      </c>
      <c r="K137" t="e">
        <f>VLOOKUP(A137,Bipa!A:F,6,0)</f>
        <v>#N/A</v>
      </c>
    </row>
    <row r="138" spans="1:11" x14ac:dyDescent="0.25">
      <c r="A138" t="s">
        <v>414</v>
      </c>
      <c r="B138" t="s">
        <v>415</v>
      </c>
      <c r="C138" t="s">
        <v>416</v>
      </c>
      <c r="D138" s="1">
        <f>VLOOKUP(A138,Konzum!A:D,4,0)</f>
        <v>2196</v>
      </c>
      <c r="E138" s="1">
        <f>VLOOKUP(A138,Konzum!A:F,6,0)</f>
        <v>1903.44</v>
      </c>
      <c r="F138">
        <f>VLOOKUP(A138,Spar!A:D,4,0)</f>
        <v>1032</v>
      </c>
      <c r="G138">
        <f>VLOOKUP(A138,Spar!A:F,6,0)</f>
        <v>1093.92</v>
      </c>
      <c r="H138" t="e">
        <f>VLOOKUP(A138,Dm!A:D,4,0)</f>
        <v>#N/A</v>
      </c>
      <c r="I138" t="e">
        <f>VLOOKUP(A138,Dm!A:F,6,0)</f>
        <v>#N/A</v>
      </c>
      <c r="J138" t="e">
        <f>VLOOKUP(A138,Bipa!A:D,4,0)</f>
        <v>#N/A</v>
      </c>
      <c r="K138" t="e">
        <f>VLOOKUP(A138,Bipa!A:F,6,0)</f>
        <v>#N/A</v>
      </c>
    </row>
    <row r="139" spans="1:11" x14ac:dyDescent="0.25">
      <c r="A139" t="s">
        <v>417</v>
      </c>
      <c r="B139" t="s">
        <v>418</v>
      </c>
      <c r="C139" t="s">
        <v>419</v>
      </c>
      <c r="D139" s="1">
        <f>VLOOKUP(A139,Konzum!A:D,4,0)</f>
        <v>100</v>
      </c>
      <c r="E139" s="1">
        <f>VLOOKUP(A139,Konzum!A:F,6,0)</f>
        <v>549</v>
      </c>
      <c r="F139">
        <f>VLOOKUP(A139,Spar!A:D,4,0)</f>
        <v>56</v>
      </c>
      <c r="G139">
        <f>VLOOKUP(A139,Spar!A:F,6,0)</f>
        <v>330.4</v>
      </c>
      <c r="H139" t="e">
        <f>VLOOKUP(A139,Dm!A:D,4,0)</f>
        <v>#N/A</v>
      </c>
      <c r="I139" t="e">
        <f>VLOOKUP(A139,Dm!A:F,6,0)</f>
        <v>#N/A</v>
      </c>
      <c r="J139" t="e">
        <f>VLOOKUP(A139,Bipa!A:D,4,0)</f>
        <v>#N/A</v>
      </c>
      <c r="K139" t="e">
        <f>VLOOKUP(A139,Bipa!A:F,6,0)</f>
        <v>#N/A</v>
      </c>
    </row>
    <row r="140" spans="1:11" x14ac:dyDescent="0.25">
      <c r="A140" t="s">
        <v>420</v>
      </c>
      <c r="B140" t="s">
        <v>421</v>
      </c>
      <c r="C140" t="s">
        <v>422</v>
      </c>
      <c r="D140" s="1">
        <f>VLOOKUP(A140,Konzum!A:D,4,0)</f>
        <v>95</v>
      </c>
      <c r="E140" s="1">
        <f>VLOOKUP(A140,Konzum!A:F,6,0)</f>
        <v>596.6</v>
      </c>
      <c r="F140">
        <f>VLOOKUP(A140,Spar!A:D,4,0)</f>
        <v>200</v>
      </c>
      <c r="G140">
        <f>VLOOKUP(A140,Spar!A:F,6,0)</f>
        <v>1080</v>
      </c>
      <c r="H140" t="e">
        <f>VLOOKUP(A140,Dm!A:D,4,0)</f>
        <v>#N/A</v>
      </c>
      <c r="I140" t="e">
        <f>VLOOKUP(A140,Dm!A:F,6,0)</f>
        <v>#N/A</v>
      </c>
      <c r="J140" t="e">
        <f>VLOOKUP(A140,Bipa!A:D,4,0)</f>
        <v>#N/A</v>
      </c>
      <c r="K140" t="e">
        <f>VLOOKUP(A140,Bipa!A:F,6,0)</f>
        <v>#N/A</v>
      </c>
    </row>
    <row r="141" spans="1:11" x14ac:dyDescent="0.25">
      <c r="A141" t="s">
        <v>423</v>
      </c>
      <c r="B141" t="s">
        <v>424</v>
      </c>
      <c r="C141" t="s">
        <v>425</v>
      </c>
      <c r="D141" s="1">
        <f>VLOOKUP(A141,Konzum!A:D,4,0)</f>
        <v>52</v>
      </c>
      <c r="E141" s="1">
        <f>VLOOKUP(A141,Konzum!A:F,6,0)</f>
        <v>841.88</v>
      </c>
      <c r="F141" t="e">
        <f>VLOOKUP(A141,Spar!A:D,4,0)</f>
        <v>#N/A</v>
      </c>
      <c r="G141" t="e">
        <f>VLOOKUP(A141,Spar!A:F,6,0)</f>
        <v>#N/A</v>
      </c>
      <c r="H141" t="e">
        <f>VLOOKUP(A141,Dm!A:D,4,0)</f>
        <v>#N/A</v>
      </c>
      <c r="I141" t="e">
        <f>VLOOKUP(A141,Dm!A:F,6,0)</f>
        <v>#N/A</v>
      </c>
      <c r="J141" t="e">
        <f>VLOOKUP(A141,Bipa!A:D,4,0)</f>
        <v>#N/A</v>
      </c>
      <c r="K141" t="e">
        <f>VLOOKUP(A141,Bipa!A:F,6,0)</f>
        <v>#N/A</v>
      </c>
    </row>
    <row r="142" spans="1:11" x14ac:dyDescent="0.25">
      <c r="A142" t="s">
        <v>426</v>
      </c>
      <c r="B142" t="s">
        <v>427</v>
      </c>
      <c r="C142" t="s">
        <v>428</v>
      </c>
      <c r="D142" s="1">
        <f>VLOOKUP(A142,Konzum!A:D,4,0)</f>
        <v>77</v>
      </c>
      <c r="E142" s="1">
        <f>VLOOKUP(A142,Konzum!A:F,6,0)</f>
        <v>1247.1500000000001</v>
      </c>
      <c r="F142" t="e">
        <f>VLOOKUP(A142,Spar!A:D,4,0)</f>
        <v>#N/A</v>
      </c>
      <c r="G142" t="e">
        <f>VLOOKUP(A142,Spar!A:F,6,0)</f>
        <v>#N/A</v>
      </c>
      <c r="H142" t="e">
        <f>VLOOKUP(A142,Dm!A:D,4,0)</f>
        <v>#N/A</v>
      </c>
      <c r="I142" t="e">
        <f>VLOOKUP(A142,Dm!A:F,6,0)</f>
        <v>#N/A</v>
      </c>
      <c r="J142" t="e">
        <f>VLOOKUP(A142,Bipa!A:D,4,0)</f>
        <v>#N/A</v>
      </c>
      <c r="K142" t="e">
        <f>VLOOKUP(A142,Bipa!A:F,6,0)</f>
        <v>#N/A</v>
      </c>
    </row>
    <row r="143" spans="1:11" x14ac:dyDescent="0.25">
      <c r="A143" t="s">
        <v>429</v>
      </c>
      <c r="B143" t="s">
        <v>430</v>
      </c>
      <c r="C143" t="s">
        <v>431</v>
      </c>
      <c r="D143" s="1">
        <f>VLOOKUP(A143,Konzum!A:D,4,0)</f>
        <v>343</v>
      </c>
      <c r="E143" s="1">
        <f>VLOOKUP(A143,Konzum!A:F,6,0)</f>
        <v>2401.25</v>
      </c>
      <c r="F143" t="e">
        <f>VLOOKUP(A143,Spar!A:D,4,0)</f>
        <v>#N/A</v>
      </c>
      <c r="G143" t="e">
        <f>VLOOKUP(A143,Spar!A:F,6,0)</f>
        <v>#N/A</v>
      </c>
      <c r="H143" t="e">
        <f>VLOOKUP(A143,Dm!A:D,4,0)</f>
        <v>#N/A</v>
      </c>
      <c r="I143" t="e">
        <f>VLOOKUP(A143,Dm!A:F,6,0)</f>
        <v>#N/A</v>
      </c>
      <c r="J143" t="e">
        <f>VLOOKUP(A143,Bipa!A:D,4,0)</f>
        <v>#N/A</v>
      </c>
      <c r="K143" t="e">
        <f>VLOOKUP(A143,Bipa!A:F,6,0)</f>
        <v>#N/A</v>
      </c>
    </row>
    <row r="144" spans="1:11" x14ac:dyDescent="0.25">
      <c r="A144" t="s">
        <v>432</v>
      </c>
      <c r="B144" t="s">
        <v>433</v>
      </c>
      <c r="C144" t="s">
        <v>434</v>
      </c>
      <c r="D144" s="1">
        <f>VLOOKUP(A144,Konzum!A:D,4,0)</f>
        <v>211</v>
      </c>
      <c r="E144" s="1">
        <f>VLOOKUP(A144,Konzum!A:F,6,0)</f>
        <v>3502.17</v>
      </c>
      <c r="F144" t="e">
        <f>VLOOKUP(A144,Spar!A:D,4,0)</f>
        <v>#N/A</v>
      </c>
      <c r="G144" t="e">
        <f>VLOOKUP(A144,Spar!A:F,6,0)</f>
        <v>#N/A</v>
      </c>
      <c r="H144" t="e">
        <f>VLOOKUP(A144,Dm!A:D,4,0)</f>
        <v>#N/A</v>
      </c>
      <c r="I144" t="e">
        <f>VLOOKUP(A144,Dm!A:F,6,0)</f>
        <v>#N/A</v>
      </c>
      <c r="J144" t="e">
        <f>VLOOKUP(A144,Bipa!A:D,4,0)</f>
        <v>#N/A</v>
      </c>
      <c r="K144" t="e">
        <f>VLOOKUP(A144,Bipa!A:F,6,0)</f>
        <v>#N/A</v>
      </c>
    </row>
    <row r="145" spans="1:11" x14ac:dyDescent="0.25">
      <c r="A145" t="s">
        <v>435</v>
      </c>
      <c r="B145" t="s">
        <v>436</v>
      </c>
      <c r="C145" t="s">
        <v>437</v>
      </c>
      <c r="D145" s="1">
        <f>VLOOKUP(A145,Konzum!A:D,4,0)</f>
        <v>206</v>
      </c>
      <c r="E145" s="1">
        <f>VLOOKUP(A145,Konzum!A:F,6,0)</f>
        <v>3417.82</v>
      </c>
      <c r="F145" t="e">
        <f>VLOOKUP(A145,Spar!A:D,4,0)</f>
        <v>#N/A</v>
      </c>
      <c r="G145" t="e">
        <f>VLOOKUP(A145,Spar!A:F,6,0)</f>
        <v>#N/A</v>
      </c>
      <c r="H145" t="e">
        <f>VLOOKUP(A145,Dm!A:D,4,0)</f>
        <v>#N/A</v>
      </c>
      <c r="I145" t="e">
        <f>VLOOKUP(A145,Dm!A:F,6,0)</f>
        <v>#N/A</v>
      </c>
      <c r="J145" t="e">
        <f>VLOOKUP(A145,Bipa!A:D,4,0)</f>
        <v>#N/A</v>
      </c>
      <c r="K145" t="e">
        <f>VLOOKUP(A145,Bipa!A:F,6,0)</f>
        <v>#N/A</v>
      </c>
    </row>
    <row r="146" spans="1:11" x14ac:dyDescent="0.25">
      <c r="A146" t="s">
        <v>438</v>
      </c>
      <c r="B146" t="s">
        <v>439</v>
      </c>
      <c r="C146" t="s">
        <v>440</v>
      </c>
      <c r="D146" s="1">
        <f>VLOOKUP(A146,Konzum!A:D,4,0)</f>
        <v>8535</v>
      </c>
      <c r="E146" s="1">
        <f>VLOOKUP(A146,Konzum!A:F,6,0)</f>
        <v>3388.5</v>
      </c>
      <c r="F146">
        <f>VLOOKUP(A146,Spar!A:D,4,0)</f>
        <v>14670</v>
      </c>
      <c r="G146">
        <f>VLOOKUP(A146,Spar!A:F,6,0)</f>
        <v>8518.7999999999993</v>
      </c>
      <c r="H146">
        <f>VLOOKUP(A146,Dm!A:D,4,0)</f>
        <v>6480</v>
      </c>
      <c r="I146">
        <f>VLOOKUP(A146,Dm!A:F,6,0)</f>
        <v>3516</v>
      </c>
      <c r="J146">
        <f>VLOOKUP(A146,Bipa!A:D,4,0)</f>
        <v>7770</v>
      </c>
      <c r="K146">
        <f>VLOOKUP(A146,Bipa!A:F,6,0)</f>
        <v>3840.6</v>
      </c>
    </row>
    <row r="147" spans="1:11" x14ac:dyDescent="0.25">
      <c r="A147" t="s">
        <v>441</v>
      </c>
      <c r="B147" t="s">
        <v>442</v>
      </c>
      <c r="C147" t="s">
        <v>443</v>
      </c>
      <c r="D147" s="1">
        <f>VLOOKUP(A147,Konzum!A:D,4,0)</f>
        <v>7755</v>
      </c>
      <c r="E147" s="1">
        <f>VLOOKUP(A147,Konzum!A:F,6,0)</f>
        <v>2794.2</v>
      </c>
      <c r="F147">
        <f>VLOOKUP(A147,Spar!A:D,4,0)</f>
        <v>8430</v>
      </c>
      <c r="G147">
        <f>VLOOKUP(A147,Spar!A:F,6,0)</f>
        <v>4747.5</v>
      </c>
      <c r="H147">
        <f>VLOOKUP(A147,Dm!A:D,4,0)</f>
        <v>6210</v>
      </c>
      <c r="I147">
        <f>VLOOKUP(A147,Dm!A:F,6,0)</f>
        <v>3173.77</v>
      </c>
      <c r="J147">
        <f>VLOOKUP(A147,Bipa!A:D,4,0)</f>
        <v>7365</v>
      </c>
      <c r="K147">
        <f>VLOOKUP(A147,Bipa!A:F,6,0)</f>
        <v>3440.85</v>
      </c>
    </row>
    <row r="148" spans="1:11" x14ac:dyDescent="0.25">
      <c r="A148" t="s">
        <v>444</v>
      </c>
      <c r="B148" t="s">
        <v>445</v>
      </c>
      <c r="C148" t="s">
        <v>446</v>
      </c>
      <c r="D148" s="1">
        <f>VLOOKUP(A148,Konzum!A:D,4,0)</f>
        <v>9750</v>
      </c>
      <c r="E148" s="1">
        <f>VLOOKUP(A148,Konzum!A:F,6,0)</f>
        <v>5179.3500000000004</v>
      </c>
      <c r="F148">
        <f>VLOOKUP(A148,Spar!A:D,4,0)</f>
        <v>4290</v>
      </c>
      <c r="G148">
        <f>VLOOKUP(A148,Spar!A:F,6,0)</f>
        <v>2129.4</v>
      </c>
      <c r="H148" t="e">
        <f>VLOOKUP(A148,Dm!A:D,4,0)</f>
        <v>#N/A</v>
      </c>
      <c r="I148" t="e">
        <f>VLOOKUP(A148,Dm!A:F,6,0)</f>
        <v>#N/A</v>
      </c>
      <c r="J148">
        <f>VLOOKUP(A148,Bipa!A:D,4,0)</f>
        <v>3930</v>
      </c>
      <c r="K148">
        <f>VLOOKUP(A148,Bipa!A:F,6,0)</f>
        <v>2431.35</v>
      </c>
    </row>
    <row r="149" spans="1:11" x14ac:dyDescent="0.25">
      <c r="A149" t="s">
        <v>447</v>
      </c>
      <c r="B149" t="s">
        <v>448</v>
      </c>
      <c r="C149" t="s">
        <v>449</v>
      </c>
      <c r="D149" s="1">
        <f>VLOOKUP(A149,Konzum!A:D,4,0)</f>
        <v>126</v>
      </c>
      <c r="E149" s="1">
        <f>VLOOKUP(A149,Konzum!A:F,6,0)</f>
        <v>1710.39</v>
      </c>
      <c r="F149" t="e">
        <f>VLOOKUP(A149,Spar!A:D,4,0)</f>
        <v>#N/A</v>
      </c>
      <c r="G149" t="e">
        <f>VLOOKUP(A149,Spar!A:F,6,0)</f>
        <v>#N/A</v>
      </c>
      <c r="H149" t="e">
        <f>VLOOKUP(A149,Dm!A:D,4,0)</f>
        <v>#N/A</v>
      </c>
      <c r="I149" t="e">
        <f>VLOOKUP(A149,Dm!A:F,6,0)</f>
        <v>#N/A</v>
      </c>
      <c r="J149" t="e">
        <f>VLOOKUP(A149,Bipa!A:D,4,0)</f>
        <v>#N/A</v>
      </c>
      <c r="K149" t="e">
        <f>VLOOKUP(A149,Bipa!A:F,6,0)</f>
        <v>#N/A</v>
      </c>
    </row>
    <row r="150" spans="1:11" x14ac:dyDescent="0.25">
      <c r="A150" t="s">
        <v>450</v>
      </c>
      <c r="B150" t="s">
        <v>451</v>
      </c>
      <c r="C150" t="s">
        <v>452</v>
      </c>
      <c r="D150" s="1">
        <f>VLOOKUP(A150,Konzum!A:D,4,0)</f>
        <v>137</v>
      </c>
      <c r="E150" s="1">
        <f>VLOOKUP(A150,Konzum!A:F,6,0)</f>
        <v>1884.75</v>
      </c>
      <c r="F150" t="e">
        <f>VLOOKUP(A150,Spar!A:D,4,0)</f>
        <v>#N/A</v>
      </c>
      <c r="G150" t="e">
        <f>VLOOKUP(A150,Spar!A:F,6,0)</f>
        <v>#N/A</v>
      </c>
      <c r="H150" t="e">
        <f>VLOOKUP(A150,Dm!A:D,4,0)</f>
        <v>#N/A</v>
      </c>
      <c r="I150" t="e">
        <f>VLOOKUP(A150,Dm!A:F,6,0)</f>
        <v>#N/A</v>
      </c>
      <c r="J150" t="e">
        <f>VLOOKUP(A150,Bipa!A:D,4,0)</f>
        <v>#N/A</v>
      </c>
      <c r="K150" t="e">
        <f>VLOOKUP(A150,Bipa!A:F,6,0)</f>
        <v>#N/A</v>
      </c>
    </row>
    <row r="151" spans="1:11" x14ac:dyDescent="0.25">
      <c r="A151" t="s">
        <v>453</v>
      </c>
      <c r="B151" t="s">
        <v>454</v>
      </c>
      <c r="C151" t="s">
        <v>455</v>
      </c>
      <c r="D151" s="1">
        <f>VLOOKUP(A151,Konzum!A:D,4,0)</f>
        <v>106</v>
      </c>
      <c r="E151" s="1">
        <f>VLOOKUP(A151,Konzum!A:F,6,0)</f>
        <v>1420.75</v>
      </c>
      <c r="F151" t="e">
        <f>VLOOKUP(A151,Spar!A:D,4,0)</f>
        <v>#N/A</v>
      </c>
      <c r="G151" t="e">
        <f>VLOOKUP(A151,Spar!A:F,6,0)</f>
        <v>#N/A</v>
      </c>
      <c r="H151" t="e">
        <f>VLOOKUP(A151,Dm!A:D,4,0)</f>
        <v>#N/A</v>
      </c>
      <c r="I151" t="e">
        <f>VLOOKUP(A151,Dm!A:F,6,0)</f>
        <v>#N/A</v>
      </c>
      <c r="J151" t="e">
        <f>VLOOKUP(A151,Bipa!A:D,4,0)</f>
        <v>#N/A</v>
      </c>
      <c r="K151" t="e">
        <f>VLOOKUP(A151,Bipa!A:F,6,0)</f>
        <v>#N/A</v>
      </c>
    </row>
    <row r="152" spans="1:11" x14ac:dyDescent="0.25">
      <c r="A152" t="s">
        <v>456</v>
      </c>
      <c r="B152" t="s">
        <v>457</v>
      </c>
      <c r="C152" t="s">
        <v>458</v>
      </c>
      <c r="D152" s="1">
        <f>VLOOKUP(A152,Konzum!A:D,4,0)</f>
        <v>684</v>
      </c>
      <c r="E152" s="1">
        <f>VLOOKUP(A152,Konzum!A:F,6,0)</f>
        <v>2393.25</v>
      </c>
      <c r="F152" t="e">
        <f>VLOOKUP(A152,Spar!A:D,4,0)</f>
        <v>#N/A</v>
      </c>
      <c r="G152" t="e">
        <f>VLOOKUP(A152,Spar!A:F,6,0)</f>
        <v>#N/A</v>
      </c>
      <c r="H152" t="e">
        <f>VLOOKUP(A152,Dm!A:D,4,0)</f>
        <v>#N/A</v>
      </c>
      <c r="I152" t="e">
        <f>VLOOKUP(A152,Dm!A:F,6,0)</f>
        <v>#N/A</v>
      </c>
      <c r="J152">
        <f>VLOOKUP(A152,Bipa!A:D,4,0)</f>
        <v>1124</v>
      </c>
      <c r="K152">
        <f>VLOOKUP(A152,Bipa!A:F,6,0)</f>
        <v>4020.08</v>
      </c>
    </row>
    <row r="153" spans="1:11" x14ac:dyDescent="0.25">
      <c r="A153" t="s">
        <v>459</v>
      </c>
      <c r="B153" t="s">
        <v>460</v>
      </c>
      <c r="C153" t="s">
        <v>461</v>
      </c>
      <c r="D153" s="1">
        <f>VLOOKUP(A153,Konzum!A:D,4,0)</f>
        <v>904</v>
      </c>
      <c r="E153" s="1">
        <f>VLOOKUP(A153,Konzum!A:F,6,0)</f>
        <v>3160.26</v>
      </c>
      <c r="F153">
        <f>VLOOKUP(A153,Spar!A:D,4,0)</f>
        <v>874</v>
      </c>
      <c r="G153">
        <f>VLOOKUP(A153,Spar!A:F,6,0)</f>
        <v>3195.78</v>
      </c>
      <c r="H153" t="e">
        <f>VLOOKUP(A153,Dm!A:D,4,0)</f>
        <v>#N/A</v>
      </c>
      <c r="I153" t="e">
        <f>VLOOKUP(A153,Dm!A:F,6,0)</f>
        <v>#N/A</v>
      </c>
      <c r="J153">
        <f>VLOOKUP(A153,Bipa!A:D,4,0)</f>
        <v>1184</v>
      </c>
      <c r="K153">
        <f>VLOOKUP(A153,Bipa!A:F,6,0)</f>
        <v>4166.76</v>
      </c>
    </row>
    <row r="154" spans="1:11" x14ac:dyDescent="0.25">
      <c r="A154" t="s">
        <v>462</v>
      </c>
      <c r="B154" t="s">
        <v>463</v>
      </c>
      <c r="C154" t="s">
        <v>464</v>
      </c>
      <c r="D154" s="1">
        <f>VLOOKUP(A154,Konzum!A:D,4,0)</f>
        <v>800</v>
      </c>
      <c r="E154" s="1">
        <f>VLOOKUP(A154,Konzum!A:F,6,0)</f>
        <v>600</v>
      </c>
      <c r="F154" t="e">
        <f>VLOOKUP(A154,Spar!A:D,4,0)</f>
        <v>#N/A</v>
      </c>
      <c r="G154" t="e">
        <f>VLOOKUP(A154,Spar!A:F,6,0)</f>
        <v>#N/A</v>
      </c>
      <c r="H154" t="e">
        <f>VLOOKUP(A154,Dm!A:D,4,0)</f>
        <v>#N/A</v>
      </c>
      <c r="I154" t="e">
        <f>VLOOKUP(A154,Dm!A:F,6,0)</f>
        <v>#N/A</v>
      </c>
      <c r="J154" t="e">
        <f>VLOOKUP(A154,Bipa!A:D,4,0)</f>
        <v>#N/A</v>
      </c>
      <c r="K154" t="e">
        <f>VLOOKUP(A154,Bipa!A:F,6,0)</f>
        <v>#N/A</v>
      </c>
    </row>
    <row r="155" spans="1:11" x14ac:dyDescent="0.25">
      <c r="A155" t="s">
        <v>465</v>
      </c>
      <c r="B155" t="s">
        <v>466</v>
      </c>
      <c r="C155" t="s">
        <v>467</v>
      </c>
      <c r="D155" s="1">
        <f>VLOOKUP(A155,Konzum!A:D,4,0)</f>
        <v>800</v>
      </c>
      <c r="E155" s="1">
        <f>VLOOKUP(A155,Konzum!A:F,6,0)</f>
        <v>600</v>
      </c>
      <c r="F155" t="e">
        <f>VLOOKUP(A155,Spar!A:D,4,0)</f>
        <v>#N/A</v>
      </c>
      <c r="G155" t="e">
        <f>VLOOKUP(A155,Spar!A:F,6,0)</f>
        <v>#N/A</v>
      </c>
      <c r="H155" t="e">
        <f>VLOOKUP(A155,Dm!A:D,4,0)</f>
        <v>#N/A</v>
      </c>
      <c r="I155" t="e">
        <f>VLOOKUP(A155,Dm!A:F,6,0)</f>
        <v>#N/A</v>
      </c>
      <c r="J155" t="e">
        <f>VLOOKUP(A155,Bipa!A:D,4,0)</f>
        <v>#N/A</v>
      </c>
      <c r="K155" t="e">
        <f>VLOOKUP(A155,Bipa!A:F,6,0)</f>
        <v>#N/A</v>
      </c>
    </row>
    <row r="156" spans="1:11" x14ac:dyDescent="0.25">
      <c r="A156" t="s">
        <v>468</v>
      </c>
      <c r="B156" t="s">
        <v>469</v>
      </c>
      <c r="C156" t="s">
        <v>470</v>
      </c>
      <c r="D156" s="1">
        <f>VLOOKUP(A156,Konzum!A:D,4,0)</f>
        <v>2808</v>
      </c>
      <c r="E156" s="1">
        <f>VLOOKUP(A156,Konzum!A:F,6,0)</f>
        <v>871.44</v>
      </c>
      <c r="F156" t="e">
        <f>VLOOKUP(A156,Spar!A:D,4,0)</f>
        <v>#N/A</v>
      </c>
      <c r="G156" t="e">
        <f>VLOOKUP(A156,Spar!A:F,6,0)</f>
        <v>#N/A</v>
      </c>
      <c r="H156" t="e">
        <f>VLOOKUP(A156,Dm!A:D,4,0)</f>
        <v>#N/A</v>
      </c>
      <c r="I156" t="e">
        <f>VLOOKUP(A156,Dm!A:F,6,0)</f>
        <v>#N/A</v>
      </c>
      <c r="J156" t="e">
        <f>VLOOKUP(A156,Bipa!A:D,4,0)</f>
        <v>#N/A</v>
      </c>
      <c r="K156" t="e">
        <f>VLOOKUP(A156,Bipa!A:F,6,0)</f>
        <v>#N/A</v>
      </c>
    </row>
    <row r="157" spans="1:11" x14ac:dyDescent="0.25">
      <c r="A157" t="s">
        <v>471</v>
      </c>
      <c r="B157" t="s">
        <v>472</v>
      </c>
      <c r="C157" t="s">
        <v>473</v>
      </c>
      <c r="D157" s="1">
        <f>VLOOKUP(A157,Konzum!A:D,4,0)</f>
        <v>2688</v>
      </c>
      <c r="E157" s="1">
        <f>VLOOKUP(A157,Konzum!A:F,6,0)</f>
        <v>947.52</v>
      </c>
      <c r="F157" t="e">
        <f>VLOOKUP(A157,Spar!A:D,4,0)</f>
        <v>#N/A</v>
      </c>
      <c r="G157" t="e">
        <f>VLOOKUP(A157,Spar!A:F,6,0)</f>
        <v>#N/A</v>
      </c>
      <c r="H157" t="e">
        <f>VLOOKUP(A157,Dm!A:D,4,0)</f>
        <v>#N/A</v>
      </c>
      <c r="I157" t="e">
        <f>VLOOKUP(A157,Dm!A:F,6,0)</f>
        <v>#N/A</v>
      </c>
      <c r="J157" t="e">
        <f>VLOOKUP(A157,Bipa!A:D,4,0)</f>
        <v>#N/A</v>
      </c>
      <c r="K157" t="e">
        <f>VLOOKUP(A157,Bipa!A:F,6,0)</f>
        <v>#N/A</v>
      </c>
    </row>
    <row r="158" spans="1:11" x14ac:dyDescent="0.25">
      <c r="A158" t="s">
        <v>474</v>
      </c>
      <c r="B158" t="s">
        <v>475</v>
      </c>
      <c r="C158" t="s">
        <v>476</v>
      </c>
      <c r="D158" s="1">
        <f>VLOOKUP(A158,Konzum!A:D,4,0)</f>
        <v>192</v>
      </c>
      <c r="E158" s="1">
        <f>VLOOKUP(A158,Konzum!A:F,6,0)</f>
        <v>884.67</v>
      </c>
      <c r="F158" t="e">
        <f>VLOOKUP(A158,Spar!A:D,4,0)</f>
        <v>#N/A</v>
      </c>
      <c r="G158" t="e">
        <f>VLOOKUP(A158,Spar!A:F,6,0)</f>
        <v>#N/A</v>
      </c>
      <c r="H158" t="e">
        <f>VLOOKUP(A158,Dm!A:D,4,0)</f>
        <v>#N/A</v>
      </c>
      <c r="I158" t="e">
        <f>VLOOKUP(A158,Dm!A:F,6,0)</f>
        <v>#N/A</v>
      </c>
      <c r="J158" t="e">
        <f>VLOOKUP(A158,Bipa!A:D,4,0)</f>
        <v>#N/A</v>
      </c>
      <c r="K158" t="e">
        <f>VLOOKUP(A158,Bipa!A:F,6,0)</f>
        <v>#N/A</v>
      </c>
    </row>
    <row r="159" spans="1:11" x14ac:dyDescent="0.25">
      <c r="A159" t="s">
        <v>477</v>
      </c>
      <c r="B159" t="s">
        <v>478</v>
      </c>
      <c r="C159" t="s">
        <v>479</v>
      </c>
      <c r="D159" s="1">
        <f>VLOOKUP(A159,Konzum!A:D,4,0)</f>
        <v>145</v>
      </c>
      <c r="E159" s="1">
        <f>VLOOKUP(A159,Konzum!A:F,6,0)</f>
        <v>675.35</v>
      </c>
      <c r="F159" t="e">
        <f>VLOOKUP(A159,Spar!A:D,4,0)</f>
        <v>#N/A</v>
      </c>
      <c r="G159" t="e">
        <f>VLOOKUP(A159,Spar!A:F,6,0)</f>
        <v>#N/A</v>
      </c>
      <c r="H159" t="e">
        <f>VLOOKUP(A159,Dm!A:D,4,0)</f>
        <v>#N/A</v>
      </c>
      <c r="I159" t="e">
        <f>VLOOKUP(A159,Dm!A:F,6,0)</f>
        <v>#N/A</v>
      </c>
      <c r="J159" t="e">
        <f>VLOOKUP(A159,Bipa!A:D,4,0)</f>
        <v>#N/A</v>
      </c>
      <c r="K159" t="e">
        <f>VLOOKUP(A159,Bipa!A:F,6,0)</f>
        <v>#N/A</v>
      </c>
    </row>
    <row r="160" spans="1:11" x14ac:dyDescent="0.25">
      <c r="A160" t="s">
        <v>480</v>
      </c>
      <c r="B160" t="s">
        <v>481</v>
      </c>
      <c r="C160" t="s">
        <v>482</v>
      </c>
      <c r="D160" s="1">
        <f>VLOOKUP(A160,Konzum!A:D,4,0)</f>
        <v>99</v>
      </c>
      <c r="E160" s="1">
        <f>VLOOKUP(A160,Konzum!A:F,6,0)</f>
        <v>459.99</v>
      </c>
      <c r="F160" t="e">
        <f>VLOOKUP(A160,Spar!A:D,4,0)</f>
        <v>#N/A</v>
      </c>
      <c r="G160" t="e">
        <f>VLOOKUP(A160,Spar!A:F,6,0)</f>
        <v>#N/A</v>
      </c>
      <c r="H160" t="e">
        <f>VLOOKUP(A160,Dm!A:D,4,0)</f>
        <v>#N/A</v>
      </c>
      <c r="I160" t="e">
        <f>VLOOKUP(A160,Dm!A:F,6,0)</f>
        <v>#N/A</v>
      </c>
      <c r="J160" t="e">
        <f>VLOOKUP(A160,Bipa!A:D,4,0)</f>
        <v>#N/A</v>
      </c>
      <c r="K160" t="e">
        <f>VLOOKUP(A160,Bipa!A:F,6,0)</f>
        <v>#N/A</v>
      </c>
    </row>
    <row r="161" spans="1:11" x14ac:dyDescent="0.25">
      <c r="A161" t="s">
        <v>483</v>
      </c>
      <c r="B161" t="s">
        <v>484</v>
      </c>
      <c r="C161" t="s">
        <v>485</v>
      </c>
      <c r="D161" s="1">
        <f>VLOOKUP(A161,Konzum!A:D,4,0)</f>
        <v>765</v>
      </c>
      <c r="E161" s="1">
        <f>VLOOKUP(A161,Konzum!A:F,6,0)</f>
        <v>1510.29</v>
      </c>
      <c r="F161" t="e">
        <f>VLOOKUP(A161,Spar!A:D,4,0)</f>
        <v>#N/A</v>
      </c>
      <c r="G161" t="e">
        <f>VLOOKUP(A161,Spar!A:F,6,0)</f>
        <v>#N/A</v>
      </c>
      <c r="H161" t="e">
        <f>VLOOKUP(A161,Dm!A:D,4,0)</f>
        <v>#N/A</v>
      </c>
      <c r="I161" t="e">
        <f>VLOOKUP(A161,Dm!A:F,6,0)</f>
        <v>#N/A</v>
      </c>
      <c r="J161">
        <f>VLOOKUP(A161,Bipa!A:D,4,0)</f>
        <v>341</v>
      </c>
      <c r="K161">
        <f>VLOOKUP(A161,Bipa!A:F,6,0)</f>
        <v>702.85</v>
      </c>
    </row>
    <row r="162" spans="1:11" x14ac:dyDescent="0.25">
      <c r="A162" t="s">
        <v>486</v>
      </c>
      <c r="B162" t="s">
        <v>487</v>
      </c>
      <c r="C162" t="s">
        <v>488</v>
      </c>
      <c r="D162" s="1">
        <f>VLOOKUP(A162,Konzum!A:D,4,0)</f>
        <v>904</v>
      </c>
      <c r="E162" s="1">
        <f>VLOOKUP(A162,Konzum!A:F,6,0)</f>
        <v>1748.3</v>
      </c>
      <c r="F162" t="e">
        <f>VLOOKUP(A162,Spar!A:D,4,0)</f>
        <v>#N/A</v>
      </c>
      <c r="G162" t="e">
        <f>VLOOKUP(A162,Spar!A:F,6,0)</f>
        <v>#N/A</v>
      </c>
      <c r="H162" t="e">
        <f>VLOOKUP(A162,Dm!A:D,4,0)</f>
        <v>#N/A</v>
      </c>
      <c r="I162" t="e">
        <f>VLOOKUP(A162,Dm!A:F,6,0)</f>
        <v>#N/A</v>
      </c>
      <c r="J162" t="e">
        <f>VLOOKUP(A162,Bipa!A:D,4,0)</f>
        <v>#N/A</v>
      </c>
      <c r="K162" t="e">
        <f>VLOOKUP(A162,Bipa!A:F,6,0)</f>
        <v>#N/A</v>
      </c>
    </row>
    <row r="163" spans="1:11" x14ac:dyDescent="0.25">
      <c r="A163" t="s">
        <v>489</v>
      </c>
      <c r="B163" t="s">
        <v>490</v>
      </c>
      <c r="C163" t="s">
        <v>491</v>
      </c>
      <c r="D163" s="1">
        <f>VLOOKUP(A163,Konzum!A:D,4,0)</f>
        <v>1098</v>
      </c>
      <c r="E163" s="1">
        <f>VLOOKUP(A163,Konzum!A:F,6,0)</f>
        <v>2100.87</v>
      </c>
      <c r="F163" t="e">
        <f>VLOOKUP(A163,Spar!A:D,4,0)</f>
        <v>#N/A</v>
      </c>
      <c r="G163" t="e">
        <f>VLOOKUP(A163,Spar!A:F,6,0)</f>
        <v>#N/A</v>
      </c>
      <c r="H163" t="e">
        <f>VLOOKUP(A163,Dm!A:D,4,0)</f>
        <v>#N/A</v>
      </c>
      <c r="I163" t="e">
        <f>VLOOKUP(A163,Dm!A:F,6,0)</f>
        <v>#N/A</v>
      </c>
      <c r="J163" t="e">
        <f>VLOOKUP(A163,Bipa!A:D,4,0)</f>
        <v>#N/A</v>
      </c>
      <c r="K163" t="e">
        <f>VLOOKUP(A163,Bipa!A:F,6,0)</f>
        <v>#N/A</v>
      </c>
    </row>
    <row r="164" spans="1:11" x14ac:dyDescent="0.25">
      <c r="A164" t="s">
        <v>492</v>
      </c>
      <c r="B164" t="s">
        <v>493</v>
      </c>
      <c r="C164" t="s">
        <v>494</v>
      </c>
      <c r="D164" s="1">
        <f>VLOOKUP(A164,Konzum!A:D,4,0)</f>
        <v>340</v>
      </c>
      <c r="E164" s="1">
        <f>VLOOKUP(A164,Konzum!A:F,6,0)</f>
        <v>655.84</v>
      </c>
      <c r="F164" t="e">
        <f>VLOOKUP(A164,Spar!A:D,4,0)</f>
        <v>#N/A</v>
      </c>
      <c r="G164" t="e">
        <f>VLOOKUP(A164,Spar!A:F,6,0)</f>
        <v>#N/A</v>
      </c>
      <c r="H164" t="e">
        <f>VLOOKUP(A164,Dm!A:D,4,0)</f>
        <v>#N/A</v>
      </c>
      <c r="I164" t="e">
        <f>VLOOKUP(A164,Dm!A:F,6,0)</f>
        <v>#N/A</v>
      </c>
      <c r="J164" t="e">
        <f>VLOOKUP(A164,Bipa!A:D,4,0)</f>
        <v>#N/A</v>
      </c>
      <c r="K164" t="e">
        <f>VLOOKUP(A164,Bipa!A:F,6,0)</f>
        <v>#N/A</v>
      </c>
    </row>
    <row r="165" spans="1:11" x14ac:dyDescent="0.25">
      <c r="A165" t="s">
        <v>495</v>
      </c>
      <c r="B165" t="s">
        <v>496</v>
      </c>
      <c r="C165" t="s">
        <v>497</v>
      </c>
      <c r="D165" s="1">
        <f>VLOOKUP(A165,Konzum!A:D,4,0)</f>
        <v>766</v>
      </c>
      <c r="E165" s="1">
        <f>VLOOKUP(A165,Konzum!A:F,6,0)</f>
        <v>988.54</v>
      </c>
      <c r="F165">
        <f>VLOOKUP(A165,Spar!A:D,4,0)</f>
        <v>819</v>
      </c>
      <c r="G165">
        <f>VLOOKUP(A165,Spar!A:F,6,0)</f>
        <v>926.91</v>
      </c>
      <c r="H165" t="e">
        <f>VLOOKUP(A165,Dm!A:D,4,0)</f>
        <v>#N/A</v>
      </c>
      <c r="I165" t="e">
        <f>VLOOKUP(A165,Dm!A:F,6,0)</f>
        <v>#N/A</v>
      </c>
      <c r="J165" t="e">
        <f>VLOOKUP(A165,Bipa!A:D,4,0)</f>
        <v>#N/A</v>
      </c>
      <c r="K165" t="e">
        <f>VLOOKUP(A165,Bipa!A:F,6,0)</f>
        <v>#N/A</v>
      </c>
    </row>
    <row r="166" spans="1:11" x14ac:dyDescent="0.25">
      <c r="A166" t="s">
        <v>498</v>
      </c>
      <c r="B166" t="s">
        <v>499</v>
      </c>
      <c r="C166" t="s">
        <v>500</v>
      </c>
      <c r="D166" s="1">
        <f>VLOOKUP(A166,Konzum!A:D,4,0)</f>
        <v>420</v>
      </c>
      <c r="E166" s="1">
        <f>VLOOKUP(A166,Konzum!A:F,6,0)</f>
        <v>517.26</v>
      </c>
      <c r="F166" t="e">
        <f>VLOOKUP(A166,Spar!A:D,4,0)</f>
        <v>#N/A</v>
      </c>
      <c r="G166" t="e">
        <f>VLOOKUP(A166,Spar!A:F,6,0)</f>
        <v>#N/A</v>
      </c>
      <c r="H166" t="e">
        <f>VLOOKUP(A166,Dm!A:D,4,0)</f>
        <v>#N/A</v>
      </c>
      <c r="I166" t="e">
        <f>VLOOKUP(A166,Dm!A:F,6,0)</f>
        <v>#N/A</v>
      </c>
      <c r="J166">
        <f>VLOOKUP(A166,Bipa!A:D,4,0)</f>
        <v>90</v>
      </c>
      <c r="K166">
        <f>VLOOKUP(A166,Bipa!A:F,6,0)</f>
        <v>465.3</v>
      </c>
    </row>
    <row r="167" spans="1:11" x14ac:dyDescent="0.25">
      <c r="A167" t="s">
        <v>501</v>
      </c>
      <c r="B167" t="s">
        <v>502</v>
      </c>
      <c r="C167" t="s">
        <v>503</v>
      </c>
      <c r="D167" s="1">
        <f>VLOOKUP(A167,Konzum!A:D,4,0)</f>
        <v>508</v>
      </c>
      <c r="E167" s="1">
        <f>VLOOKUP(A167,Konzum!A:F,6,0)</f>
        <v>2061.88</v>
      </c>
      <c r="F167" t="e">
        <f>VLOOKUP(A167,Spar!A:D,4,0)</f>
        <v>#N/A</v>
      </c>
      <c r="G167" t="e">
        <f>VLOOKUP(A167,Spar!A:F,6,0)</f>
        <v>#N/A</v>
      </c>
      <c r="H167">
        <f>VLOOKUP(A167,Dm!A:D,4,0)</f>
        <v>1411</v>
      </c>
      <c r="I167">
        <f>VLOOKUP(A167,Dm!A:F,6,0)</f>
        <v>4305.96</v>
      </c>
      <c r="J167">
        <f>VLOOKUP(A167,Bipa!A:D,4,0)</f>
        <v>648</v>
      </c>
      <c r="K167">
        <f>VLOOKUP(A167,Bipa!A:F,6,0)</f>
        <v>3728.16</v>
      </c>
    </row>
    <row r="168" spans="1:11" x14ac:dyDescent="0.25">
      <c r="A168" t="s">
        <v>504</v>
      </c>
      <c r="B168" t="s">
        <v>505</v>
      </c>
      <c r="C168" t="s">
        <v>506</v>
      </c>
      <c r="D168" s="1">
        <f>VLOOKUP(A168,Konzum!A:D,4,0)</f>
        <v>173</v>
      </c>
      <c r="E168" s="1">
        <f>VLOOKUP(A168,Konzum!A:F,6,0)</f>
        <v>678.23</v>
      </c>
      <c r="F168" t="e">
        <f>VLOOKUP(A168,Spar!A:D,4,0)</f>
        <v>#N/A</v>
      </c>
      <c r="G168" t="e">
        <f>VLOOKUP(A168,Spar!A:F,6,0)</f>
        <v>#N/A</v>
      </c>
      <c r="H168" t="e">
        <f>VLOOKUP(A168,Dm!A:D,4,0)</f>
        <v>#N/A</v>
      </c>
      <c r="I168" t="e">
        <f>VLOOKUP(A168,Dm!A:F,6,0)</f>
        <v>#N/A</v>
      </c>
      <c r="J168" t="e">
        <f>VLOOKUP(A168,Bipa!A:D,4,0)</f>
        <v>#N/A</v>
      </c>
      <c r="K168" t="e">
        <f>VLOOKUP(A168,Bipa!A:F,6,0)</f>
        <v>#N/A</v>
      </c>
    </row>
    <row r="169" spans="1:11" x14ac:dyDescent="0.25">
      <c r="A169" t="s">
        <v>507</v>
      </c>
      <c r="B169" t="s">
        <v>508</v>
      </c>
      <c r="C169" t="s">
        <v>509</v>
      </c>
      <c r="D169" s="1">
        <f>VLOOKUP(A169,Konzum!A:D,4,0)</f>
        <v>114</v>
      </c>
      <c r="E169" s="1">
        <f>VLOOKUP(A169,Konzum!A:F,6,0)</f>
        <v>438.54</v>
      </c>
      <c r="F169" t="e">
        <f>VLOOKUP(A169,Spar!A:D,4,0)</f>
        <v>#N/A</v>
      </c>
      <c r="G169" t="e">
        <f>VLOOKUP(A169,Spar!A:F,6,0)</f>
        <v>#N/A</v>
      </c>
      <c r="H169" t="e">
        <f>VLOOKUP(A169,Dm!A:D,4,0)</f>
        <v>#N/A</v>
      </c>
      <c r="I169" t="e">
        <f>VLOOKUP(A169,Dm!A:F,6,0)</f>
        <v>#N/A</v>
      </c>
      <c r="J169" t="e">
        <f>VLOOKUP(A169,Bipa!A:D,4,0)</f>
        <v>#N/A</v>
      </c>
      <c r="K169" t="e">
        <f>VLOOKUP(A169,Bipa!A:F,6,0)</f>
        <v>#N/A</v>
      </c>
    </row>
    <row r="170" spans="1:11" x14ac:dyDescent="0.25">
      <c r="A170" t="s">
        <v>510</v>
      </c>
      <c r="B170" t="s">
        <v>511</v>
      </c>
      <c r="C170" t="s">
        <v>512</v>
      </c>
      <c r="D170" s="1">
        <f>VLOOKUP(A170,Konzum!A:D,4,0)</f>
        <v>182</v>
      </c>
      <c r="E170" s="1">
        <f>VLOOKUP(A170,Konzum!A:F,6,0)</f>
        <v>811.47</v>
      </c>
      <c r="F170">
        <f>VLOOKUP(A170,Spar!A:D,4,0)</f>
        <v>54</v>
      </c>
      <c r="G170">
        <f>VLOOKUP(A170,Spar!A:F,6,0)</f>
        <v>326.16000000000003</v>
      </c>
      <c r="H170" t="e">
        <f>VLOOKUP(A170,Dm!A:D,4,0)</f>
        <v>#N/A</v>
      </c>
      <c r="I170" t="e">
        <f>VLOOKUP(A170,Dm!A:F,6,0)</f>
        <v>#N/A</v>
      </c>
      <c r="J170" t="e">
        <f>VLOOKUP(A170,Bipa!A:D,4,0)</f>
        <v>#N/A</v>
      </c>
      <c r="K170" t="e">
        <f>VLOOKUP(A170,Bipa!A:F,6,0)</f>
        <v>#N/A</v>
      </c>
    </row>
    <row r="171" spans="1:11" x14ac:dyDescent="0.25">
      <c r="A171" t="s">
        <v>513</v>
      </c>
      <c r="B171" t="s">
        <v>514</v>
      </c>
      <c r="C171" t="s">
        <v>515</v>
      </c>
      <c r="D171" s="1">
        <f>VLOOKUP(A171,Konzum!A:D,4,0)</f>
        <v>100</v>
      </c>
      <c r="E171" s="1">
        <f>VLOOKUP(A171,Konzum!A:F,6,0)</f>
        <v>450.85</v>
      </c>
      <c r="F171" t="e">
        <f>VLOOKUP(A171,Spar!A:D,4,0)</f>
        <v>#N/A</v>
      </c>
      <c r="G171" t="e">
        <f>VLOOKUP(A171,Spar!A:F,6,0)</f>
        <v>#N/A</v>
      </c>
      <c r="H171" t="e">
        <f>VLOOKUP(A171,Dm!A:D,4,0)</f>
        <v>#N/A</v>
      </c>
      <c r="I171" t="e">
        <f>VLOOKUP(A171,Dm!A:F,6,0)</f>
        <v>#N/A</v>
      </c>
      <c r="J171" t="e">
        <f>VLOOKUP(A171,Bipa!A:D,4,0)</f>
        <v>#N/A</v>
      </c>
      <c r="K171" t="e">
        <f>VLOOKUP(A171,Bipa!A:F,6,0)</f>
        <v>#N/A</v>
      </c>
    </row>
    <row r="172" spans="1:11" x14ac:dyDescent="0.25">
      <c r="A172" t="s">
        <v>516</v>
      </c>
      <c r="B172" t="s">
        <v>517</v>
      </c>
      <c r="C172" t="s">
        <v>518</v>
      </c>
      <c r="D172" s="1">
        <f>VLOOKUP(A172,Konzum!A:D,4,0)</f>
        <v>129</v>
      </c>
      <c r="E172" s="1">
        <f>VLOOKUP(A172,Konzum!A:F,6,0)</f>
        <v>615.41</v>
      </c>
      <c r="F172" t="e">
        <f>VLOOKUP(A172,Spar!A:D,4,0)</f>
        <v>#N/A</v>
      </c>
      <c r="G172" t="e">
        <f>VLOOKUP(A172,Spar!A:F,6,0)</f>
        <v>#N/A</v>
      </c>
      <c r="H172" t="e">
        <f>VLOOKUP(A172,Dm!A:D,4,0)</f>
        <v>#N/A</v>
      </c>
      <c r="I172" t="e">
        <f>VLOOKUP(A172,Dm!A:F,6,0)</f>
        <v>#N/A</v>
      </c>
      <c r="J172" t="e">
        <f>VLOOKUP(A172,Bipa!A:D,4,0)</f>
        <v>#N/A</v>
      </c>
      <c r="K172" t="e">
        <f>VLOOKUP(A172,Bipa!A:F,6,0)</f>
        <v>#N/A</v>
      </c>
    </row>
    <row r="173" spans="1:11" x14ac:dyDescent="0.25">
      <c r="A173" t="s">
        <v>519</v>
      </c>
      <c r="B173" t="s">
        <v>520</v>
      </c>
      <c r="C173" t="s">
        <v>521</v>
      </c>
      <c r="D173" s="1">
        <f>VLOOKUP(A173,Konzum!A:D,4,0)</f>
        <v>199</v>
      </c>
      <c r="E173" s="1">
        <f>VLOOKUP(A173,Konzum!A:F,6,0)</f>
        <v>935.3</v>
      </c>
      <c r="F173" t="e">
        <f>VLOOKUP(A173,Spar!A:D,4,0)</f>
        <v>#N/A</v>
      </c>
      <c r="G173" t="e">
        <f>VLOOKUP(A173,Spar!A:F,6,0)</f>
        <v>#N/A</v>
      </c>
      <c r="H173" t="e">
        <f>VLOOKUP(A173,Dm!A:D,4,0)</f>
        <v>#N/A</v>
      </c>
      <c r="I173" t="e">
        <f>VLOOKUP(A173,Dm!A:F,6,0)</f>
        <v>#N/A</v>
      </c>
      <c r="J173">
        <f>VLOOKUP(A173,Bipa!A:D,4,0)</f>
        <v>1035</v>
      </c>
      <c r="K173">
        <f>VLOOKUP(A173,Bipa!A:F,6,0)</f>
        <v>4889.7</v>
      </c>
    </row>
    <row r="174" spans="1:11" x14ac:dyDescent="0.25">
      <c r="A174" t="s">
        <v>522</v>
      </c>
      <c r="B174" t="s">
        <v>523</v>
      </c>
      <c r="C174" t="s">
        <v>524</v>
      </c>
      <c r="D174" s="1">
        <f>VLOOKUP(A174,Konzum!A:D,4,0)</f>
        <v>263</v>
      </c>
      <c r="E174" s="1">
        <f>VLOOKUP(A174,Konzum!A:F,6,0)</f>
        <v>1236.0999999999999</v>
      </c>
      <c r="F174" t="e">
        <f>VLOOKUP(A174,Spar!A:D,4,0)</f>
        <v>#N/A</v>
      </c>
      <c r="G174" t="e">
        <f>VLOOKUP(A174,Spar!A:F,6,0)</f>
        <v>#N/A</v>
      </c>
      <c r="H174" t="e">
        <f>VLOOKUP(A174,Dm!A:D,4,0)</f>
        <v>#N/A</v>
      </c>
      <c r="I174" t="e">
        <f>VLOOKUP(A174,Dm!A:F,6,0)</f>
        <v>#N/A</v>
      </c>
      <c r="J174" t="e">
        <f>VLOOKUP(A174,Bipa!A:D,4,0)</f>
        <v>#N/A</v>
      </c>
      <c r="K174" t="e">
        <f>VLOOKUP(A174,Bipa!A:F,6,0)</f>
        <v>#N/A</v>
      </c>
    </row>
    <row r="175" spans="1:11" x14ac:dyDescent="0.25">
      <c r="A175" t="s">
        <v>525</v>
      </c>
      <c r="B175" t="s">
        <v>526</v>
      </c>
      <c r="C175" t="s">
        <v>527</v>
      </c>
      <c r="D175" s="1">
        <f>VLOOKUP(A175,Konzum!A:D,4,0)</f>
        <v>107</v>
      </c>
      <c r="E175" s="1">
        <f>VLOOKUP(A175,Konzum!A:F,6,0)</f>
        <v>518.95000000000005</v>
      </c>
      <c r="F175">
        <f>VLOOKUP(A175,Spar!A:D,4,0)</f>
        <v>306</v>
      </c>
      <c r="G175">
        <f>VLOOKUP(A175,Spar!A:F,6,0)</f>
        <v>1652.4</v>
      </c>
      <c r="H175">
        <f>VLOOKUP(A175,Dm!A:D,4,0)</f>
        <v>1200</v>
      </c>
      <c r="I175">
        <f>VLOOKUP(A175,Dm!A:F,6,0)</f>
        <v>6181.84</v>
      </c>
      <c r="J175" t="e">
        <f>VLOOKUP(A175,Bipa!A:D,4,0)</f>
        <v>#N/A</v>
      </c>
      <c r="K175" t="e">
        <f>VLOOKUP(A175,Bipa!A:F,6,0)</f>
        <v>#N/A</v>
      </c>
    </row>
    <row r="176" spans="1:11" x14ac:dyDescent="0.25">
      <c r="A176" t="s">
        <v>528</v>
      </c>
      <c r="B176" t="s">
        <v>529</v>
      </c>
      <c r="C176" t="s">
        <v>530</v>
      </c>
      <c r="D176" s="1">
        <f>VLOOKUP(A176,Konzum!A:D,4,0)</f>
        <v>659</v>
      </c>
      <c r="E176" s="1">
        <f>VLOOKUP(A176,Konzum!A:F,6,0)</f>
        <v>3133.15</v>
      </c>
      <c r="F176">
        <f>VLOOKUP(A176,Spar!A:D,4,0)</f>
        <v>216</v>
      </c>
      <c r="G176">
        <f>VLOOKUP(A176,Spar!A:F,6,0)</f>
        <v>1167.06</v>
      </c>
      <c r="H176">
        <f>VLOOKUP(A176,Dm!A:D,4,0)</f>
        <v>1897</v>
      </c>
      <c r="I176">
        <f>VLOOKUP(A176,Dm!A:F,6,0)</f>
        <v>9770.86</v>
      </c>
      <c r="J176" t="e">
        <f>VLOOKUP(A176,Bipa!A:D,4,0)</f>
        <v>#N/A</v>
      </c>
      <c r="K176" t="e">
        <f>VLOOKUP(A176,Bipa!A:F,6,0)</f>
        <v>#N/A</v>
      </c>
    </row>
    <row r="177" spans="1:11" x14ac:dyDescent="0.25">
      <c r="A177" t="s">
        <v>531</v>
      </c>
      <c r="B177" t="s">
        <v>532</v>
      </c>
      <c r="C177" t="s">
        <v>533</v>
      </c>
      <c r="D177" s="1">
        <f>VLOOKUP(A177,Konzum!A:D,4,0)</f>
        <v>3</v>
      </c>
      <c r="E177" s="1">
        <f>VLOOKUP(A177,Konzum!A:F,6,0)</f>
        <v>18.63</v>
      </c>
      <c r="F177" t="e">
        <f>VLOOKUP(A177,Spar!A:D,4,0)</f>
        <v>#N/A</v>
      </c>
      <c r="G177" t="e">
        <f>VLOOKUP(A177,Spar!A:F,6,0)</f>
        <v>#N/A</v>
      </c>
      <c r="H177" t="e">
        <f>VLOOKUP(A177,Dm!A:D,4,0)</f>
        <v>#N/A</v>
      </c>
      <c r="I177" t="e">
        <f>VLOOKUP(A177,Dm!A:F,6,0)</f>
        <v>#N/A</v>
      </c>
      <c r="J177" t="e">
        <f>VLOOKUP(A177,Bipa!A:D,4,0)</f>
        <v>#N/A</v>
      </c>
      <c r="K177" t="e">
        <f>VLOOKUP(A177,Bipa!A:F,6,0)</f>
        <v>#N/A</v>
      </c>
    </row>
    <row r="178" spans="1:11" x14ac:dyDescent="0.25">
      <c r="A178" t="s">
        <v>534</v>
      </c>
      <c r="B178" t="s">
        <v>535</v>
      </c>
      <c r="C178" t="s">
        <v>536</v>
      </c>
      <c r="D178" s="1">
        <f>VLOOKUP(A178,Konzum!A:D,4,0)</f>
        <v>48</v>
      </c>
      <c r="E178" s="1">
        <f>VLOOKUP(A178,Konzum!A:F,6,0)</f>
        <v>374.88</v>
      </c>
      <c r="F178" t="e">
        <f>VLOOKUP(A178,Spar!A:D,4,0)</f>
        <v>#N/A</v>
      </c>
      <c r="G178" t="e">
        <f>VLOOKUP(A178,Spar!A:F,6,0)</f>
        <v>#N/A</v>
      </c>
      <c r="H178" t="e">
        <f>VLOOKUP(A178,Dm!A:D,4,0)</f>
        <v>#N/A</v>
      </c>
      <c r="I178" t="e">
        <f>VLOOKUP(A178,Dm!A:F,6,0)</f>
        <v>#N/A</v>
      </c>
      <c r="J178" t="e">
        <f>VLOOKUP(A178,Bipa!A:D,4,0)</f>
        <v>#N/A</v>
      </c>
      <c r="K178" t="e">
        <f>VLOOKUP(A178,Bipa!A:F,6,0)</f>
        <v>#N/A</v>
      </c>
    </row>
    <row r="179" spans="1:11" x14ac:dyDescent="0.25">
      <c r="A179" t="s">
        <v>537</v>
      </c>
      <c r="B179" t="s">
        <v>538</v>
      </c>
      <c r="C179" t="s">
        <v>539</v>
      </c>
      <c r="D179" s="1">
        <f>VLOOKUP(A179,Konzum!A:D,4,0)</f>
        <v>4740</v>
      </c>
      <c r="E179" s="1">
        <f>VLOOKUP(A179,Konzum!A:F,6,0)</f>
        <v>3070.8</v>
      </c>
      <c r="F179">
        <f>VLOOKUP(A179,Spar!A:D,4,0)</f>
        <v>2160</v>
      </c>
      <c r="G179">
        <f>VLOOKUP(A179,Spar!A:F,6,0)</f>
        <v>1641.6</v>
      </c>
      <c r="H179">
        <f>VLOOKUP(A179,Dm!A:D,4,0)</f>
        <v>4560</v>
      </c>
      <c r="I179">
        <f>VLOOKUP(A179,Dm!A:F,6,0)</f>
        <v>2735.46</v>
      </c>
      <c r="J179" t="e">
        <f>VLOOKUP(A179,Bipa!A:D,4,0)</f>
        <v>#N/A</v>
      </c>
      <c r="K179" t="e">
        <f>VLOOKUP(A179,Bipa!A:F,6,0)</f>
        <v>#N/A</v>
      </c>
    </row>
    <row r="180" spans="1:11" x14ac:dyDescent="0.25">
      <c r="A180" t="s">
        <v>540</v>
      </c>
      <c r="B180" t="s">
        <v>541</v>
      </c>
      <c r="C180" t="s">
        <v>542</v>
      </c>
      <c r="D180" s="1">
        <f>VLOOKUP(A180,Konzum!A:D,4,0)</f>
        <v>2920</v>
      </c>
      <c r="E180" s="1">
        <f>VLOOKUP(A180,Konzum!A:F,6,0)</f>
        <v>1826.4</v>
      </c>
      <c r="F180">
        <f>VLOOKUP(A180,Spar!A:D,4,0)</f>
        <v>1080</v>
      </c>
      <c r="G180">
        <f>VLOOKUP(A180,Spar!A:F,6,0)</f>
        <v>820.8</v>
      </c>
      <c r="H180">
        <f>VLOOKUP(A180,Dm!A:D,4,0)</f>
        <v>1720</v>
      </c>
      <c r="I180">
        <f>VLOOKUP(A180,Dm!A:F,6,0)</f>
        <v>1032</v>
      </c>
      <c r="J180">
        <f>VLOOKUP(A180,Bipa!A:D,4,0)</f>
        <v>1760</v>
      </c>
      <c r="K180">
        <f>VLOOKUP(A180,Bipa!A:F,6,0)</f>
        <v>1335</v>
      </c>
    </row>
    <row r="181" spans="1:11" x14ac:dyDescent="0.25">
      <c r="A181" t="s">
        <v>543</v>
      </c>
      <c r="B181" t="s">
        <v>544</v>
      </c>
      <c r="C181" t="s">
        <v>545</v>
      </c>
      <c r="D181" s="1">
        <f>VLOOKUP(A181,Konzum!A:D,4,0)</f>
        <v>319</v>
      </c>
      <c r="E181" s="1">
        <f>VLOOKUP(A181,Konzum!A:F,6,0)</f>
        <v>315.81</v>
      </c>
      <c r="F181">
        <f>VLOOKUP(A181,Spar!A:D,4,0)</f>
        <v>360</v>
      </c>
      <c r="G181">
        <f>VLOOKUP(A181,Spar!A:F,6,0)</f>
        <v>417.6</v>
      </c>
      <c r="H181">
        <f>VLOOKUP(A181,Dm!A:D,4,0)</f>
        <v>36</v>
      </c>
      <c r="I181">
        <f>VLOOKUP(A181,Dm!A:F,6,0)</f>
        <v>35.28</v>
      </c>
      <c r="J181" t="e">
        <f>VLOOKUP(A181,Bipa!A:D,4,0)</f>
        <v>#N/A</v>
      </c>
      <c r="K181" t="e">
        <f>VLOOKUP(A181,Bipa!A:F,6,0)</f>
        <v>#N/A</v>
      </c>
    </row>
    <row r="182" spans="1:11" x14ac:dyDescent="0.25">
      <c r="A182" t="s">
        <v>546</v>
      </c>
      <c r="B182" t="s">
        <v>547</v>
      </c>
      <c r="C182" t="s">
        <v>548</v>
      </c>
      <c r="D182" s="1">
        <f>VLOOKUP(A182,Konzum!A:D,4,0)</f>
        <v>1180</v>
      </c>
      <c r="E182" s="1">
        <f>VLOOKUP(A182,Konzum!A:F,6,0)</f>
        <v>680.8</v>
      </c>
      <c r="F182" t="e">
        <f>VLOOKUP(A182,Spar!A:D,4,0)</f>
        <v>#N/A</v>
      </c>
      <c r="G182" t="e">
        <f>VLOOKUP(A182,Spar!A:F,6,0)</f>
        <v>#N/A</v>
      </c>
      <c r="H182" t="e">
        <f>VLOOKUP(A182,Dm!A:D,4,0)</f>
        <v>#N/A</v>
      </c>
      <c r="I182" t="e">
        <f>VLOOKUP(A182,Dm!A:F,6,0)</f>
        <v>#N/A</v>
      </c>
      <c r="J182" t="e">
        <f>VLOOKUP(A182,Bipa!A:D,4,0)</f>
        <v>#N/A</v>
      </c>
      <c r="K182" t="e">
        <f>VLOOKUP(A182,Bipa!A:F,6,0)</f>
        <v>#N/A</v>
      </c>
    </row>
    <row r="183" spans="1:11" x14ac:dyDescent="0.25">
      <c r="A183" t="s">
        <v>549</v>
      </c>
      <c r="B183" t="s">
        <v>550</v>
      </c>
      <c r="C183" t="s">
        <v>551</v>
      </c>
      <c r="D183" s="1">
        <f>VLOOKUP(A183,Konzum!A:D,4,0)</f>
        <v>880</v>
      </c>
      <c r="E183" s="1">
        <f>VLOOKUP(A183,Konzum!A:F,6,0)</f>
        <v>352.8</v>
      </c>
      <c r="F183" t="e">
        <f>VLOOKUP(A183,Spar!A:D,4,0)</f>
        <v>#N/A</v>
      </c>
      <c r="G183" t="e">
        <f>VLOOKUP(A183,Spar!A:F,6,0)</f>
        <v>#N/A</v>
      </c>
      <c r="H183" t="e">
        <f>VLOOKUP(A183,Dm!A:D,4,0)</f>
        <v>#N/A</v>
      </c>
      <c r="I183" t="e">
        <f>VLOOKUP(A183,Dm!A:F,6,0)</f>
        <v>#N/A</v>
      </c>
      <c r="J183" t="e">
        <f>VLOOKUP(A183,Bipa!A:D,4,0)</f>
        <v>#N/A</v>
      </c>
      <c r="K183" t="e">
        <f>VLOOKUP(A183,Bipa!A:F,6,0)</f>
        <v>#N/A</v>
      </c>
    </row>
    <row r="184" spans="1:11" x14ac:dyDescent="0.25">
      <c r="A184" t="s">
        <v>552</v>
      </c>
      <c r="B184" t="s">
        <v>553</v>
      </c>
      <c r="C184" t="s">
        <v>554</v>
      </c>
      <c r="D184" s="1">
        <f>VLOOKUP(A184,Konzum!A:D,4,0)</f>
        <v>60</v>
      </c>
      <c r="E184" s="1">
        <f>VLOOKUP(A184,Konzum!A:F,6,0)</f>
        <v>37.799999999999997</v>
      </c>
      <c r="F184">
        <f>VLOOKUP(A184,Spar!A:D,4,0)</f>
        <v>140</v>
      </c>
      <c r="G184">
        <f>VLOOKUP(A184,Spar!A:F,6,0)</f>
        <v>84</v>
      </c>
      <c r="H184" t="e">
        <f>VLOOKUP(A184,Dm!A:D,4,0)</f>
        <v>#N/A</v>
      </c>
      <c r="I184" t="e">
        <f>VLOOKUP(A184,Dm!A:F,6,0)</f>
        <v>#N/A</v>
      </c>
      <c r="J184" t="e">
        <f>VLOOKUP(A184,Bipa!A:D,4,0)</f>
        <v>#N/A</v>
      </c>
      <c r="K184" t="e">
        <f>VLOOKUP(A184,Bipa!A:F,6,0)</f>
        <v>#N/A</v>
      </c>
    </row>
    <row r="185" spans="1:11" x14ac:dyDescent="0.25">
      <c r="A185" t="s">
        <v>555</v>
      </c>
      <c r="B185" t="s">
        <v>556</v>
      </c>
      <c r="C185" t="s">
        <v>557</v>
      </c>
      <c r="D185" s="1">
        <f>VLOOKUP(A185,Konzum!A:D,4,0)</f>
        <v>180</v>
      </c>
      <c r="E185" s="1">
        <f>VLOOKUP(A185,Konzum!A:F,6,0)</f>
        <v>113.4</v>
      </c>
      <c r="F185" t="e">
        <f>VLOOKUP(A185,Spar!A:D,4,0)</f>
        <v>#N/A</v>
      </c>
      <c r="G185" t="e">
        <f>VLOOKUP(A185,Spar!A:F,6,0)</f>
        <v>#N/A</v>
      </c>
      <c r="H185" t="e">
        <f>VLOOKUP(A185,Dm!A:D,4,0)</f>
        <v>#N/A</v>
      </c>
      <c r="I185" t="e">
        <f>VLOOKUP(A185,Dm!A:F,6,0)</f>
        <v>#N/A</v>
      </c>
      <c r="J185" t="e">
        <f>VLOOKUP(A185,Bipa!A:D,4,0)</f>
        <v>#N/A</v>
      </c>
      <c r="K185" t="e">
        <f>VLOOKUP(A185,Bipa!A:F,6,0)</f>
        <v>#N/A</v>
      </c>
    </row>
    <row r="186" spans="1:11" x14ac:dyDescent="0.25">
      <c r="A186" t="s">
        <v>558</v>
      </c>
      <c r="B186" t="s">
        <v>559</v>
      </c>
      <c r="C186" t="s">
        <v>560</v>
      </c>
      <c r="D186" s="1">
        <f>VLOOKUP(A186,Konzum!A:D,4,0)</f>
        <v>78</v>
      </c>
      <c r="E186" s="1">
        <f>VLOOKUP(A186,Konzum!A:F,6,0)</f>
        <v>425.1</v>
      </c>
      <c r="F186" t="e">
        <f>VLOOKUP(A186,Spar!A:D,4,0)</f>
        <v>#N/A</v>
      </c>
      <c r="G186" t="e">
        <f>VLOOKUP(A186,Spar!A:F,6,0)</f>
        <v>#N/A</v>
      </c>
      <c r="H186" t="e">
        <f>VLOOKUP(A186,Dm!A:D,4,0)</f>
        <v>#N/A</v>
      </c>
      <c r="I186" t="e">
        <f>VLOOKUP(A186,Dm!A:F,6,0)</f>
        <v>#N/A</v>
      </c>
      <c r="J186" t="e">
        <f>VLOOKUP(A186,Bipa!A:D,4,0)</f>
        <v>#N/A</v>
      </c>
      <c r="K186" t="e">
        <f>VLOOKUP(A186,Bipa!A:F,6,0)</f>
        <v>#N/A</v>
      </c>
    </row>
    <row r="187" spans="1:11" x14ac:dyDescent="0.25">
      <c r="A187" t="s">
        <v>561</v>
      </c>
      <c r="B187" t="s">
        <v>562</v>
      </c>
      <c r="C187" t="s">
        <v>563</v>
      </c>
      <c r="D187" s="1">
        <f>VLOOKUP(A187,Konzum!A:D,4,0)</f>
        <v>653</v>
      </c>
      <c r="E187" s="1">
        <f>VLOOKUP(A187,Konzum!A:F,6,0)</f>
        <v>574.12</v>
      </c>
      <c r="F187" t="e">
        <f>VLOOKUP(A187,Spar!A:D,4,0)</f>
        <v>#N/A</v>
      </c>
      <c r="G187" t="e">
        <f>VLOOKUP(A187,Spar!A:F,6,0)</f>
        <v>#N/A</v>
      </c>
      <c r="H187" t="e">
        <f>VLOOKUP(A187,Dm!A:D,4,0)</f>
        <v>#N/A</v>
      </c>
      <c r="I187" t="e">
        <f>VLOOKUP(A187,Dm!A:F,6,0)</f>
        <v>#N/A</v>
      </c>
      <c r="J187" t="e">
        <f>VLOOKUP(A187,Bipa!A:D,4,0)</f>
        <v>#N/A</v>
      </c>
      <c r="K187" t="e">
        <f>VLOOKUP(A187,Bipa!A:F,6,0)</f>
        <v>#N/A</v>
      </c>
    </row>
    <row r="188" spans="1:11" x14ac:dyDescent="0.25">
      <c r="A188" t="s">
        <v>564</v>
      </c>
      <c r="B188" t="s">
        <v>565</v>
      </c>
      <c r="C188" t="s">
        <v>566</v>
      </c>
      <c r="D188" s="1">
        <f>VLOOKUP(A188,Konzum!A:D,4,0)</f>
        <v>641</v>
      </c>
      <c r="E188" s="1">
        <f>VLOOKUP(A188,Konzum!A:F,6,0)</f>
        <v>555.11</v>
      </c>
      <c r="F188">
        <f>VLOOKUP(A188,Spar!A:D,4,0)</f>
        <v>666</v>
      </c>
      <c r="G188">
        <f>VLOOKUP(A188,Spar!A:F,6,0)</f>
        <v>531.36</v>
      </c>
      <c r="H188" t="e">
        <f>VLOOKUP(A188,Dm!A:D,4,0)</f>
        <v>#N/A</v>
      </c>
      <c r="I188" t="e">
        <f>VLOOKUP(A188,Dm!A:F,6,0)</f>
        <v>#N/A</v>
      </c>
      <c r="J188" t="e">
        <f>VLOOKUP(A188,Bipa!A:D,4,0)</f>
        <v>#N/A</v>
      </c>
      <c r="K188" t="e">
        <f>VLOOKUP(A188,Bipa!A:F,6,0)</f>
        <v>#N/A</v>
      </c>
    </row>
    <row r="189" spans="1:11" x14ac:dyDescent="0.25">
      <c r="A189" t="s">
        <v>567</v>
      </c>
      <c r="B189" t="s">
        <v>568</v>
      </c>
      <c r="C189" t="s">
        <v>569</v>
      </c>
      <c r="D189" s="1">
        <f>VLOOKUP(A189,Konzum!A:D,4,0)</f>
        <v>1440</v>
      </c>
      <c r="E189" s="1">
        <f>VLOOKUP(A189,Konzum!A:F,6,0)</f>
        <v>624</v>
      </c>
      <c r="F189" t="e">
        <f>VLOOKUP(A189,Spar!A:D,4,0)</f>
        <v>#N/A</v>
      </c>
      <c r="G189" t="e">
        <f>VLOOKUP(A189,Spar!A:F,6,0)</f>
        <v>#N/A</v>
      </c>
      <c r="H189" t="e">
        <f>VLOOKUP(A189,Dm!A:D,4,0)</f>
        <v>#N/A</v>
      </c>
      <c r="I189" t="e">
        <f>VLOOKUP(A189,Dm!A:F,6,0)</f>
        <v>#N/A</v>
      </c>
      <c r="J189" t="e">
        <f>VLOOKUP(A189,Bipa!A:D,4,0)</f>
        <v>#N/A</v>
      </c>
      <c r="K189" t="e">
        <f>VLOOKUP(A189,Bipa!A:F,6,0)</f>
        <v>#N/A</v>
      </c>
    </row>
    <row r="190" spans="1:11" x14ac:dyDescent="0.25">
      <c r="A190" t="s">
        <v>570</v>
      </c>
      <c r="B190" t="s">
        <v>571</v>
      </c>
      <c r="C190" t="s">
        <v>572</v>
      </c>
      <c r="D190" s="1">
        <f>VLOOKUP(A190,Konzum!A:D,4,0)</f>
        <v>233</v>
      </c>
      <c r="E190" s="1">
        <f>VLOOKUP(A190,Konzum!A:F,6,0)</f>
        <v>852.92</v>
      </c>
      <c r="F190">
        <f>VLOOKUP(A190,Spar!A:D,4,0)</f>
        <v>222</v>
      </c>
      <c r="G190">
        <f>VLOOKUP(A190,Spar!A:F,6,0)</f>
        <v>746.1</v>
      </c>
      <c r="H190" t="e">
        <f>VLOOKUP(A190,Dm!A:D,4,0)</f>
        <v>#N/A</v>
      </c>
      <c r="I190" t="e">
        <f>VLOOKUP(A190,Dm!A:F,6,0)</f>
        <v>#N/A</v>
      </c>
      <c r="J190" t="e">
        <f>VLOOKUP(A190,Bipa!A:D,4,0)</f>
        <v>#N/A</v>
      </c>
      <c r="K190" t="e">
        <f>VLOOKUP(A190,Bipa!A:F,6,0)</f>
        <v>#N/A</v>
      </c>
    </row>
    <row r="191" spans="1:11" x14ac:dyDescent="0.25">
      <c r="A191" t="s">
        <v>573</v>
      </c>
      <c r="B191" t="s">
        <v>574</v>
      </c>
      <c r="C191" t="s">
        <v>575</v>
      </c>
      <c r="D191" s="1">
        <f>VLOOKUP(A191,Konzum!A:D,4,0)</f>
        <v>189</v>
      </c>
      <c r="E191" s="1">
        <f>VLOOKUP(A191,Konzum!A:F,6,0)</f>
        <v>692.11</v>
      </c>
      <c r="F191">
        <f>VLOOKUP(A191,Spar!A:D,4,0)</f>
        <v>366</v>
      </c>
      <c r="G191">
        <f>VLOOKUP(A191,Spar!A:F,6,0)</f>
        <v>1208.04</v>
      </c>
      <c r="H191" t="e">
        <f>VLOOKUP(A191,Dm!A:D,4,0)</f>
        <v>#N/A</v>
      </c>
      <c r="I191" t="e">
        <f>VLOOKUP(A191,Dm!A:F,6,0)</f>
        <v>#N/A</v>
      </c>
      <c r="J191" t="e">
        <f>VLOOKUP(A191,Bipa!A:D,4,0)</f>
        <v>#N/A</v>
      </c>
      <c r="K191" t="e">
        <f>VLOOKUP(A191,Bipa!A:F,6,0)</f>
        <v>#N/A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4EF8-5800-4C3B-AAEE-5788D6C058C8}">
  <sheetPr>
    <tabColor rgb="FFFFFF00"/>
  </sheetPr>
  <dimension ref="A1:N192"/>
  <sheetViews>
    <sheetView tabSelected="1" zoomScaleNormal="100" workbookViewId="0">
      <selection activeCell="S25" sqref="S25"/>
    </sheetView>
  </sheetViews>
  <sheetFormatPr defaultRowHeight="15" x14ac:dyDescent="0.25"/>
  <cols>
    <col min="1" max="1" width="16.42578125" customWidth="1"/>
    <col min="2" max="2" width="17.85546875" customWidth="1"/>
    <col min="3" max="3" width="45.140625" customWidth="1"/>
    <col min="12" max="12" width="13" style="3" customWidth="1"/>
    <col min="13" max="13" width="9.140625" style="3"/>
    <col min="14" max="14" width="12.5703125" style="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3</v>
      </c>
      <c r="G1" t="s">
        <v>5</v>
      </c>
      <c r="H1" t="s">
        <v>3</v>
      </c>
      <c r="I1" t="s">
        <v>5</v>
      </c>
      <c r="J1" t="s">
        <v>3</v>
      </c>
      <c r="K1" t="s">
        <v>5</v>
      </c>
      <c r="L1" s="6" t="s">
        <v>601</v>
      </c>
      <c r="M1" s="6" t="s">
        <v>602</v>
      </c>
      <c r="N1" s="6" t="s">
        <v>603</v>
      </c>
    </row>
    <row r="2" spans="1:14" ht="15.75" thickBot="1" x14ac:dyDescent="0.3">
      <c r="C2" s="3" t="s">
        <v>606</v>
      </c>
      <c r="D2" t="s">
        <v>597</v>
      </c>
      <c r="E2" t="s">
        <v>597</v>
      </c>
      <c r="F2" t="s">
        <v>598</v>
      </c>
      <c r="G2" t="s">
        <v>598</v>
      </c>
      <c r="H2" t="s">
        <v>599</v>
      </c>
      <c r="I2" t="s">
        <v>599</v>
      </c>
      <c r="J2" t="s">
        <v>600</v>
      </c>
      <c r="K2" t="s">
        <v>600</v>
      </c>
      <c r="L2" s="7">
        <v>687662</v>
      </c>
      <c r="M2" s="6"/>
      <c r="N2" s="6"/>
    </row>
    <row r="3" spans="1:14" x14ac:dyDescent="0.25">
      <c r="A3" s="10" t="s">
        <v>45</v>
      </c>
      <c r="B3" s="11" t="s">
        <v>46</v>
      </c>
      <c r="C3" s="11" t="s">
        <v>47</v>
      </c>
      <c r="D3" s="12">
        <v>19224</v>
      </c>
      <c r="E3" s="12">
        <v>3152.24</v>
      </c>
      <c r="F3" s="12">
        <v>3168</v>
      </c>
      <c r="G3" s="12">
        <v>752.76</v>
      </c>
      <c r="H3" s="12">
        <v>16080</v>
      </c>
      <c r="I3" s="12">
        <v>3859.12</v>
      </c>
      <c r="J3" s="12">
        <v>5544</v>
      </c>
      <c r="K3" s="12">
        <v>1377.36</v>
      </c>
      <c r="L3" s="13">
        <f>D3+F3+H3+J3</f>
        <v>44016</v>
      </c>
      <c r="M3" s="14">
        <f>L3/$L$2</f>
        <v>6.4008190070121665E-2</v>
      </c>
      <c r="N3" s="9">
        <f>+M3</f>
        <v>6.4008190070121665E-2</v>
      </c>
    </row>
    <row r="4" spans="1:14" x14ac:dyDescent="0.25">
      <c r="A4" s="15" t="s">
        <v>42</v>
      </c>
      <c r="B4" s="16" t="s">
        <v>43</v>
      </c>
      <c r="C4" s="16" t="s">
        <v>44</v>
      </c>
      <c r="D4" s="17">
        <v>21288</v>
      </c>
      <c r="E4" s="17">
        <v>3651.54</v>
      </c>
      <c r="F4" s="17">
        <v>4224</v>
      </c>
      <c r="G4" s="17">
        <v>992.64</v>
      </c>
      <c r="H4" s="17">
        <v>8640</v>
      </c>
      <c r="I4" s="17">
        <v>2160</v>
      </c>
      <c r="J4" s="17">
        <v>7824</v>
      </c>
      <c r="K4" s="17">
        <v>2092.56</v>
      </c>
      <c r="L4" s="18">
        <f>D4+F4+H4+J4</f>
        <v>41976</v>
      </c>
      <c r="M4" s="19">
        <f t="shared" ref="M4:M67" si="0">L4/$L$2</f>
        <v>6.1041616375486794E-2</v>
      </c>
      <c r="N4" s="9">
        <f>+M4+N3</f>
        <v>0.12504980644560845</v>
      </c>
    </row>
    <row r="5" spans="1:14" x14ac:dyDescent="0.25">
      <c r="A5" s="15" t="s">
        <v>375</v>
      </c>
      <c r="B5" s="16" t="s">
        <v>376</v>
      </c>
      <c r="C5" s="16" t="s">
        <v>377</v>
      </c>
      <c r="D5" s="17">
        <v>6260</v>
      </c>
      <c r="E5" s="17">
        <v>3959.6</v>
      </c>
      <c r="F5" s="17">
        <v>8640</v>
      </c>
      <c r="G5" s="17">
        <v>5750.4</v>
      </c>
      <c r="H5" s="17">
        <v>2880</v>
      </c>
      <c r="I5" s="17">
        <v>1924.8</v>
      </c>
      <c r="J5" s="17">
        <v>19860</v>
      </c>
      <c r="K5" s="17">
        <v>6370.32</v>
      </c>
      <c r="L5" s="18">
        <f>D5+F5+H5+J5</f>
        <v>37640</v>
      </c>
      <c r="M5" s="19">
        <f t="shared" si="0"/>
        <v>5.4736193071596217E-2</v>
      </c>
      <c r="N5" s="9">
        <f t="shared" ref="N5:N68" si="1">+M5+N4</f>
        <v>0.17978599951720467</v>
      </c>
    </row>
    <row r="6" spans="1:14" x14ac:dyDescent="0.25">
      <c r="A6" s="15" t="s">
        <v>438</v>
      </c>
      <c r="B6" s="16" t="s">
        <v>439</v>
      </c>
      <c r="C6" s="16" t="s">
        <v>440</v>
      </c>
      <c r="D6" s="17">
        <v>8535</v>
      </c>
      <c r="E6" s="17">
        <v>3388.5</v>
      </c>
      <c r="F6" s="17">
        <v>14670</v>
      </c>
      <c r="G6" s="17">
        <v>8518.7999999999993</v>
      </c>
      <c r="H6" s="17">
        <v>6480</v>
      </c>
      <c r="I6" s="17">
        <v>3516</v>
      </c>
      <c r="J6" s="17">
        <v>7770</v>
      </c>
      <c r="K6" s="17">
        <v>3840.6</v>
      </c>
      <c r="L6" s="18">
        <f>D6+F6+H6+J6</f>
        <v>37455</v>
      </c>
      <c r="M6" s="19">
        <f t="shared" si="0"/>
        <v>5.4467165555170997E-2</v>
      </c>
      <c r="N6" s="9">
        <f t="shared" si="1"/>
        <v>0.23425316507237567</v>
      </c>
    </row>
    <row r="7" spans="1:14" x14ac:dyDescent="0.25">
      <c r="A7" s="15" t="s">
        <v>246</v>
      </c>
      <c r="B7" s="16" t="s">
        <v>247</v>
      </c>
      <c r="C7" s="16" t="s">
        <v>248</v>
      </c>
      <c r="D7" s="17">
        <v>18435</v>
      </c>
      <c r="E7" s="17">
        <v>7081.5</v>
      </c>
      <c r="F7" s="17">
        <v>6990</v>
      </c>
      <c r="G7" s="17">
        <v>4153.5</v>
      </c>
      <c r="H7" s="17">
        <v>7890</v>
      </c>
      <c r="I7" s="17">
        <v>2886.3</v>
      </c>
      <c r="J7" s="17">
        <v>4080</v>
      </c>
      <c r="K7" s="17">
        <v>2064.6</v>
      </c>
      <c r="L7" s="18">
        <f>D7+F7+H7+J7</f>
        <v>37395</v>
      </c>
      <c r="M7" s="19">
        <f t="shared" si="0"/>
        <v>5.4379913387681736E-2</v>
      </c>
      <c r="N7" s="9">
        <f t="shared" si="1"/>
        <v>0.28863307846005742</v>
      </c>
    </row>
    <row r="8" spans="1:14" x14ac:dyDescent="0.25">
      <c r="A8" s="15" t="s">
        <v>84</v>
      </c>
      <c r="B8" s="16" t="s">
        <v>85</v>
      </c>
      <c r="C8" s="16" t="s">
        <v>86</v>
      </c>
      <c r="D8" s="17">
        <v>10584</v>
      </c>
      <c r="E8" s="17">
        <v>7437.73</v>
      </c>
      <c r="F8" s="17">
        <v>9504</v>
      </c>
      <c r="G8" s="17">
        <v>8009.28</v>
      </c>
      <c r="H8" s="17">
        <v>9384</v>
      </c>
      <c r="I8" s="17">
        <v>7064.19</v>
      </c>
      <c r="J8" s="17">
        <v>4080</v>
      </c>
      <c r="K8" s="17">
        <v>3328.32</v>
      </c>
      <c r="L8" s="18">
        <f>D8+F8+H8+J8</f>
        <v>33552</v>
      </c>
      <c r="M8" s="19">
        <f t="shared" si="0"/>
        <v>4.8791412059994592E-2</v>
      </c>
      <c r="N8" s="9">
        <f t="shared" si="1"/>
        <v>0.33742449052005202</v>
      </c>
    </row>
    <row r="9" spans="1:14" x14ac:dyDescent="0.25">
      <c r="A9" s="15" t="s">
        <v>441</v>
      </c>
      <c r="B9" s="16" t="s">
        <v>442</v>
      </c>
      <c r="C9" s="16" t="s">
        <v>443</v>
      </c>
      <c r="D9" s="17">
        <v>7755</v>
      </c>
      <c r="E9" s="17">
        <v>2794.2</v>
      </c>
      <c r="F9" s="17">
        <v>8430</v>
      </c>
      <c r="G9" s="17">
        <v>4747.5</v>
      </c>
      <c r="H9" s="17">
        <v>6210</v>
      </c>
      <c r="I9" s="17">
        <v>3173.77</v>
      </c>
      <c r="J9" s="17">
        <v>7365</v>
      </c>
      <c r="K9" s="17">
        <v>3440.85</v>
      </c>
      <c r="L9" s="18">
        <f>D9+F9+H9+J9</f>
        <v>29760</v>
      </c>
      <c r="M9" s="19">
        <f t="shared" si="0"/>
        <v>4.3277075074673314E-2</v>
      </c>
      <c r="N9" s="9">
        <f t="shared" si="1"/>
        <v>0.38070156559472534</v>
      </c>
    </row>
    <row r="10" spans="1:14" x14ac:dyDescent="0.25">
      <c r="A10" s="15" t="s">
        <v>27</v>
      </c>
      <c r="B10" s="16" t="s">
        <v>28</v>
      </c>
      <c r="C10" s="16" t="s">
        <v>29</v>
      </c>
      <c r="D10" s="17">
        <v>16992</v>
      </c>
      <c r="E10" s="17">
        <v>3343.73</v>
      </c>
      <c r="F10" s="17">
        <v>2112</v>
      </c>
      <c r="G10" s="17">
        <v>570.24</v>
      </c>
      <c r="H10" s="17">
        <v>4752</v>
      </c>
      <c r="I10" s="17">
        <v>1284</v>
      </c>
      <c r="J10" s="17">
        <v>2760</v>
      </c>
      <c r="K10" s="17">
        <v>757.68</v>
      </c>
      <c r="L10" s="18">
        <f>D10+F10+H10+J10</f>
        <v>26616</v>
      </c>
      <c r="M10" s="19">
        <f t="shared" si="0"/>
        <v>3.8705061498236049E-2</v>
      </c>
      <c r="N10" s="9">
        <f t="shared" si="1"/>
        <v>0.41940662709296139</v>
      </c>
    </row>
    <row r="11" spans="1:14" x14ac:dyDescent="0.25">
      <c r="A11" s="15" t="s">
        <v>372</v>
      </c>
      <c r="B11" s="16" t="s">
        <v>373</v>
      </c>
      <c r="C11" s="16" t="s">
        <v>374</v>
      </c>
      <c r="D11" s="17">
        <v>4440</v>
      </c>
      <c r="E11" s="17">
        <v>2777.8</v>
      </c>
      <c r="F11" s="17">
        <v>1440</v>
      </c>
      <c r="G11" s="17">
        <v>1036.8</v>
      </c>
      <c r="H11" s="17">
        <v>1100</v>
      </c>
      <c r="I11" s="17">
        <v>788.4</v>
      </c>
      <c r="J11" s="17">
        <v>18600</v>
      </c>
      <c r="K11" s="17">
        <v>6220.18</v>
      </c>
      <c r="L11" s="18">
        <f>D11+F11+H11+J11</f>
        <v>25580</v>
      </c>
      <c r="M11" s="19">
        <f t="shared" si="0"/>
        <v>3.719850740625482E-2</v>
      </c>
      <c r="N11" s="9">
        <f t="shared" si="1"/>
        <v>0.45660513449921619</v>
      </c>
    </row>
    <row r="12" spans="1:14" x14ac:dyDescent="0.25">
      <c r="A12" s="15" t="s">
        <v>363</v>
      </c>
      <c r="B12" s="16" t="s">
        <v>364</v>
      </c>
      <c r="C12" s="16" t="s">
        <v>365</v>
      </c>
      <c r="D12" s="17">
        <v>7128</v>
      </c>
      <c r="E12" s="17">
        <v>1981.68</v>
      </c>
      <c r="F12" s="17">
        <v>8064</v>
      </c>
      <c r="G12" s="17">
        <v>2841.8</v>
      </c>
      <c r="H12" s="17">
        <v>3192</v>
      </c>
      <c r="I12" s="17">
        <v>1145.28</v>
      </c>
      <c r="J12" s="17">
        <v>6048</v>
      </c>
      <c r="K12" s="17">
        <v>2317.1999999999998</v>
      </c>
      <c r="L12" s="18">
        <f>D12+F12+H12+J12</f>
        <v>24432</v>
      </c>
      <c r="M12" s="19">
        <f t="shared" si="0"/>
        <v>3.552908260162696E-2</v>
      </c>
      <c r="N12" s="9">
        <f t="shared" si="1"/>
        <v>0.49213421710084315</v>
      </c>
    </row>
    <row r="13" spans="1:14" x14ac:dyDescent="0.25">
      <c r="A13" s="15" t="s">
        <v>360</v>
      </c>
      <c r="B13" s="16" t="s">
        <v>361</v>
      </c>
      <c r="C13" s="16" t="s">
        <v>362</v>
      </c>
      <c r="D13" s="17">
        <v>8064</v>
      </c>
      <c r="E13" s="17">
        <v>2226</v>
      </c>
      <c r="F13" s="17">
        <v>2304</v>
      </c>
      <c r="G13" s="17">
        <v>921.6</v>
      </c>
      <c r="H13" s="17">
        <v>4392</v>
      </c>
      <c r="I13" s="17">
        <v>1581.12</v>
      </c>
      <c r="J13" s="17">
        <v>7032</v>
      </c>
      <c r="K13" s="17">
        <v>2720.4</v>
      </c>
      <c r="L13" s="18">
        <f>D13+F13+H13+J13</f>
        <v>21792</v>
      </c>
      <c r="M13" s="19">
        <f t="shared" si="0"/>
        <v>3.1689987232099488E-2</v>
      </c>
      <c r="N13" s="9">
        <f t="shared" si="1"/>
        <v>0.52382420433294263</v>
      </c>
    </row>
    <row r="14" spans="1:14" x14ac:dyDescent="0.25">
      <c r="A14" s="15" t="s">
        <v>141</v>
      </c>
      <c r="B14" s="16" t="s">
        <v>142</v>
      </c>
      <c r="C14" s="16" t="s">
        <v>143</v>
      </c>
      <c r="D14" s="17">
        <v>10425</v>
      </c>
      <c r="E14" s="17">
        <v>4141.6499999999996</v>
      </c>
      <c r="F14" s="17">
        <v>4590</v>
      </c>
      <c r="G14" s="17">
        <v>2751.9</v>
      </c>
      <c r="H14" s="17">
        <v>3120</v>
      </c>
      <c r="I14" s="17">
        <v>1319.9</v>
      </c>
      <c r="J14" s="17">
        <v>3180</v>
      </c>
      <c r="K14" s="17">
        <v>1881.15</v>
      </c>
      <c r="L14" s="18">
        <f>D14+F14+H14+J14</f>
        <v>21315</v>
      </c>
      <c r="M14" s="19">
        <f t="shared" si="0"/>
        <v>3.0996332500559869E-2</v>
      </c>
      <c r="N14" s="9">
        <f t="shared" si="1"/>
        <v>0.55482053683350252</v>
      </c>
    </row>
    <row r="15" spans="1:14" x14ac:dyDescent="0.25">
      <c r="A15" s="15" t="s">
        <v>444</v>
      </c>
      <c r="B15" s="16" t="s">
        <v>445</v>
      </c>
      <c r="C15" s="16" t="s">
        <v>446</v>
      </c>
      <c r="D15" s="17">
        <v>9750</v>
      </c>
      <c r="E15" s="17">
        <v>5179.3500000000004</v>
      </c>
      <c r="F15" s="17">
        <v>4290</v>
      </c>
      <c r="G15" s="17">
        <v>2129.4</v>
      </c>
      <c r="H15" s="17">
        <v>0</v>
      </c>
      <c r="I15" s="17">
        <v>0</v>
      </c>
      <c r="J15" s="17">
        <v>3930</v>
      </c>
      <c r="K15" s="17">
        <v>2431.35</v>
      </c>
      <c r="L15" s="18">
        <f>D15+F15+H15+J15</f>
        <v>17970</v>
      </c>
      <c r="M15" s="19">
        <f t="shared" si="0"/>
        <v>2.6132024163033583E-2</v>
      </c>
      <c r="N15" s="9">
        <f t="shared" si="1"/>
        <v>0.58095256099653614</v>
      </c>
    </row>
    <row r="16" spans="1:14" x14ac:dyDescent="0.25">
      <c r="A16" s="15" t="s">
        <v>81</v>
      </c>
      <c r="B16" s="16" t="s">
        <v>82</v>
      </c>
      <c r="C16" s="16" t="s">
        <v>83</v>
      </c>
      <c r="D16" s="17">
        <v>4944</v>
      </c>
      <c r="E16" s="17">
        <v>3882.84</v>
      </c>
      <c r="F16" s="17">
        <v>2592</v>
      </c>
      <c r="G16" s="17">
        <v>2445.12</v>
      </c>
      <c r="H16" s="17">
        <v>5976</v>
      </c>
      <c r="I16" s="17">
        <v>4936.8</v>
      </c>
      <c r="J16" s="17">
        <v>3420</v>
      </c>
      <c r="K16" s="17">
        <v>3160.32</v>
      </c>
      <c r="L16" s="18">
        <f>D16+F16+H16+J16</f>
        <v>16932</v>
      </c>
      <c r="M16" s="19">
        <f t="shared" si="0"/>
        <v>2.4622561665469372E-2</v>
      </c>
      <c r="N16" s="9">
        <f t="shared" si="1"/>
        <v>0.60557512266200553</v>
      </c>
    </row>
    <row r="17" spans="1:14" x14ac:dyDescent="0.25">
      <c r="A17" s="15" t="s">
        <v>87</v>
      </c>
      <c r="B17" s="16" t="s">
        <v>88</v>
      </c>
      <c r="C17" s="16" t="s">
        <v>89</v>
      </c>
      <c r="D17" s="17">
        <v>8808</v>
      </c>
      <c r="E17" s="17">
        <v>6166.33</v>
      </c>
      <c r="F17" s="17">
        <v>2592</v>
      </c>
      <c r="G17" s="17">
        <v>2030.4</v>
      </c>
      <c r="H17" s="17">
        <v>0</v>
      </c>
      <c r="I17" s="17">
        <v>0</v>
      </c>
      <c r="J17" s="17">
        <v>5424</v>
      </c>
      <c r="K17" s="17">
        <v>4446.3599999999997</v>
      </c>
      <c r="L17" s="18">
        <f>D17+F17+H17+J17</f>
        <v>16824</v>
      </c>
      <c r="M17" s="19">
        <f t="shared" si="0"/>
        <v>2.4465507763988703E-2</v>
      </c>
      <c r="N17" s="9">
        <f t="shared" si="1"/>
        <v>0.63004063042599423</v>
      </c>
    </row>
    <row r="18" spans="1:14" x14ac:dyDescent="0.25">
      <c r="A18" s="15" t="s">
        <v>36</v>
      </c>
      <c r="B18" s="16" t="s">
        <v>37</v>
      </c>
      <c r="C18" s="16" t="s">
        <v>38</v>
      </c>
      <c r="D18" s="17">
        <v>10365</v>
      </c>
      <c r="E18" s="17">
        <v>3595.9</v>
      </c>
      <c r="F18" s="17">
        <v>3840</v>
      </c>
      <c r="G18" s="17">
        <v>1468.8</v>
      </c>
      <c r="H18" s="17">
        <v>0</v>
      </c>
      <c r="I18" s="17">
        <v>0</v>
      </c>
      <c r="J18" s="17">
        <v>1830</v>
      </c>
      <c r="K18" s="17">
        <v>861.3</v>
      </c>
      <c r="L18" s="18">
        <f>D18+F18+H18+J18</f>
        <v>16035</v>
      </c>
      <c r="M18" s="19">
        <f t="shared" si="0"/>
        <v>2.3318141761504926E-2</v>
      </c>
      <c r="N18" s="9">
        <f t="shared" si="1"/>
        <v>0.65335877218749916</v>
      </c>
    </row>
    <row r="19" spans="1:14" x14ac:dyDescent="0.25">
      <c r="A19" s="15" t="s">
        <v>537</v>
      </c>
      <c r="B19" s="16" t="s">
        <v>538</v>
      </c>
      <c r="C19" s="16" t="s">
        <v>539</v>
      </c>
      <c r="D19" s="17">
        <v>4740</v>
      </c>
      <c r="E19" s="17">
        <v>3070.8</v>
      </c>
      <c r="F19" s="17">
        <v>2160</v>
      </c>
      <c r="G19" s="17">
        <v>1641.6</v>
      </c>
      <c r="H19" s="17">
        <v>4560</v>
      </c>
      <c r="I19" s="17">
        <v>2735.46</v>
      </c>
      <c r="J19" s="17">
        <v>0</v>
      </c>
      <c r="K19" s="17">
        <v>0</v>
      </c>
      <c r="L19" s="18">
        <f>D19+F19+H19+J19</f>
        <v>11460</v>
      </c>
      <c r="M19" s="19">
        <f t="shared" si="0"/>
        <v>1.6665163990448796E-2</v>
      </c>
      <c r="N19" s="9">
        <f t="shared" si="1"/>
        <v>0.67002393617794798</v>
      </c>
    </row>
    <row r="20" spans="1:14" x14ac:dyDescent="0.25">
      <c r="A20" s="15" t="s">
        <v>222</v>
      </c>
      <c r="B20" s="16" t="s">
        <v>223</v>
      </c>
      <c r="C20" s="16" t="s">
        <v>224</v>
      </c>
      <c r="D20" s="17">
        <v>6600</v>
      </c>
      <c r="E20" s="17">
        <v>1286.75</v>
      </c>
      <c r="F20" s="17">
        <v>1056</v>
      </c>
      <c r="G20" s="17">
        <v>337.92</v>
      </c>
      <c r="H20" s="17">
        <v>2808</v>
      </c>
      <c r="I20" s="17">
        <v>559.84</v>
      </c>
      <c r="J20" s="17">
        <v>0</v>
      </c>
      <c r="K20" s="17">
        <v>0</v>
      </c>
      <c r="L20" s="18">
        <f>D20+F20+H20+J20</f>
        <v>10464</v>
      </c>
      <c r="M20" s="19">
        <f t="shared" si="0"/>
        <v>1.5216778010127068E-2</v>
      </c>
      <c r="N20" s="9">
        <f t="shared" si="1"/>
        <v>0.68524071418807508</v>
      </c>
    </row>
    <row r="21" spans="1:14" x14ac:dyDescent="0.25">
      <c r="A21" s="15" t="s">
        <v>78</v>
      </c>
      <c r="B21" s="16" t="s">
        <v>79</v>
      </c>
      <c r="C21" s="16" t="s">
        <v>80</v>
      </c>
      <c r="D21" s="17">
        <v>4680</v>
      </c>
      <c r="E21" s="17">
        <v>3663.06</v>
      </c>
      <c r="F21" s="17">
        <v>1728</v>
      </c>
      <c r="G21" s="17">
        <v>1573.16</v>
      </c>
      <c r="H21" s="17">
        <v>0</v>
      </c>
      <c r="I21" s="17">
        <v>0</v>
      </c>
      <c r="J21" s="17">
        <v>3324</v>
      </c>
      <c r="K21" s="17">
        <v>3055.32</v>
      </c>
      <c r="L21" s="18">
        <f>D21+F21+H21+J21</f>
        <v>9732</v>
      </c>
      <c r="M21" s="19">
        <f t="shared" si="0"/>
        <v>1.4152301566758087E-2</v>
      </c>
      <c r="N21" s="9">
        <f t="shared" si="1"/>
        <v>0.69939301575483315</v>
      </c>
    </row>
    <row r="22" spans="1:14" x14ac:dyDescent="0.25">
      <c r="A22" s="15" t="s">
        <v>108</v>
      </c>
      <c r="B22" s="16" t="s">
        <v>109</v>
      </c>
      <c r="C22" s="16" t="s">
        <v>110</v>
      </c>
      <c r="D22" s="17">
        <v>6492</v>
      </c>
      <c r="E22" s="17">
        <v>3476.99</v>
      </c>
      <c r="F22" s="17">
        <v>1788</v>
      </c>
      <c r="G22" s="17">
        <v>916.08</v>
      </c>
      <c r="H22" s="17">
        <v>0</v>
      </c>
      <c r="I22" s="17">
        <v>0</v>
      </c>
      <c r="J22" s="17">
        <v>0</v>
      </c>
      <c r="K22" s="17">
        <v>0</v>
      </c>
      <c r="L22" s="18">
        <f>D22+F22+H22+J22</f>
        <v>8280</v>
      </c>
      <c r="M22" s="19">
        <f t="shared" si="0"/>
        <v>1.2040799113517978E-2</v>
      </c>
      <c r="N22" s="9">
        <f t="shared" si="1"/>
        <v>0.71143381486835111</v>
      </c>
    </row>
    <row r="23" spans="1:14" x14ac:dyDescent="0.25">
      <c r="A23" s="15" t="s">
        <v>156</v>
      </c>
      <c r="B23" s="16" t="s">
        <v>157</v>
      </c>
      <c r="C23" s="16" t="s">
        <v>158</v>
      </c>
      <c r="D23" s="17">
        <v>3465</v>
      </c>
      <c r="E23" s="17">
        <v>14867.87</v>
      </c>
      <c r="F23" s="17">
        <v>1008</v>
      </c>
      <c r="G23" s="17">
        <v>4375.29</v>
      </c>
      <c r="H23" s="17">
        <v>1791</v>
      </c>
      <c r="I23" s="17">
        <v>7142.4</v>
      </c>
      <c r="J23" s="17">
        <v>1854</v>
      </c>
      <c r="K23" s="17">
        <v>7344.46</v>
      </c>
      <c r="L23" s="18">
        <f>D23+F23+H23+J23</f>
        <v>8118</v>
      </c>
      <c r="M23" s="19">
        <f t="shared" si="0"/>
        <v>1.1805218261296975E-2</v>
      </c>
      <c r="N23" s="9">
        <f t="shared" si="1"/>
        <v>0.7232390331296481</v>
      </c>
    </row>
    <row r="24" spans="1:14" x14ac:dyDescent="0.25">
      <c r="A24" s="15" t="s">
        <v>540</v>
      </c>
      <c r="B24" s="16" t="s">
        <v>541</v>
      </c>
      <c r="C24" s="16" t="s">
        <v>542</v>
      </c>
      <c r="D24" s="17">
        <v>2920</v>
      </c>
      <c r="E24" s="17">
        <v>1826.4</v>
      </c>
      <c r="F24" s="17">
        <v>1080</v>
      </c>
      <c r="G24" s="17">
        <v>820.8</v>
      </c>
      <c r="H24" s="17">
        <v>1720</v>
      </c>
      <c r="I24" s="17">
        <v>1032</v>
      </c>
      <c r="J24" s="17">
        <v>1760</v>
      </c>
      <c r="K24" s="17">
        <v>1335</v>
      </c>
      <c r="L24" s="18">
        <f>D24+F24+H24+J24</f>
        <v>7480</v>
      </c>
      <c r="M24" s="19">
        <f t="shared" si="0"/>
        <v>1.0877436880327836E-2</v>
      </c>
      <c r="N24" s="9">
        <f t="shared" si="1"/>
        <v>0.73411647000997593</v>
      </c>
    </row>
    <row r="25" spans="1:14" x14ac:dyDescent="0.25">
      <c r="A25" s="15" t="s">
        <v>288</v>
      </c>
      <c r="B25" s="16" t="s">
        <v>289</v>
      </c>
      <c r="C25" s="16" t="s">
        <v>290</v>
      </c>
      <c r="D25" s="17">
        <v>4575</v>
      </c>
      <c r="E25" s="17">
        <v>1407</v>
      </c>
      <c r="F25" s="17">
        <v>1215</v>
      </c>
      <c r="G25" s="17">
        <v>425.25</v>
      </c>
      <c r="H25" s="17">
        <v>300</v>
      </c>
      <c r="I25" s="17">
        <v>60</v>
      </c>
      <c r="J25" s="17">
        <v>345</v>
      </c>
      <c r="K25" s="17">
        <v>119.4</v>
      </c>
      <c r="L25" s="18">
        <f>D25+F25+H25+J25</f>
        <v>6435</v>
      </c>
      <c r="M25" s="19">
        <f t="shared" si="0"/>
        <v>9.3577949632232121E-3</v>
      </c>
      <c r="N25" s="9">
        <f t="shared" si="1"/>
        <v>0.74347426497319913</v>
      </c>
    </row>
    <row r="26" spans="1:14" x14ac:dyDescent="0.25">
      <c r="A26" s="15" t="s">
        <v>105</v>
      </c>
      <c r="B26" s="16" t="s">
        <v>106</v>
      </c>
      <c r="C26" s="16" t="s">
        <v>107</v>
      </c>
      <c r="D26" s="17">
        <v>5304</v>
      </c>
      <c r="E26" s="17">
        <v>4894.3999999999996</v>
      </c>
      <c r="F26" s="17">
        <v>1044</v>
      </c>
      <c r="G26" s="17">
        <v>1092.72</v>
      </c>
      <c r="H26" s="17">
        <v>0</v>
      </c>
      <c r="I26" s="17">
        <v>0</v>
      </c>
      <c r="J26" s="17">
        <v>0</v>
      </c>
      <c r="K26" s="17">
        <v>0</v>
      </c>
      <c r="L26" s="18">
        <f>D26+F26+H26+J26</f>
        <v>6348</v>
      </c>
      <c r="M26" s="19">
        <f t="shared" si="0"/>
        <v>9.2312793203637826E-3</v>
      </c>
      <c r="N26" s="9">
        <f t="shared" si="1"/>
        <v>0.75270554429356296</v>
      </c>
    </row>
    <row r="27" spans="1:14" x14ac:dyDescent="0.25">
      <c r="A27" s="15" t="s">
        <v>75</v>
      </c>
      <c r="B27" s="16" t="s">
        <v>76</v>
      </c>
      <c r="C27" s="16" t="s">
        <v>77</v>
      </c>
      <c r="D27" s="17">
        <v>4440</v>
      </c>
      <c r="E27" s="17">
        <v>3485.84</v>
      </c>
      <c r="F27" s="17">
        <v>1380</v>
      </c>
      <c r="G27" s="17">
        <v>792.53</v>
      </c>
      <c r="H27" s="17">
        <v>0</v>
      </c>
      <c r="I27" s="17">
        <v>0</v>
      </c>
      <c r="J27" s="17">
        <v>0</v>
      </c>
      <c r="K27" s="17">
        <v>0</v>
      </c>
      <c r="L27" s="18">
        <f>D27+F27+H27+J27</f>
        <v>5820</v>
      </c>
      <c r="M27" s="19">
        <f t="shared" si="0"/>
        <v>8.4634602464582886E-3</v>
      </c>
      <c r="N27" s="9">
        <f t="shared" si="1"/>
        <v>0.76116900454002123</v>
      </c>
    </row>
    <row r="28" spans="1:14" x14ac:dyDescent="0.25">
      <c r="A28" s="15" t="s">
        <v>153</v>
      </c>
      <c r="B28" s="16" t="s">
        <v>154</v>
      </c>
      <c r="C28" s="16" t="s">
        <v>155</v>
      </c>
      <c r="D28" s="17">
        <v>2031</v>
      </c>
      <c r="E28" s="17">
        <v>9298.9699999999993</v>
      </c>
      <c r="F28" s="17">
        <v>1080</v>
      </c>
      <c r="G28" s="17">
        <v>5181.12</v>
      </c>
      <c r="H28" s="17">
        <v>1107</v>
      </c>
      <c r="I28" s="17">
        <v>4937.26</v>
      </c>
      <c r="J28" s="17">
        <v>1197</v>
      </c>
      <c r="K28" s="17">
        <v>5083.47</v>
      </c>
      <c r="L28" s="18">
        <f>D28+F28+H28+J28</f>
        <v>5415</v>
      </c>
      <c r="M28" s="19">
        <f t="shared" si="0"/>
        <v>7.8745081159057786E-3</v>
      </c>
      <c r="N28" s="9">
        <f t="shared" si="1"/>
        <v>0.76904351265592696</v>
      </c>
    </row>
    <row r="29" spans="1:14" x14ac:dyDescent="0.25">
      <c r="A29" s="15" t="s">
        <v>147</v>
      </c>
      <c r="B29" s="16" t="s">
        <v>148</v>
      </c>
      <c r="C29" s="16" t="s">
        <v>149</v>
      </c>
      <c r="D29" s="17">
        <v>3680</v>
      </c>
      <c r="E29" s="17">
        <v>1994.12</v>
      </c>
      <c r="F29" s="17">
        <v>1060</v>
      </c>
      <c r="G29" s="17">
        <v>490.34</v>
      </c>
      <c r="H29" s="17">
        <v>0</v>
      </c>
      <c r="I29" s="17">
        <v>0</v>
      </c>
      <c r="J29" s="17">
        <v>0</v>
      </c>
      <c r="K29" s="17">
        <v>0</v>
      </c>
      <c r="L29" s="18">
        <f>D29+F29+H29+J29</f>
        <v>4740</v>
      </c>
      <c r="M29" s="19">
        <f t="shared" si="0"/>
        <v>6.8929212316515961E-3</v>
      </c>
      <c r="N29" s="9">
        <f t="shared" si="1"/>
        <v>0.7759364338875786</v>
      </c>
    </row>
    <row r="30" spans="1:14" x14ac:dyDescent="0.25">
      <c r="A30" s="15" t="s">
        <v>102</v>
      </c>
      <c r="B30" s="16" t="s">
        <v>103</v>
      </c>
      <c r="C30" s="16" t="s">
        <v>104</v>
      </c>
      <c r="D30" s="17">
        <v>2940</v>
      </c>
      <c r="E30" s="17">
        <v>1322.52</v>
      </c>
      <c r="F30" s="17">
        <v>1656</v>
      </c>
      <c r="G30" s="17">
        <v>702.72</v>
      </c>
      <c r="H30" s="17">
        <v>0</v>
      </c>
      <c r="I30" s="17">
        <v>0</v>
      </c>
      <c r="J30" s="17">
        <v>0</v>
      </c>
      <c r="K30" s="17">
        <v>0</v>
      </c>
      <c r="L30" s="18">
        <f>D30+F30+H30+J30</f>
        <v>4596</v>
      </c>
      <c r="M30" s="19">
        <f t="shared" si="0"/>
        <v>6.6835160296773704E-3</v>
      </c>
      <c r="N30" s="9">
        <f t="shared" si="1"/>
        <v>0.78261994991725592</v>
      </c>
    </row>
    <row r="31" spans="1:14" x14ac:dyDescent="0.25">
      <c r="A31" s="15" t="s">
        <v>144</v>
      </c>
      <c r="B31" s="16" t="s">
        <v>145</v>
      </c>
      <c r="C31" s="16" t="s">
        <v>146</v>
      </c>
      <c r="D31" s="17">
        <v>3260</v>
      </c>
      <c r="E31" s="17">
        <v>1811.22</v>
      </c>
      <c r="F31" s="17">
        <v>940</v>
      </c>
      <c r="G31" s="17">
        <v>443.32</v>
      </c>
      <c r="H31" s="17">
        <v>0</v>
      </c>
      <c r="I31" s="17">
        <v>0</v>
      </c>
      <c r="J31" s="17">
        <v>0</v>
      </c>
      <c r="K31" s="17">
        <v>0</v>
      </c>
      <c r="L31" s="18">
        <f>D31+F31+H31+J31</f>
        <v>4200</v>
      </c>
      <c r="M31" s="19">
        <f t="shared" si="0"/>
        <v>6.1076517242482494E-3</v>
      </c>
      <c r="N31" s="9">
        <f t="shared" si="1"/>
        <v>0.78872760164150413</v>
      </c>
    </row>
    <row r="32" spans="1:14" x14ac:dyDescent="0.25">
      <c r="A32" s="15" t="s">
        <v>243</v>
      </c>
      <c r="B32" s="16" t="s">
        <v>244</v>
      </c>
      <c r="C32" s="16" t="s">
        <v>245</v>
      </c>
      <c r="D32" s="17">
        <v>4100</v>
      </c>
      <c r="E32" s="17">
        <v>773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8">
        <f>D32+F32+H32+J32</f>
        <v>4100</v>
      </c>
      <c r="M32" s="19">
        <f t="shared" si="0"/>
        <v>5.9622314450994817E-3</v>
      </c>
      <c r="N32" s="9">
        <f t="shared" si="1"/>
        <v>0.79468983308660357</v>
      </c>
    </row>
    <row r="33" spans="1:14" ht="15.75" thickBot="1" x14ac:dyDescent="0.3">
      <c r="A33" s="20" t="s">
        <v>129</v>
      </c>
      <c r="B33" s="21" t="s">
        <v>130</v>
      </c>
      <c r="C33" s="21" t="s">
        <v>131</v>
      </c>
      <c r="D33" s="22">
        <v>2617</v>
      </c>
      <c r="E33" s="22">
        <v>3817.07</v>
      </c>
      <c r="F33" s="22">
        <v>1260</v>
      </c>
      <c r="G33" s="22">
        <v>1530</v>
      </c>
      <c r="H33" s="22">
        <v>0</v>
      </c>
      <c r="I33" s="22">
        <v>0</v>
      </c>
      <c r="J33" s="22">
        <v>0</v>
      </c>
      <c r="K33" s="22">
        <v>0</v>
      </c>
      <c r="L33" s="23">
        <f>D33+F33+H33+J33</f>
        <v>3877</v>
      </c>
      <c r="M33" s="24">
        <f t="shared" si="0"/>
        <v>5.6379442225977299E-3</v>
      </c>
      <c r="N33" s="9">
        <f t="shared" si="1"/>
        <v>0.80032777730920135</v>
      </c>
    </row>
    <row r="34" spans="1:14" x14ac:dyDescent="0.25">
      <c r="A34" t="s">
        <v>297</v>
      </c>
      <c r="B34" t="s">
        <v>298</v>
      </c>
      <c r="C34" t="s">
        <v>299</v>
      </c>
      <c r="D34" s="2">
        <v>2628</v>
      </c>
      <c r="E34" s="2">
        <v>1362.72</v>
      </c>
      <c r="F34" s="2">
        <v>948</v>
      </c>
      <c r="G34" s="2">
        <v>568.79999999999995</v>
      </c>
      <c r="H34" s="2">
        <v>0</v>
      </c>
      <c r="I34" s="2">
        <v>0</v>
      </c>
      <c r="J34" s="2">
        <v>0</v>
      </c>
      <c r="K34" s="2">
        <v>0</v>
      </c>
      <c r="L34" s="7">
        <f>D34+F34+H34+J34</f>
        <v>3576</v>
      </c>
      <c r="M34" s="8">
        <f t="shared" si="0"/>
        <v>5.2002291823599386E-3</v>
      </c>
      <c r="N34" s="9">
        <f t="shared" si="1"/>
        <v>0.80552800649156131</v>
      </c>
    </row>
    <row r="35" spans="1:14" x14ac:dyDescent="0.25">
      <c r="A35" t="s">
        <v>90</v>
      </c>
      <c r="B35" t="s">
        <v>91</v>
      </c>
      <c r="C35" t="s">
        <v>92</v>
      </c>
      <c r="D35" s="2">
        <v>3240</v>
      </c>
      <c r="E35" s="2">
        <v>1204.56</v>
      </c>
      <c r="F35" s="2">
        <v>192</v>
      </c>
      <c r="G35" s="2">
        <v>84.48</v>
      </c>
      <c r="H35" s="2">
        <v>0</v>
      </c>
      <c r="I35" s="2">
        <v>0</v>
      </c>
      <c r="J35" s="2">
        <v>0</v>
      </c>
      <c r="K35" s="2">
        <v>0</v>
      </c>
      <c r="L35" s="7">
        <f>D35+F35+H35+J35</f>
        <v>3432</v>
      </c>
      <c r="M35" s="8">
        <f t="shared" si="0"/>
        <v>4.9908239803857129E-3</v>
      </c>
      <c r="N35" s="9">
        <f t="shared" si="1"/>
        <v>0.81051883047194706</v>
      </c>
    </row>
    <row r="36" spans="1:14" x14ac:dyDescent="0.25">
      <c r="A36" t="s">
        <v>132</v>
      </c>
      <c r="B36" t="s">
        <v>133</v>
      </c>
      <c r="C36" t="s">
        <v>134</v>
      </c>
      <c r="D36" s="2">
        <v>2723</v>
      </c>
      <c r="E36" s="2">
        <v>3893.95</v>
      </c>
      <c r="F36" s="2">
        <v>600</v>
      </c>
      <c r="G36" s="2">
        <v>705</v>
      </c>
      <c r="H36" s="2">
        <v>0</v>
      </c>
      <c r="I36" s="2">
        <v>0</v>
      </c>
      <c r="J36" s="2">
        <v>0</v>
      </c>
      <c r="K36" s="2">
        <v>0</v>
      </c>
      <c r="L36" s="7">
        <f>D36+F36+H36+J36</f>
        <v>3323</v>
      </c>
      <c r="M36" s="8">
        <f t="shared" si="0"/>
        <v>4.8323158761135561E-3</v>
      </c>
      <c r="N36" s="9">
        <f t="shared" si="1"/>
        <v>0.81535114634806061</v>
      </c>
    </row>
    <row r="37" spans="1:14" x14ac:dyDescent="0.25">
      <c r="A37" t="s">
        <v>414</v>
      </c>
      <c r="B37" t="s">
        <v>415</v>
      </c>
      <c r="C37" t="s">
        <v>416</v>
      </c>
      <c r="D37" s="2">
        <v>2196</v>
      </c>
      <c r="E37" s="2">
        <v>1903.44</v>
      </c>
      <c r="F37" s="2">
        <v>1032</v>
      </c>
      <c r="G37" s="2">
        <v>1093.92</v>
      </c>
      <c r="H37" s="2">
        <v>0</v>
      </c>
      <c r="I37" s="2">
        <v>0</v>
      </c>
      <c r="J37" s="2">
        <v>0</v>
      </c>
      <c r="K37" s="2">
        <v>0</v>
      </c>
      <c r="L37" s="7">
        <f>D37+F37+H37+J37</f>
        <v>3228</v>
      </c>
      <c r="M37" s="8">
        <f t="shared" si="0"/>
        <v>4.6941666109222265E-3</v>
      </c>
      <c r="N37" s="9">
        <f t="shared" si="1"/>
        <v>0.82004531295898286</v>
      </c>
    </row>
    <row r="38" spans="1:14" x14ac:dyDescent="0.25">
      <c r="A38" t="s">
        <v>72</v>
      </c>
      <c r="B38" t="s">
        <v>73</v>
      </c>
      <c r="C38" t="s">
        <v>74</v>
      </c>
      <c r="D38" s="2">
        <v>3156</v>
      </c>
      <c r="E38" s="2">
        <v>1575.96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7">
        <f>D38+F38+H38+J38</f>
        <v>3156</v>
      </c>
      <c r="M38" s="8">
        <f t="shared" si="0"/>
        <v>4.5894640099351132E-3</v>
      </c>
      <c r="N38" s="9">
        <f t="shared" si="1"/>
        <v>0.82463477696891796</v>
      </c>
    </row>
    <row r="39" spans="1:14" x14ac:dyDescent="0.25">
      <c r="A39" t="s">
        <v>186</v>
      </c>
      <c r="B39" t="s">
        <v>187</v>
      </c>
      <c r="C39" t="s">
        <v>188</v>
      </c>
      <c r="D39" s="2">
        <v>2974</v>
      </c>
      <c r="E39" s="2">
        <v>28737.07</v>
      </c>
      <c r="F39" s="2">
        <v>108</v>
      </c>
      <c r="G39" s="2">
        <v>1153.32</v>
      </c>
      <c r="H39" s="2">
        <v>0</v>
      </c>
      <c r="I39" s="2">
        <v>0</v>
      </c>
      <c r="J39" s="2">
        <v>0</v>
      </c>
      <c r="K39" s="2">
        <v>0</v>
      </c>
      <c r="L39" s="7">
        <f>D39+F39+H39+J39</f>
        <v>3082</v>
      </c>
      <c r="M39" s="8">
        <f t="shared" si="0"/>
        <v>4.4818530033650253E-3</v>
      </c>
      <c r="N39" s="9">
        <f t="shared" si="1"/>
        <v>0.82911662997228297</v>
      </c>
    </row>
    <row r="40" spans="1:14" x14ac:dyDescent="0.25">
      <c r="A40" t="s">
        <v>459</v>
      </c>
      <c r="B40" t="s">
        <v>460</v>
      </c>
      <c r="C40" t="s">
        <v>461</v>
      </c>
      <c r="D40" s="2">
        <v>904</v>
      </c>
      <c r="E40" s="2">
        <v>3160.26</v>
      </c>
      <c r="F40" s="2">
        <v>874</v>
      </c>
      <c r="G40" s="2">
        <v>3195.78</v>
      </c>
      <c r="H40" s="2">
        <v>0</v>
      </c>
      <c r="I40" s="2">
        <v>0</v>
      </c>
      <c r="J40" s="2">
        <v>1184</v>
      </c>
      <c r="K40" s="2">
        <v>4166.76</v>
      </c>
      <c r="L40" s="7">
        <f>D40+F40+H40+J40</f>
        <v>2962</v>
      </c>
      <c r="M40" s="8">
        <f t="shared" si="0"/>
        <v>4.307348668386504E-3</v>
      </c>
      <c r="N40" s="9">
        <f t="shared" si="1"/>
        <v>0.83342397864066953</v>
      </c>
    </row>
    <row r="41" spans="1:14" x14ac:dyDescent="0.25">
      <c r="A41" t="s">
        <v>468</v>
      </c>
      <c r="B41" t="s">
        <v>469</v>
      </c>
      <c r="C41" t="s">
        <v>470</v>
      </c>
      <c r="D41" s="2">
        <v>2808</v>
      </c>
      <c r="E41" s="2">
        <v>871.44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7">
        <f>D41+F41+H41+J41</f>
        <v>2808</v>
      </c>
      <c r="M41" s="8">
        <f t="shared" si="0"/>
        <v>4.0834014384974011E-3</v>
      </c>
      <c r="N41" s="9">
        <f t="shared" si="1"/>
        <v>0.83750738007916692</v>
      </c>
    </row>
    <row r="42" spans="1:14" x14ac:dyDescent="0.25">
      <c r="A42" t="s">
        <v>294</v>
      </c>
      <c r="B42" t="s">
        <v>295</v>
      </c>
      <c r="C42" t="s">
        <v>296</v>
      </c>
      <c r="D42" s="2">
        <v>2220</v>
      </c>
      <c r="E42" s="2">
        <v>710.25</v>
      </c>
      <c r="F42" s="2">
        <v>405</v>
      </c>
      <c r="G42" s="2">
        <v>149.85</v>
      </c>
      <c r="H42" s="2">
        <v>0</v>
      </c>
      <c r="I42" s="2">
        <v>0</v>
      </c>
      <c r="J42" s="2">
        <v>150</v>
      </c>
      <c r="K42" s="2">
        <v>52.5</v>
      </c>
      <c r="L42" s="7">
        <f>D42+F42+H42+J42</f>
        <v>2775</v>
      </c>
      <c r="M42" s="8">
        <f t="shared" si="0"/>
        <v>4.0354127463783076E-3</v>
      </c>
      <c r="N42" s="9">
        <f t="shared" si="1"/>
        <v>0.84154279282554523</v>
      </c>
    </row>
    <row r="43" spans="1:14" x14ac:dyDescent="0.25">
      <c r="A43" t="s">
        <v>528</v>
      </c>
      <c r="B43" t="s">
        <v>529</v>
      </c>
      <c r="C43" t="s">
        <v>530</v>
      </c>
      <c r="D43" s="2">
        <v>659</v>
      </c>
      <c r="E43" s="2">
        <v>3133.15</v>
      </c>
      <c r="F43" s="2">
        <v>216</v>
      </c>
      <c r="G43" s="2">
        <v>1167.06</v>
      </c>
      <c r="H43" s="2">
        <v>1897</v>
      </c>
      <c r="I43" s="2">
        <v>9770.86</v>
      </c>
      <c r="J43" s="2">
        <v>0</v>
      </c>
      <c r="K43" s="2">
        <v>0</v>
      </c>
      <c r="L43" s="7">
        <f>D43+F43+H43+J43</f>
        <v>2772</v>
      </c>
      <c r="M43" s="8">
        <f t="shared" si="0"/>
        <v>4.0310501380038449E-3</v>
      </c>
      <c r="N43" s="9">
        <f t="shared" si="1"/>
        <v>0.84557384296354909</v>
      </c>
    </row>
    <row r="44" spans="1:14" x14ac:dyDescent="0.25">
      <c r="A44" t="s">
        <v>471</v>
      </c>
      <c r="B44" t="s">
        <v>472</v>
      </c>
      <c r="C44" t="s">
        <v>473</v>
      </c>
      <c r="D44" s="2">
        <v>2688</v>
      </c>
      <c r="E44" s="2">
        <v>947.52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7">
        <f>D44+F44+H44+J44</f>
        <v>2688</v>
      </c>
      <c r="M44" s="8">
        <f t="shared" si="0"/>
        <v>3.9088971035188798E-3</v>
      </c>
      <c r="N44" s="9">
        <f t="shared" si="1"/>
        <v>0.84948274006706792</v>
      </c>
    </row>
    <row r="45" spans="1:14" x14ac:dyDescent="0.25">
      <c r="A45" t="s">
        <v>501</v>
      </c>
      <c r="B45" t="s">
        <v>502</v>
      </c>
      <c r="C45" t="s">
        <v>503</v>
      </c>
      <c r="D45" s="2">
        <v>508</v>
      </c>
      <c r="E45" s="2">
        <v>2061.88</v>
      </c>
      <c r="F45" s="2">
        <v>0</v>
      </c>
      <c r="G45" s="2">
        <v>0</v>
      </c>
      <c r="H45" s="2">
        <v>1411</v>
      </c>
      <c r="I45" s="2">
        <v>4305.96</v>
      </c>
      <c r="J45" s="2">
        <v>648</v>
      </c>
      <c r="K45" s="2">
        <v>3728.16</v>
      </c>
      <c r="L45" s="7">
        <f>D45+F45+H45+J45</f>
        <v>2567</v>
      </c>
      <c r="M45" s="8">
        <f t="shared" si="0"/>
        <v>3.7329385657488708E-3</v>
      </c>
      <c r="N45" s="9">
        <f t="shared" si="1"/>
        <v>0.85321567863281678</v>
      </c>
    </row>
    <row r="46" spans="1:14" x14ac:dyDescent="0.25">
      <c r="A46" t="s">
        <v>408</v>
      </c>
      <c r="B46" t="s">
        <v>409</v>
      </c>
      <c r="C46" t="s">
        <v>410</v>
      </c>
      <c r="D46" s="2">
        <v>2536</v>
      </c>
      <c r="E46" s="2">
        <v>868.93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7">
        <f>D46+F46+H46+J46</f>
        <v>2536</v>
      </c>
      <c r="M46" s="8">
        <f t="shared" si="0"/>
        <v>3.6878582792127528E-3</v>
      </c>
      <c r="N46" s="9">
        <f t="shared" si="1"/>
        <v>0.85690353691202958</v>
      </c>
    </row>
    <row r="47" spans="1:14" x14ac:dyDescent="0.25">
      <c r="A47" t="s">
        <v>138</v>
      </c>
      <c r="B47" t="s">
        <v>139</v>
      </c>
      <c r="C47" t="s">
        <v>140</v>
      </c>
      <c r="D47" s="2">
        <v>1703</v>
      </c>
      <c r="E47" s="2">
        <v>1774.66</v>
      </c>
      <c r="F47" s="2">
        <v>621</v>
      </c>
      <c r="G47" s="2">
        <v>788.94</v>
      </c>
      <c r="H47" s="2">
        <v>0</v>
      </c>
      <c r="I47" s="2">
        <v>0</v>
      </c>
      <c r="J47" s="2">
        <v>0</v>
      </c>
      <c r="K47" s="2">
        <v>0</v>
      </c>
      <c r="L47" s="7">
        <f>D47+F47+H47+J47</f>
        <v>2324</v>
      </c>
      <c r="M47" s="8">
        <f t="shared" si="0"/>
        <v>3.3795672874173651E-3</v>
      </c>
      <c r="N47" s="9">
        <f t="shared" si="1"/>
        <v>0.86028310419944698</v>
      </c>
    </row>
    <row r="48" spans="1:14" x14ac:dyDescent="0.25">
      <c r="A48" t="s">
        <v>291</v>
      </c>
      <c r="B48" t="s">
        <v>292</v>
      </c>
      <c r="C48" t="s">
        <v>293</v>
      </c>
      <c r="D48" s="2">
        <v>1200</v>
      </c>
      <c r="E48" s="2">
        <v>380.85</v>
      </c>
      <c r="F48" s="2">
        <v>810</v>
      </c>
      <c r="G48" s="2">
        <v>291.60000000000002</v>
      </c>
      <c r="H48" s="2">
        <v>0</v>
      </c>
      <c r="I48" s="2">
        <v>0</v>
      </c>
      <c r="J48" s="2">
        <v>285</v>
      </c>
      <c r="K48" s="2">
        <v>106.05</v>
      </c>
      <c r="L48" s="7">
        <f>D48+F48+H48+J48</f>
        <v>2295</v>
      </c>
      <c r="M48" s="8">
        <f t="shared" si="0"/>
        <v>3.337395406464222E-3</v>
      </c>
      <c r="N48" s="9">
        <f t="shared" si="1"/>
        <v>0.86362049960591125</v>
      </c>
    </row>
    <row r="49" spans="1:14" x14ac:dyDescent="0.25">
      <c r="A49" t="s">
        <v>120</v>
      </c>
      <c r="B49" t="s">
        <v>121</v>
      </c>
      <c r="C49" t="s">
        <v>122</v>
      </c>
      <c r="D49" s="2">
        <v>1356</v>
      </c>
      <c r="E49" s="2">
        <v>1464.48</v>
      </c>
      <c r="F49" s="2">
        <v>855</v>
      </c>
      <c r="G49" s="2">
        <v>1048.23</v>
      </c>
      <c r="H49" s="2">
        <v>0</v>
      </c>
      <c r="I49" s="2">
        <v>0</v>
      </c>
      <c r="J49" s="2">
        <v>0</v>
      </c>
      <c r="K49" s="2">
        <v>0</v>
      </c>
      <c r="L49" s="7">
        <f>D49+F49+H49+J49</f>
        <v>2211</v>
      </c>
      <c r="M49" s="8">
        <f t="shared" si="0"/>
        <v>3.2152423719792574E-3</v>
      </c>
      <c r="N49" s="9">
        <f t="shared" si="1"/>
        <v>0.86683574197789048</v>
      </c>
    </row>
    <row r="50" spans="1:14" x14ac:dyDescent="0.25">
      <c r="A50" t="s">
        <v>30</v>
      </c>
      <c r="B50" t="s">
        <v>31</v>
      </c>
      <c r="C50" t="s">
        <v>32</v>
      </c>
      <c r="D50" s="2">
        <v>2177</v>
      </c>
      <c r="E50" s="2">
        <v>584.55999999999995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7">
        <f>D50+F50+H50+J50</f>
        <v>2177</v>
      </c>
      <c r="M50" s="8">
        <f t="shared" si="0"/>
        <v>3.1657994770686762E-3</v>
      </c>
      <c r="N50" s="9">
        <f t="shared" si="1"/>
        <v>0.87000154145495912</v>
      </c>
    </row>
    <row r="51" spans="1:14" x14ac:dyDescent="0.25">
      <c r="A51" t="s">
        <v>150</v>
      </c>
      <c r="B51" t="s">
        <v>151</v>
      </c>
      <c r="C51" t="s">
        <v>152</v>
      </c>
      <c r="D51" s="2">
        <v>2060</v>
      </c>
      <c r="E51" s="2">
        <v>1155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7">
        <f>D51+F51+H51+J51</f>
        <v>2060</v>
      </c>
      <c r="M51" s="8">
        <f t="shared" si="0"/>
        <v>2.9956577504646176E-3</v>
      </c>
      <c r="N51" s="9">
        <f t="shared" si="1"/>
        <v>0.87299719920542374</v>
      </c>
    </row>
    <row r="52" spans="1:14" x14ac:dyDescent="0.25">
      <c r="A52" t="s">
        <v>351</v>
      </c>
      <c r="B52" t="s">
        <v>352</v>
      </c>
      <c r="C52" t="s">
        <v>353</v>
      </c>
      <c r="D52" s="2">
        <v>1289</v>
      </c>
      <c r="E52" s="2">
        <v>14036.46</v>
      </c>
      <c r="F52" s="2">
        <v>678</v>
      </c>
      <c r="G52" s="2">
        <v>7073.94</v>
      </c>
      <c r="H52" s="2">
        <v>0</v>
      </c>
      <c r="I52" s="2">
        <v>0</v>
      </c>
      <c r="J52" s="2">
        <v>0</v>
      </c>
      <c r="K52" s="2">
        <v>0</v>
      </c>
      <c r="L52" s="7">
        <f>D52+F52+H52+J52</f>
        <v>1967</v>
      </c>
      <c r="M52" s="8">
        <f t="shared" si="0"/>
        <v>2.8604168908562635E-3</v>
      </c>
      <c r="N52" s="9">
        <f t="shared" si="1"/>
        <v>0.87585761609627999</v>
      </c>
    </row>
    <row r="53" spans="1:14" x14ac:dyDescent="0.25">
      <c r="A53" t="s">
        <v>183</v>
      </c>
      <c r="B53" t="s">
        <v>184</v>
      </c>
      <c r="C53" t="s">
        <v>185</v>
      </c>
      <c r="D53" s="2">
        <v>1335</v>
      </c>
      <c r="E53" s="2">
        <v>10706.72</v>
      </c>
      <c r="F53" s="2">
        <v>594</v>
      </c>
      <c r="G53" s="2">
        <v>4187.5200000000004</v>
      </c>
      <c r="H53" s="2">
        <v>0</v>
      </c>
      <c r="I53" s="2">
        <v>0</v>
      </c>
      <c r="J53" s="2">
        <v>0</v>
      </c>
      <c r="K53" s="2">
        <v>0</v>
      </c>
      <c r="L53" s="7">
        <f>D53+F53+H53+J53</f>
        <v>1929</v>
      </c>
      <c r="M53" s="8">
        <f t="shared" si="0"/>
        <v>2.8051571847797318E-3</v>
      </c>
      <c r="N53" s="9">
        <f t="shared" si="1"/>
        <v>0.87866277328105968</v>
      </c>
    </row>
    <row r="54" spans="1:14" x14ac:dyDescent="0.25">
      <c r="A54" t="s">
        <v>303</v>
      </c>
      <c r="B54" t="s">
        <v>304</v>
      </c>
      <c r="C54" t="s">
        <v>305</v>
      </c>
      <c r="D54" s="2">
        <v>1920</v>
      </c>
      <c r="E54" s="2">
        <v>2016.05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7">
        <f>D54+F54+H54+J54</f>
        <v>1920</v>
      </c>
      <c r="M54" s="8">
        <f t="shared" si="0"/>
        <v>2.7920693596563428E-3</v>
      </c>
      <c r="N54" s="9">
        <f t="shared" si="1"/>
        <v>0.88145484264071605</v>
      </c>
    </row>
    <row r="55" spans="1:14" x14ac:dyDescent="0.25">
      <c r="A55" t="s">
        <v>249</v>
      </c>
      <c r="B55" t="s">
        <v>250</v>
      </c>
      <c r="C55" t="s">
        <v>251</v>
      </c>
      <c r="D55" s="2">
        <v>1812</v>
      </c>
      <c r="E55" s="2">
        <v>3990.81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7">
        <f>D55+F55+H55+J55</f>
        <v>1812</v>
      </c>
      <c r="M55" s="8">
        <f t="shared" si="0"/>
        <v>2.6350154581756737E-3</v>
      </c>
      <c r="N55" s="9">
        <f t="shared" si="1"/>
        <v>0.88408985809889173</v>
      </c>
    </row>
    <row r="56" spans="1:14" x14ac:dyDescent="0.25">
      <c r="A56" t="s">
        <v>456</v>
      </c>
      <c r="B56" t="s">
        <v>457</v>
      </c>
      <c r="C56" t="s">
        <v>458</v>
      </c>
      <c r="D56" s="2">
        <v>684</v>
      </c>
      <c r="E56" s="2">
        <v>2393.25</v>
      </c>
      <c r="F56" s="2">
        <v>0</v>
      </c>
      <c r="G56" s="2">
        <v>0</v>
      </c>
      <c r="H56" s="2">
        <v>0</v>
      </c>
      <c r="I56" s="2">
        <v>0</v>
      </c>
      <c r="J56" s="2">
        <v>1124</v>
      </c>
      <c r="K56" s="2">
        <v>4020.08</v>
      </c>
      <c r="L56" s="7">
        <f>D56+F56+H56+J56</f>
        <v>1808</v>
      </c>
      <c r="M56" s="8">
        <f t="shared" si="0"/>
        <v>2.6291986470097228E-3</v>
      </c>
      <c r="N56" s="9">
        <f t="shared" si="1"/>
        <v>0.88671905674590146</v>
      </c>
    </row>
    <row r="57" spans="1:14" x14ac:dyDescent="0.25">
      <c r="A57" t="s">
        <v>261</v>
      </c>
      <c r="B57" t="s">
        <v>262</v>
      </c>
      <c r="C57" t="s">
        <v>263</v>
      </c>
      <c r="D57" s="2">
        <v>1383</v>
      </c>
      <c r="E57" s="2">
        <v>6189.11</v>
      </c>
      <c r="F57" s="2">
        <v>405</v>
      </c>
      <c r="G57" s="2">
        <v>1885.77</v>
      </c>
      <c r="H57" s="2">
        <v>0</v>
      </c>
      <c r="I57" s="2">
        <v>0</v>
      </c>
      <c r="J57" s="2">
        <v>0</v>
      </c>
      <c r="K57" s="2">
        <v>0</v>
      </c>
      <c r="L57" s="7">
        <f>D57+F57+H57+J57</f>
        <v>1788</v>
      </c>
      <c r="M57" s="8">
        <f t="shared" si="0"/>
        <v>2.6001145911799693E-3</v>
      </c>
      <c r="N57" s="9">
        <f t="shared" si="1"/>
        <v>0.88931917133708138</v>
      </c>
    </row>
    <row r="58" spans="1:14" x14ac:dyDescent="0.25">
      <c r="A58" t="s">
        <v>159</v>
      </c>
      <c r="B58" t="s">
        <v>160</v>
      </c>
      <c r="C58" t="s">
        <v>161</v>
      </c>
      <c r="D58" s="2">
        <v>1372</v>
      </c>
      <c r="E58" s="2">
        <v>6054.53</v>
      </c>
      <c r="F58" s="2">
        <v>360</v>
      </c>
      <c r="G58" s="2">
        <v>1774.08</v>
      </c>
      <c r="H58" s="2">
        <v>0</v>
      </c>
      <c r="I58" s="2">
        <v>0</v>
      </c>
      <c r="J58" s="2">
        <v>0</v>
      </c>
      <c r="K58" s="2">
        <v>0</v>
      </c>
      <c r="L58" s="7">
        <f>D58+F58+H58+J58</f>
        <v>1732</v>
      </c>
      <c r="M58" s="8">
        <f t="shared" si="0"/>
        <v>2.5186792348566591E-3</v>
      </c>
      <c r="N58" s="9">
        <f t="shared" si="1"/>
        <v>0.8918378505719381</v>
      </c>
    </row>
    <row r="59" spans="1:14" x14ac:dyDescent="0.25">
      <c r="A59" t="s">
        <v>252</v>
      </c>
      <c r="B59" t="s">
        <v>253</v>
      </c>
      <c r="C59" t="s">
        <v>254</v>
      </c>
      <c r="D59" s="2">
        <v>1533</v>
      </c>
      <c r="E59" s="2">
        <v>3328.1</v>
      </c>
      <c r="F59" s="2">
        <v>144</v>
      </c>
      <c r="G59" s="2">
        <v>269.27999999999997</v>
      </c>
      <c r="H59" s="2">
        <v>0</v>
      </c>
      <c r="I59" s="2">
        <v>0</v>
      </c>
      <c r="J59" s="2">
        <v>0</v>
      </c>
      <c r="K59" s="2">
        <v>0</v>
      </c>
      <c r="L59" s="7">
        <f>D59+F59+H59+J59</f>
        <v>1677</v>
      </c>
      <c r="M59" s="8">
        <f t="shared" si="0"/>
        <v>2.438698081324837E-3</v>
      </c>
      <c r="N59" s="9">
        <f t="shared" si="1"/>
        <v>0.89427654865326289</v>
      </c>
    </row>
    <row r="60" spans="1:14" x14ac:dyDescent="0.25">
      <c r="A60" t="s">
        <v>366</v>
      </c>
      <c r="B60" t="s">
        <v>367</v>
      </c>
      <c r="C60" t="s">
        <v>368</v>
      </c>
      <c r="D60" s="2">
        <v>1674</v>
      </c>
      <c r="E60" s="2">
        <v>1096.3800000000001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7">
        <f>D60+F60+H60+J60</f>
        <v>1674</v>
      </c>
      <c r="M60" s="8">
        <f t="shared" si="0"/>
        <v>2.4343354729503739E-3</v>
      </c>
      <c r="N60" s="9">
        <f t="shared" si="1"/>
        <v>0.89671088412621325</v>
      </c>
    </row>
    <row r="61" spans="1:14" x14ac:dyDescent="0.25">
      <c r="A61" t="s">
        <v>525</v>
      </c>
      <c r="B61" t="s">
        <v>526</v>
      </c>
      <c r="C61" t="s">
        <v>527</v>
      </c>
      <c r="D61" s="2">
        <v>107</v>
      </c>
      <c r="E61" s="2">
        <v>518.95000000000005</v>
      </c>
      <c r="F61" s="2">
        <v>306</v>
      </c>
      <c r="G61" s="2">
        <v>1652.4</v>
      </c>
      <c r="H61" s="2">
        <v>1200</v>
      </c>
      <c r="I61" s="2">
        <v>6181.84</v>
      </c>
      <c r="J61" s="2">
        <v>0</v>
      </c>
      <c r="K61" s="2">
        <v>0</v>
      </c>
      <c r="L61" s="7">
        <f>D61+F61+H61+J61</f>
        <v>1613</v>
      </c>
      <c r="M61" s="8">
        <f t="shared" si="0"/>
        <v>2.3456291026696255E-3</v>
      </c>
      <c r="N61" s="9">
        <f t="shared" si="1"/>
        <v>0.89905651322888291</v>
      </c>
    </row>
    <row r="62" spans="1:14" x14ac:dyDescent="0.25">
      <c r="A62" t="s">
        <v>381</v>
      </c>
      <c r="B62" t="s">
        <v>382</v>
      </c>
      <c r="C62" t="s">
        <v>383</v>
      </c>
      <c r="D62" s="2">
        <v>625</v>
      </c>
      <c r="E62" s="2">
        <v>2491.15</v>
      </c>
      <c r="F62" s="2">
        <v>0</v>
      </c>
      <c r="G62" s="2">
        <v>0</v>
      </c>
      <c r="H62" s="2">
        <v>0</v>
      </c>
      <c r="I62" s="2">
        <v>0</v>
      </c>
      <c r="J62" s="2">
        <v>966</v>
      </c>
      <c r="K62" s="2">
        <v>3391.02</v>
      </c>
      <c r="L62" s="7">
        <f>D62+F62+H62+J62</f>
        <v>1591</v>
      </c>
      <c r="M62" s="8">
        <f t="shared" si="0"/>
        <v>2.3136366412568965E-3</v>
      </c>
      <c r="N62" s="9">
        <f t="shared" si="1"/>
        <v>0.90137014987013986</v>
      </c>
    </row>
    <row r="63" spans="1:14" x14ac:dyDescent="0.25">
      <c r="A63" t="s">
        <v>495</v>
      </c>
      <c r="B63" t="s">
        <v>496</v>
      </c>
      <c r="C63" t="s">
        <v>497</v>
      </c>
      <c r="D63" s="2">
        <v>766</v>
      </c>
      <c r="E63" s="2">
        <v>988.54</v>
      </c>
      <c r="F63" s="2">
        <v>819</v>
      </c>
      <c r="G63" s="2">
        <v>926.91</v>
      </c>
      <c r="H63" s="2">
        <v>0</v>
      </c>
      <c r="I63" s="2">
        <v>0</v>
      </c>
      <c r="J63" s="2">
        <v>0</v>
      </c>
      <c r="K63" s="2">
        <v>0</v>
      </c>
      <c r="L63" s="7">
        <f>D63+F63+H63+J63</f>
        <v>1585</v>
      </c>
      <c r="M63" s="8">
        <f t="shared" si="0"/>
        <v>2.3049114245079706E-3</v>
      </c>
      <c r="N63" s="9">
        <f t="shared" si="1"/>
        <v>0.90367506129464781</v>
      </c>
    </row>
    <row r="64" spans="1:14" x14ac:dyDescent="0.25">
      <c r="A64" t="s">
        <v>282</v>
      </c>
      <c r="B64" t="s">
        <v>283</v>
      </c>
      <c r="C64" t="s">
        <v>284</v>
      </c>
      <c r="D64" s="2">
        <v>1530</v>
      </c>
      <c r="E64" s="2">
        <v>791.7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7">
        <f>D64+F64+H64+J64</f>
        <v>1530</v>
      </c>
      <c r="M64" s="8">
        <f t="shared" si="0"/>
        <v>2.2249302709761482E-3</v>
      </c>
      <c r="N64" s="9">
        <f t="shared" si="1"/>
        <v>0.90589999156562395</v>
      </c>
    </row>
    <row r="65" spans="1:14" x14ac:dyDescent="0.25">
      <c r="A65" t="s">
        <v>339</v>
      </c>
      <c r="B65" t="s">
        <v>340</v>
      </c>
      <c r="C65" t="s">
        <v>341</v>
      </c>
      <c r="D65" s="2">
        <v>948</v>
      </c>
      <c r="E65" s="2">
        <v>462.96</v>
      </c>
      <c r="F65" s="2">
        <v>576</v>
      </c>
      <c r="G65" s="2">
        <v>295.68</v>
      </c>
      <c r="H65" s="2">
        <v>0</v>
      </c>
      <c r="I65" s="2">
        <v>0</v>
      </c>
      <c r="J65" s="2">
        <v>0</v>
      </c>
      <c r="K65" s="2">
        <v>0</v>
      </c>
      <c r="L65" s="7">
        <f>D65+F65+H65+J65</f>
        <v>1524</v>
      </c>
      <c r="M65" s="8">
        <f t="shared" si="0"/>
        <v>2.2162050542272223E-3</v>
      </c>
      <c r="N65" s="9">
        <f t="shared" si="1"/>
        <v>0.90811619661985121</v>
      </c>
    </row>
    <row r="66" spans="1:14" x14ac:dyDescent="0.25">
      <c r="A66" t="s">
        <v>219</v>
      </c>
      <c r="B66" t="s">
        <v>220</v>
      </c>
      <c r="C66" t="s">
        <v>221</v>
      </c>
      <c r="D66" s="2">
        <v>970</v>
      </c>
      <c r="E66" s="2">
        <v>4517.2700000000004</v>
      </c>
      <c r="F66" s="2">
        <v>534</v>
      </c>
      <c r="G66" s="2">
        <v>2386.67</v>
      </c>
      <c r="H66" s="2">
        <v>0</v>
      </c>
      <c r="I66" s="2">
        <v>0</v>
      </c>
      <c r="J66" s="2">
        <v>0</v>
      </c>
      <c r="K66" s="2">
        <v>0</v>
      </c>
      <c r="L66" s="7">
        <f>D66+F66+H66+J66</f>
        <v>1504</v>
      </c>
      <c r="M66" s="8">
        <f t="shared" si="0"/>
        <v>2.1871209983974687E-3</v>
      </c>
      <c r="N66" s="9">
        <f t="shared" si="1"/>
        <v>0.91030331761824868</v>
      </c>
    </row>
    <row r="67" spans="1:14" x14ac:dyDescent="0.25">
      <c r="A67" t="s">
        <v>300</v>
      </c>
      <c r="B67" t="s">
        <v>301</v>
      </c>
      <c r="C67" t="s">
        <v>302</v>
      </c>
      <c r="D67" s="2">
        <v>1464</v>
      </c>
      <c r="E67" s="2">
        <v>1113.24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7">
        <f>D67+F67+H67+J67</f>
        <v>1464</v>
      </c>
      <c r="M67" s="8">
        <f t="shared" si="0"/>
        <v>2.1289528867379612E-3</v>
      </c>
      <c r="N67" s="9">
        <f t="shared" si="1"/>
        <v>0.91243227050498665</v>
      </c>
    </row>
    <row r="68" spans="1:14" x14ac:dyDescent="0.25">
      <c r="A68" t="s">
        <v>309</v>
      </c>
      <c r="B68" t="s">
        <v>310</v>
      </c>
      <c r="C68" t="s">
        <v>311</v>
      </c>
      <c r="D68" s="2">
        <v>1440</v>
      </c>
      <c r="E68" s="2">
        <v>648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7">
        <f>D68+F68+H68+J68</f>
        <v>1440</v>
      </c>
      <c r="M68" s="8">
        <f t="shared" ref="M68:M131" si="2">L68/$L$2</f>
        <v>2.0940520197422572E-3</v>
      </c>
      <c r="N68" s="9">
        <f t="shared" si="1"/>
        <v>0.91452632252472887</v>
      </c>
    </row>
    <row r="69" spans="1:14" x14ac:dyDescent="0.25">
      <c r="A69" t="s">
        <v>567</v>
      </c>
      <c r="B69" t="s">
        <v>568</v>
      </c>
      <c r="C69" t="s">
        <v>569</v>
      </c>
      <c r="D69" s="2">
        <v>1440</v>
      </c>
      <c r="E69" s="2">
        <v>624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7">
        <f>D69+F69+H69+J69</f>
        <v>1440</v>
      </c>
      <c r="M69" s="8">
        <f t="shared" si="2"/>
        <v>2.0940520197422572E-3</v>
      </c>
      <c r="N69" s="9">
        <f t="shared" ref="N69:N132" si="3">+M69+N68</f>
        <v>0.91662037454447109</v>
      </c>
    </row>
    <row r="70" spans="1:14" x14ac:dyDescent="0.25">
      <c r="A70" t="s">
        <v>321</v>
      </c>
      <c r="B70" t="s">
        <v>322</v>
      </c>
      <c r="C70" t="s">
        <v>323</v>
      </c>
      <c r="D70" s="2">
        <v>1420</v>
      </c>
      <c r="E70" s="2">
        <v>596.4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7">
        <f>D70+F70+H70+J70</f>
        <v>1420</v>
      </c>
      <c r="M70" s="8">
        <f t="shared" si="2"/>
        <v>2.0649679639125037E-3</v>
      </c>
      <c r="N70" s="9">
        <f t="shared" si="3"/>
        <v>0.91868534250838363</v>
      </c>
    </row>
    <row r="71" spans="1:14" x14ac:dyDescent="0.25">
      <c r="A71" t="s">
        <v>117</v>
      </c>
      <c r="B71" t="s">
        <v>118</v>
      </c>
      <c r="C71" t="s">
        <v>119</v>
      </c>
      <c r="D71" s="2">
        <v>1404</v>
      </c>
      <c r="E71" s="2">
        <v>696.84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7">
        <f>D71+F71+H71+J71</f>
        <v>1404</v>
      </c>
      <c r="M71" s="8">
        <f t="shared" si="2"/>
        <v>2.0417007192487006E-3</v>
      </c>
      <c r="N71" s="9">
        <f t="shared" si="3"/>
        <v>0.92072704322763232</v>
      </c>
    </row>
    <row r="72" spans="1:14" x14ac:dyDescent="0.25">
      <c r="A72" t="s">
        <v>48</v>
      </c>
      <c r="B72" t="s">
        <v>49</v>
      </c>
      <c r="C72" t="s">
        <v>50</v>
      </c>
      <c r="D72" s="2">
        <v>900</v>
      </c>
      <c r="E72" s="2">
        <v>315</v>
      </c>
      <c r="F72" s="2">
        <v>0</v>
      </c>
      <c r="G72" s="2">
        <v>0</v>
      </c>
      <c r="H72" s="2">
        <v>0</v>
      </c>
      <c r="I72" s="2">
        <v>0</v>
      </c>
      <c r="J72" s="2">
        <v>435</v>
      </c>
      <c r="K72" s="2">
        <v>191.4</v>
      </c>
      <c r="L72" s="7">
        <f>D72+F72+H72+J72</f>
        <v>1335</v>
      </c>
      <c r="M72" s="8">
        <f t="shared" si="2"/>
        <v>1.9413607266360509E-3</v>
      </c>
      <c r="N72" s="9">
        <f t="shared" si="3"/>
        <v>0.92266840395426841</v>
      </c>
    </row>
    <row r="73" spans="1:14" x14ac:dyDescent="0.25">
      <c r="A73" t="s">
        <v>411</v>
      </c>
      <c r="B73" t="s">
        <v>412</v>
      </c>
      <c r="C73" t="s">
        <v>413</v>
      </c>
      <c r="D73" s="2">
        <v>1312</v>
      </c>
      <c r="E73" s="2">
        <v>611.6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7">
        <f>D73+F73+H73+J73</f>
        <v>1312</v>
      </c>
      <c r="M73" s="8">
        <f t="shared" si="2"/>
        <v>1.9079140624318341E-3</v>
      </c>
      <c r="N73" s="9">
        <f t="shared" si="3"/>
        <v>0.92457631801670026</v>
      </c>
    </row>
    <row r="74" spans="1:14" x14ac:dyDescent="0.25">
      <c r="A74" t="s">
        <v>564</v>
      </c>
      <c r="B74" t="s">
        <v>565</v>
      </c>
      <c r="C74" t="s">
        <v>566</v>
      </c>
      <c r="D74" s="2">
        <v>641</v>
      </c>
      <c r="E74" s="2">
        <v>555.11</v>
      </c>
      <c r="F74" s="2">
        <v>666</v>
      </c>
      <c r="G74" s="2">
        <v>531.36</v>
      </c>
      <c r="H74" s="2">
        <v>0</v>
      </c>
      <c r="I74" s="2">
        <v>0</v>
      </c>
      <c r="J74" s="2">
        <v>0</v>
      </c>
      <c r="K74" s="2">
        <v>0</v>
      </c>
      <c r="L74" s="7">
        <f>D74+F74+H74+J74</f>
        <v>1307</v>
      </c>
      <c r="M74" s="8">
        <f t="shared" si="2"/>
        <v>1.9006430484743958E-3</v>
      </c>
      <c r="N74" s="9">
        <f t="shared" si="3"/>
        <v>0.92647696106517463</v>
      </c>
    </row>
    <row r="75" spans="1:14" x14ac:dyDescent="0.25">
      <c r="A75" t="s">
        <v>18</v>
      </c>
      <c r="B75" t="s">
        <v>19</v>
      </c>
      <c r="C75" t="s">
        <v>20</v>
      </c>
      <c r="D75" s="2">
        <v>1236</v>
      </c>
      <c r="E75" s="2">
        <v>641.4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7">
        <f>D75+F75+H75+J75</f>
        <v>1236</v>
      </c>
      <c r="M75" s="8">
        <f t="shared" si="2"/>
        <v>1.7973946502787706E-3</v>
      </c>
      <c r="N75" s="9">
        <f t="shared" si="3"/>
        <v>0.92827435571545336</v>
      </c>
    </row>
    <row r="76" spans="1:14" x14ac:dyDescent="0.25">
      <c r="A76" t="s">
        <v>519</v>
      </c>
      <c r="B76" t="s">
        <v>520</v>
      </c>
      <c r="C76" t="s">
        <v>521</v>
      </c>
      <c r="D76" s="2">
        <v>199</v>
      </c>
      <c r="E76" s="2">
        <v>935.3</v>
      </c>
      <c r="F76" s="2">
        <v>0</v>
      </c>
      <c r="G76" s="2">
        <v>0</v>
      </c>
      <c r="H76" s="2">
        <v>0</v>
      </c>
      <c r="I76" s="2">
        <v>0</v>
      </c>
      <c r="J76" s="2">
        <v>1035</v>
      </c>
      <c r="K76" s="2">
        <v>4889.7</v>
      </c>
      <c r="L76" s="7">
        <f>D76+F76+H76+J76</f>
        <v>1234</v>
      </c>
      <c r="M76" s="8">
        <f t="shared" si="2"/>
        <v>1.7944862446957954E-3</v>
      </c>
      <c r="N76" s="9">
        <f t="shared" si="3"/>
        <v>0.93006884196014916</v>
      </c>
    </row>
    <row r="77" spans="1:14" x14ac:dyDescent="0.25">
      <c r="A77" t="s">
        <v>330</v>
      </c>
      <c r="B77" t="s">
        <v>331</v>
      </c>
      <c r="C77" t="s">
        <v>332</v>
      </c>
      <c r="D77" s="2">
        <v>1220</v>
      </c>
      <c r="E77" s="2">
        <v>549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7">
        <f>D77+F77+H77+J77</f>
        <v>1220</v>
      </c>
      <c r="M77" s="8">
        <f t="shared" si="2"/>
        <v>1.7741274056149677E-3</v>
      </c>
      <c r="N77" s="9">
        <f t="shared" si="3"/>
        <v>0.93184296936576416</v>
      </c>
    </row>
    <row r="78" spans="1:14" x14ac:dyDescent="0.25">
      <c r="A78" t="s">
        <v>546</v>
      </c>
      <c r="B78" t="s">
        <v>547</v>
      </c>
      <c r="C78" t="s">
        <v>548</v>
      </c>
      <c r="D78" s="2">
        <v>1180</v>
      </c>
      <c r="E78" s="2">
        <v>680.8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7">
        <f>D78+F78+H78+J78</f>
        <v>1180</v>
      </c>
      <c r="M78" s="8">
        <f t="shared" si="2"/>
        <v>1.7159592939554606E-3</v>
      </c>
      <c r="N78" s="9">
        <f t="shared" si="3"/>
        <v>0.93355892865971968</v>
      </c>
    </row>
    <row r="79" spans="1:14" x14ac:dyDescent="0.25">
      <c r="A79" t="s">
        <v>399</v>
      </c>
      <c r="B79" t="s">
        <v>400</v>
      </c>
      <c r="C79" t="s">
        <v>401</v>
      </c>
      <c r="D79" s="2">
        <v>1105</v>
      </c>
      <c r="E79" s="2">
        <v>12709.23</v>
      </c>
      <c r="F79" s="2">
        <v>64</v>
      </c>
      <c r="G79" s="2">
        <v>851.2</v>
      </c>
      <c r="H79" s="2">
        <v>0</v>
      </c>
      <c r="I79" s="2">
        <v>0</v>
      </c>
      <c r="J79" s="2">
        <v>0</v>
      </c>
      <c r="K79" s="2">
        <v>0</v>
      </c>
      <c r="L79" s="7">
        <f>D79+F79+H79+J79</f>
        <v>1169</v>
      </c>
      <c r="M79" s="8">
        <f t="shared" si="2"/>
        <v>1.6999630632490961E-3</v>
      </c>
      <c r="N79" s="9">
        <f t="shared" si="3"/>
        <v>0.93525889172296872</v>
      </c>
    </row>
    <row r="80" spans="1:14" x14ac:dyDescent="0.25">
      <c r="A80" t="s">
        <v>393</v>
      </c>
      <c r="B80" t="s">
        <v>394</v>
      </c>
      <c r="C80" t="s">
        <v>395</v>
      </c>
      <c r="D80" s="2">
        <v>1131</v>
      </c>
      <c r="E80" s="2">
        <v>6899.45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7">
        <f>D80+F80+H80+J80</f>
        <v>1131</v>
      </c>
      <c r="M80" s="8">
        <f t="shared" si="2"/>
        <v>1.6447033571725645E-3</v>
      </c>
      <c r="N80" s="9">
        <f t="shared" si="3"/>
        <v>0.93690359508014132</v>
      </c>
    </row>
    <row r="81" spans="1:14" x14ac:dyDescent="0.25">
      <c r="A81" t="s">
        <v>162</v>
      </c>
      <c r="B81" t="s">
        <v>163</v>
      </c>
      <c r="C81" t="s">
        <v>164</v>
      </c>
      <c r="D81" s="2">
        <v>1109</v>
      </c>
      <c r="E81" s="2">
        <v>5171.91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7">
        <f>D81+F81+H81+J81</f>
        <v>1109</v>
      </c>
      <c r="M81" s="8">
        <f t="shared" si="2"/>
        <v>1.6127108957598355E-3</v>
      </c>
      <c r="N81" s="9">
        <f t="shared" si="3"/>
        <v>0.93851630597590119</v>
      </c>
    </row>
    <row r="82" spans="1:14" x14ac:dyDescent="0.25">
      <c r="A82" t="s">
        <v>483</v>
      </c>
      <c r="B82" t="s">
        <v>484</v>
      </c>
      <c r="C82" t="s">
        <v>485</v>
      </c>
      <c r="D82" s="2">
        <v>765</v>
      </c>
      <c r="E82" s="2">
        <v>1510.29</v>
      </c>
      <c r="F82" s="2">
        <v>0</v>
      </c>
      <c r="G82" s="2">
        <v>0</v>
      </c>
      <c r="H82" s="2">
        <v>0</v>
      </c>
      <c r="I82" s="2">
        <v>0</v>
      </c>
      <c r="J82" s="2">
        <v>341</v>
      </c>
      <c r="K82" s="2">
        <v>702.85</v>
      </c>
      <c r="L82" s="7">
        <f>D82+F82+H82+J82</f>
        <v>1106</v>
      </c>
      <c r="M82" s="8">
        <f t="shared" si="2"/>
        <v>1.6083482873853726E-3</v>
      </c>
      <c r="N82" s="9">
        <f t="shared" si="3"/>
        <v>0.94012465426328651</v>
      </c>
    </row>
    <row r="83" spans="1:14" x14ac:dyDescent="0.25">
      <c r="A83" t="s">
        <v>489</v>
      </c>
      <c r="B83" t="s">
        <v>490</v>
      </c>
      <c r="C83" t="s">
        <v>491</v>
      </c>
      <c r="D83" s="2">
        <v>1098</v>
      </c>
      <c r="E83" s="2">
        <v>2100.87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7">
        <f>D83+F83+H83+J83</f>
        <v>1098</v>
      </c>
      <c r="M83" s="8">
        <f t="shared" si="2"/>
        <v>1.596714665053471E-3</v>
      </c>
      <c r="N83" s="9">
        <f t="shared" si="3"/>
        <v>0.94172136892834002</v>
      </c>
    </row>
    <row r="84" spans="1:14" x14ac:dyDescent="0.25">
      <c r="A84" t="s">
        <v>96</v>
      </c>
      <c r="B84" t="s">
        <v>97</v>
      </c>
      <c r="C84" t="s">
        <v>98</v>
      </c>
      <c r="D84" s="2">
        <v>1092</v>
      </c>
      <c r="E84" s="2">
        <v>409.08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7">
        <f>D84+F84+H84+J84</f>
        <v>1092</v>
      </c>
      <c r="M84" s="8">
        <f t="shared" si="2"/>
        <v>1.5879894483045449E-3</v>
      </c>
      <c r="N84" s="9">
        <f t="shared" si="3"/>
        <v>0.94330935837664454</v>
      </c>
    </row>
    <row r="85" spans="1:14" x14ac:dyDescent="0.25">
      <c r="A85" t="s">
        <v>123</v>
      </c>
      <c r="B85" t="s">
        <v>124</v>
      </c>
      <c r="C85" t="s">
        <v>125</v>
      </c>
      <c r="D85" s="2">
        <v>1060</v>
      </c>
      <c r="E85" s="2">
        <v>1563.48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7">
        <f>D85+F85+H85+J85</f>
        <v>1060</v>
      </c>
      <c r="M85" s="8">
        <f t="shared" si="2"/>
        <v>1.5414549589769394E-3</v>
      </c>
      <c r="N85" s="9">
        <f t="shared" si="3"/>
        <v>0.94485081333562149</v>
      </c>
    </row>
    <row r="86" spans="1:14" x14ac:dyDescent="0.25">
      <c r="A86" t="s">
        <v>165</v>
      </c>
      <c r="B86" t="s">
        <v>166</v>
      </c>
      <c r="C86" t="s">
        <v>167</v>
      </c>
      <c r="D86" s="2">
        <v>1006</v>
      </c>
      <c r="E86" s="2">
        <v>3149.48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7">
        <f>D86+F86+H86+J86</f>
        <v>1006</v>
      </c>
      <c r="M86" s="8">
        <f t="shared" si="2"/>
        <v>1.4629280082366046E-3</v>
      </c>
      <c r="N86" s="9">
        <f t="shared" si="3"/>
        <v>0.94631374134385804</v>
      </c>
    </row>
    <row r="87" spans="1:14" x14ac:dyDescent="0.25">
      <c r="A87" t="s">
        <v>234</v>
      </c>
      <c r="B87" t="s">
        <v>235</v>
      </c>
      <c r="C87" t="s">
        <v>236</v>
      </c>
      <c r="D87" s="2">
        <v>1000</v>
      </c>
      <c r="E87" s="2">
        <v>559.61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7">
        <f>D87+F87+H87+J87</f>
        <v>1000</v>
      </c>
      <c r="M87" s="8">
        <f t="shared" si="2"/>
        <v>1.4542027914876785E-3</v>
      </c>
      <c r="N87" s="9">
        <f t="shared" si="3"/>
        <v>0.94776794413534571</v>
      </c>
    </row>
    <row r="88" spans="1:14" x14ac:dyDescent="0.25">
      <c r="A88" t="s">
        <v>111</v>
      </c>
      <c r="B88" t="s">
        <v>112</v>
      </c>
      <c r="C88" t="s">
        <v>113</v>
      </c>
      <c r="D88" s="2">
        <v>960</v>
      </c>
      <c r="E88" s="2">
        <v>737.76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7">
        <f>D88+F88+H88+J88</f>
        <v>960</v>
      </c>
      <c r="M88" s="8">
        <f t="shared" si="2"/>
        <v>1.3960346798281714E-3</v>
      </c>
      <c r="N88" s="9">
        <f t="shared" si="3"/>
        <v>0.94916397881517389</v>
      </c>
    </row>
    <row r="89" spans="1:14" x14ac:dyDescent="0.25">
      <c r="A89" t="s">
        <v>486</v>
      </c>
      <c r="B89" t="s">
        <v>487</v>
      </c>
      <c r="C89" t="s">
        <v>488</v>
      </c>
      <c r="D89" s="2">
        <v>904</v>
      </c>
      <c r="E89" s="2">
        <v>1748.3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7">
        <f>D89+F89+H89+J89</f>
        <v>904</v>
      </c>
      <c r="M89" s="8">
        <f t="shared" si="2"/>
        <v>1.3145993235048614E-3</v>
      </c>
      <c r="N89" s="9">
        <f t="shared" si="3"/>
        <v>0.95047857813867875</v>
      </c>
    </row>
    <row r="90" spans="1:14" x14ac:dyDescent="0.25">
      <c r="A90" t="s">
        <v>384</v>
      </c>
      <c r="B90" t="s">
        <v>385</v>
      </c>
      <c r="C90" t="s">
        <v>386</v>
      </c>
      <c r="D90" s="2">
        <v>259</v>
      </c>
      <c r="E90" s="2">
        <v>1021.79</v>
      </c>
      <c r="F90" s="2">
        <v>0</v>
      </c>
      <c r="G90" s="2">
        <v>0</v>
      </c>
      <c r="H90" s="2">
        <v>0</v>
      </c>
      <c r="I90" s="2">
        <v>0</v>
      </c>
      <c r="J90" s="2">
        <v>642</v>
      </c>
      <c r="K90" s="2">
        <v>2234.16</v>
      </c>
      <c r="L90" s="7">
        <f>D90+F90+H90+J90</f>
        <v>901</v>
      </c>
      <c r="M90" s="8">
        <f t="shared" si="2"/>
        <v>1.3102367151303985E-3</v>
      </c>
      <c r="N90" s="9">
        <f t="shared" si="3"/>
        <v>0.95178881485380917</v>
      </c>
    </row>
    <row r="91" spans="1:14" x14ac:dyDescent="0.25">
      <c r="A91" t="s">
        <v>549</v>
      </c>
      <c r="B91" t="s">
        <v>550</v>
      </c>
      <c r="C91" t="s">
        <v>551</v>
      </c>
      <c r="D91" s="2">
        <v>880</v>
      </c>
      <c r="E91" s="2">
        <v>352.8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7">
        <f>D91+F91+H91+J91</f>
        <v>880</v>
      </c>
      <c r="M91" s="8">
        <f t="shared" si="2"/>
        <v>1.2796984565091572E-3</v>
      </c>
      <c r="N91" s="9">
        <f t="shared" si="3"/>
        <v>0.95306851331031828</v>
      </c>
    </row>
    <row r="92" spans="1:14" x14ac:dyDescent="0.25">
      <c r="A92" t="s">
        <v>270</v>
      </c>
      <c r="B92" t="s">
        <v>271</v>
      </c>
      <c r="C92" t="s">
        <v>272</v>
      </c>
      <c r="D92" s="2">
        <v>576</v>
      </c>
      <c r="E92" s="2">
        <v>3274.45</v>
      </c>
      <c r="F92" s="2">
        <v>261</v>
      </c>
      <c r="G92" s="2">
        <v>1547.01</v>
      </c>
      <c r="H92" s="2">
        <v>0</v>
      </c>
      <c r="I92" s="2">
        <v>0</v>
      </c>
      <c r="J92" s="2">
        <v>0</v>
      </c>
      <c r="K92" s="2">
        <v>0</v>
      </c>
      <c r="L92" s="7">
        <f>D92+F92+H92+J92</f>
        <v>837</v>
      </c>
      <c r="M92" s="8">
        <f t="shared" si="2"/>
        <v>1.2171677364751869E-3</v>
      </c>
      <c r="N92" s="9">
        <f t="shared" si="3"/>
        <v>0.95428568104679345</v>
      </c>
    </row>
    <row r="93" spans="1:14" x14ac:dyDescent="0.25">
      <c r="A93" t="s">
        <v>369</v>
      </c>
      <c r="B93" t="s">
        <v>370</v>
      </c>
      <c r="C93" t="s">
        <v>371</v>
      </c>
      <c r="D93" s="2">
        <v>828</v>
      </c>
      <c r="E93" s="2">
        <v>480.6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7">
        <f>D93+F93+H93+J93</f>
        <v>828</v>
      </c>
      <c r="M93" s="8">
        <f t="shared" si="2"/>
        <v>1.2040799113517979E-3</v>
      </c>
      <c r="N93" s="9">
        <f t="shared" si="3"/>
        <v>0.95548976095814531</v>
      </c>
    </row>
    <row r="94" spans="1:14" x14ac:dyDescent="0.25">
      <c r="A94" t="s">
        <v>462</v>
      </c>
      <c r="B94" t="s">
        <v>463</v>
      </c>
      <c r="C94" t="s">
        <v>464</v>
      </c>
      <c r="D94" s="2">
        <v>800</v>
      </c>
      <c r="E94" s="2">
        <v>600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7">
        <f>D94+F94+H94+J94</f>
        <v>800</v>
      </c>
      <c r="M94" s="8">
        <f t="shared" si="2"/>
        <v>1.1633622331901428E-3</v>
      </c>
      <c r="N94" s="9">
        <f t="shared" si="3"/>
        <v>0.95665312319133544</v>
      </c>
    </row>
    <row r="95" spans="1:14" x14ac:dyDescent="0.25">
      <c r="A95" t="s">
        <v>465</v>
      </c>
      <c r="B95" t="s">
        <v>466</v>
      </c>
      <c r="C95" t="s">
        <v>467</v>
      </c>
      <c r="D95" s="2">
        <v>800</v>
      </c>
      <c r="E95" s="2">
        <v>600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7">
        <f>D95+F95+H95+J95</f>
        <v>800</v>
      </c>
      <c r="M95" s="8">
        <f t="shared" si="2"/>
        <v>1.1633622331901428E-3</v>
      </c>
      <c r="N95" s="9">
        <f t="shared" si="3"/>
        <v>0.95781648542452558</v>
      </c>
    </row>
    <row r="96" spans="1:14" x14ac:dyDescent="0.25">
      <c r="A96" t="s">
        <v>189</v>
      </c>
      <c r="B96" t="s">
        <v>190</v>
      </c>
      <c r="C96" t="s">
        <v>191</v>
      </c>
      <c r="D96" s="2">
        <v>775</v>
      </c>
      <c r="E96" s="2">
        <v>12207.84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7">
        <f>D96+F96+H96+J96</f>
        <v>775</v>
      </c>
      <c r="M96" s="8">
        <f t="shared" si="2"/>
        <v>1.1270071634029509E-3</v>
      </c>
      <c r="N96" s="9">
        <f t="shared" si="3"/>
        <v>0.95894349258792855</v>
      </c>
    </row>
    <row r="97" spans="1:14" x14ac:dyDescent="0.25">
      <c r="A97" t="s">
        <v>93</v>
      </c>
      <c r="B97" t="s">
        <v>94</v>
      </c>
      <c r="C97" t="s">
        <v>95</v>
      </c>
      <c r="D97" s="2">
        <v>768</v>
      </c>
      <c r="E97" s="2">
        <v>382.44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7">
        <f>D97+F97+H97+J97</f>
        <v>768</v>
      </c>
      <c r="M97" s="8">
        <f t="shared" si="2"/>
        <v>1.116827743862537E-3</v>
      </c>
      <c r="N97" s="9">
        <f t="shared" si="3"/>
        <v>0.96006032033179112</v>
      </c>
    </row>
    <row r="98" spans="1:14" x14ac:dyDescent="0.25">
      <c r="A98" t="s">
        <v>267</v>
      </c>
      <c r="B98" t="s">
        <v>268</v>
      </c>
      <c r="C98" t="s">
        <v>269</v>
      </c>
      <c r="D98" s="2">
        <v>475</v>
      </c>
      <c r="E98" s="2">
        <v>2738.82</v>
      </c>
      <c r="F98" s="2">
        <v>288</v>
      </c>
      <c r="G98" s="2">
        <v>1721.34</v>
      </c>
      <c r="H98" s="2">
        <v>0</v>
      </c>
      <c r="I98" s="2">
        <v>0</v>
      </c>
      <c r="J98" s="2">
        <v>0</v>
      </c>
      <c r="K98" s="2">
        <v>0</v>
      </c>
      <c r="L98" s="7">
        <f>D98+F98+H98+J98</f>
        <v>763</v>
      </c>
      <c r="M98" s="8">
        <f t="shared" si="2"/>
        <v>1.1095567299050986E-3</v>
      </c>
      <c r="N98" s="9">
        <f t="shared" si="3"/>
        <v>0.96116987706169621</v>
      </c>
    </row>
    <row r="99" spans="1:14" x14ac:dyDescent="0.25">
      <c r="A99" t="s">
        <v>543</v>
      </c>
      <c r="B99" t="s">
        <v>544</v>
      </c>
      <c r="C99" t="s">
        <v>545</v>
      </c>
      <c r="D99" s="2">
        <v>319</v>
      </c>
      <c r="E99" s="2">
        <v>315.81</v>
      </c>
      <c r="F99" s="2">
        <v>360</v>
      </c>
      <c r="G99" s="2">
        <v>417.6</v>
      </c>
      <c r="H99" s="2">
        <v>36</v>
      </c>
      <c r="I99" s="2">
        <v>35.28</v>
      </c>
      <c r="J99" s="2">
        <v>0</v>
      </c>
      <c r="K99" s="2">
        <v>0</v>
      </c>
      <c r="L99" s="7">
        <f>D99+F99+H99+J99</f>
        <v>715</v>
      </c>
      <c r="M99" s="8">
        <f t="shared" si="2"/>
        <v>1.0397549959136902E-3</v>
      </c>
      <c r="N99" s="9">
        <f t="shared" si="3"/>
        <v>0.9622096320576099</v>
      </c>
    </row>
    <row r="100" spans="1:14" x14ac:dyDescent="0.25">
      <c r="A100" t="s">
        <v>237</v>
      </c>
      <c r="B100" t="s">
        <v>238</v>
      </c>
      <c r="C100" t="s">
        <v>239</v>
      </c>
      <c r="D100" s="2">
        <v>680</v>
      </c>
      <c r="E100" s="2">
        <v>469.2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7">
        <f>D100+F100+H100+J100</f>
        <v>680</v>
      </c>
      <c r="M100" s="8">
        <f t="shared" si="2"/>
        <v>9.888578982116215E-4</v>
      </c>
      <c r="N100" s="9">
        <f t="shared" si="3"/>
        <v>0.96319848995582147</v>
      </c>
    </row>
    <row r="101" spans="1:14" x14ac:dyDescent="0.25">
      <c r="A101" t="s">
        <v>126</v>
      </c>
      <c r="B101" t="s">
        <v>127</v>
      </c>
      <c r="C101" t="s">
        <v>128</v>
      </c>
      <c r="D101" s="2">
        <v>666</v>
      </c>
      <c r="E101" s="2">
        <v>928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7">
        <f>D101+F101+H101+J101</f>
        <v>666</v>
      </c>
      <c r="M101" s="8">
        <f t="shared" si="2"/>
        <v>9.6849905913079396E-4</v>
      </c>
      <c r="N101" s="9">
        <f t="shared" si="3"/>
        <v>0.96416698901495224</v>
      </c>
    </row>
    <row r="102" spans="1:14" x14ac:dyDescent="0.25">
      <c r="A102" t="s">
        <v>213</v>
      </c>
      <c r="B102" t="s">
        <v>214</v>
      </c>
      <c r="C102" t="s">
        <v>215</v>
      </c>
      <c r="D102" s="2">
        <v>657</v>
      </c>
      <c r="E102" s="2">
        <v>3314.8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7">
        <f>D102+F102+H102+J102</f>
        <v>657</v>
      </c>
      <c r="M102" s="8">
        <f t="shared" si="2"/>
        <v>9.5541123400740479E-4</v>
      </c>
      <c r="N102" s="9">
        <f t="shared" si="3"/>
        <v>0.96512240024895968</v>
      </c>
    </row>
    <row r="103" spans="1:14" x14ac:dyDescent="0.25">
      <c r="A103" t="s">
        <v>561</v>
      </c>
      <c r="B103" t="s">
        <v>562</v>
      </c>
      <c r="C103" t="s">
        <v>563</v>
      </c>
      <c r="D103" s="2">
        <v>653</v>
      </c>
      <c r="E103" s="2">
        <v>574.12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7">
        <f>D103+F103+H103+J103</f>
        <v>653</v>
      </c>
      <c r="M103" s="8">
        <f t="shared" si="2"/>
        <v>9.4959442284145413E-4</v>
      </c>
      <c r="N103" s="9">
        <f t="shared" si="3"/>
        <v>0.96607199467180116</v>
      </c>
    </row>
    <row r="104" spans="1:14" x14ac:dyDescent="0.25">
      <c r="A104" t="s">
        <v>348</v>
      </c>
      <c r="B104" t="s">
        <v>349</v>
      </c>
      <c r="C104" t="s">
        <v>350</v>
      </c>
      <c r="D104" s="2">
        <v>397</v>
      </c>
      <c r="E104" s="2">
        <v>2021.73</v>
      </c>
      <c r="F104" s="2">
        <v>246</v>
      </c>
      <c r="G104" s="2">
        <v>889.74</v>
      </c>
      <c r="H104" s="2">
        <v>0</v>
      </c>
      <c r="I104" s="2">
        <v>0</v>
      </c>
      <c r="J104" s="2">
        <v>0</v>
      </c>
      <c r="K104" s="2">
        <v>0</v>
      </c>
      <c r="L104" s="7">
        <f>D104+F104+H104+J104</f>
        <v>643</v>
      </c>
      <c r="M104" s="8">
        <f t="shared" si="2"/>
        <v>9.3505239492657735E-4</v>
      </c>
      <c r="N104" s="9">
        <f t="shared" si="3"/>
        <v>0.96700704706672769</v>
      </c>
    </row>
    <row r="105" spans="1:14" x14ac:dyDescent="0.25">
      <c r="A105" t="s">
        <v>168</v>
      </c>
      <c r="B105" t="s">
        <v>169</v>
      </c>
      <c r="C105" t="s">
        <v>170</v>
      </c>
      <c r="D105" s="2">
        <v>638</v>
      </c>
      <c r="E105" s="2">
        <v>1849.97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7">
        <f>D105+F105+H105+J105</f>
        <v>638</v>
      </c>
      <c r="M105" s="8">
        <f t="shared" si="2"/>
        <v>9.2778138096913886E-4</v>
      </c>
      <c r="N105" s="9">
        <f t="shared" si="3"/>
        <v>0.96793482844769685</v>
      </c>
    </row>
    <row r="106" spans="1:14" x14ac:dyDescent="0.25">
      <c r="A106" t="s">
        <v>9</v>
      </c>
      <c r="B106" t="s">
        <v>10</v>
      </c>
      <c r="C106" t="s">
        <v>11</v>
      </c>
      <c r="D106" s="2">
        <v>612</v>
      </c>
      <c r="E106" s="2">
        <v>339.48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7">
        <f>D106+F106+H106+J106</f>
        <v>612</v>
      </c>
      <c r="M106" s="8">
        <f t="shared" si="2"/>
        <v>8.8997210839045931E-4</v>
      </c>
      <c r="N106" s="9">
        <f t="shared" si="3"/>
        <v>0.96882480055608733</v>
      </c>
    </row>
    <row r="107" spans="1:14" x14ac:dyDescent="0.25">
      <c r="A107" t="s">
        <v>228</v>
      </c>
      <c r="B107" t="s">
        <v>229</v>
      </c>
      <c r="C107" t="s">
        <v>230</v>
      </c>
      <c r="D107" s="2">
        <v>601</v>
      </c>
      <c r="E107" s="2">
        <v>2726.92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7">
        <f>D107+F107+H107+J107</f>
        <v>601</v>
      </c>
      <c r="M107" s="8">
        <f t="shared" si="2"/>
        <v>8.7397587768409482E-4</v>
      </c>
      <c r="N107" s="9">
        <f t="shared" si="3"/>
        <v>0.96969877643377145</v>
      </c>
    </row>
    <row r="108" spans="1:14" x14ac:dyDescent="0.25">
      <c r="A108" t="s">
        <v>6</v>
      </c>
      <c r="B108" t="s">
        <v>7</v>
      </c>
      <c r="C108" t="s">
        <v>8</v>
      </c>
      <c r="D108" s="2">
        <v>576</v>
      </c>
      <c r="E108" s="2">
        <v>320.04000000000002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7">
        <f>D108+F108+H108+J108</f>
        <v>576</v>
      </c>
      <c r="M108" s="8">
        <f t="shared" si="2"/>
        <v>8.3762080789690288E-4</v>
      </c>
      <c r="N108" s="9">
        <f t="shared" si="3"/>
        <v>0.9705363972416684</v>
      </c>
    </row>
    <row r="109" spans="1:14" x14ac:dyDescent="0.25">
      <c r="A109" t="s">
        <v>12</v>
      </c>
      <c r="B109" t="s">
        <v>13</v>
      </c>
      <c r="C109" t="s">
        <v>14</v>
      </c>
      <c r="D109" s="2">
        <v>576</v>
      </c>
      <c r="E109" s="2">
        <v>305.64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7">
        <f>D109+F109+H109+J109</f>
        <v>576</v>
      </c>
      <c r="M109" s="8">
        <f t="shared" si="2"/>
        <v>8.3762080789690288E-4</v>
      </c>
      <c r="N109" s="9">
        <f t="shared" si="3"/>
        <v>0.97137401804956536</v>
      </c>
    </row>
    <row r="110" spans="1:14" x14ac:dyDescent="0.25">
      <c r="A110" t="s">
        <v>57</v>
      </c>
      <c r="B110" t="s">
        <v>58</v>
      </c>
      <c r="C110" t="s">
        <v>59</v>
      </c>
      <c r="D110" s="2">
        <v>565</v>
      </c>
      <c r="E110" s="2">
        <v>692.78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7">
        <f>D110+F110+H110+J110</f>
        <v>565</v>
      </c>
      <c r="M110" s="8">
        <f t="shared" si="2"/>
        <v>8.2162457719053839E-4</v>
      </c>
      <c r="N110" s="9">
        <f t="shared" si="3"/>
        <v>0.97219564262675595</v>
      </c>
    </row>
    <row r="111" spans="1:14" x14ac:dyDescent="0.25">
      <c r="A111" t="s">
        <v>573</v>
      </c>
      <c r="B111" t="s">
        <v>574</v>
      </c>
      <c r="C111" t="s">
        <v>575</v>
      </c>
      <c r="D111" s="2">
        <v>189</v>
      </c>
      <c r="E111" s="2">
        <v>692.11</v>
      </c>
      <c r="F111" s="2">
        <v>366</v>
      </c>
      <c r="G111" s="2">
        <v>1208.04</v>
      </c>
      <c r="H111" s="2">
        <v>0</v>
      </c>
      <c r="I111" s="2">
        <v>0</v>
      </c>
      <c r="J111" s="2">
        <v>0</v>
      </c>
      <c r="K111" s="2">
        <v>0</v>
      </c>
      <c r="L111" s="7">
        <f>D111+F111+H111+J111</f>
        <v>555</v>
      </c>
      <c r="M111" s="8">
        <f t="shared" si="2"/>
        <v>8.0708254927566161E-4</v>
      </c>
      <c r="N111" s="9">
        <f t="shared" si="3"/>
        <v>0.97300272517603159</v>
      </c>
    </row>
    <row r="112" spans="1:14" x14ac:dyDescent="0.25">
      <c r="A112" t="s">
        <v>33</v>
      </c>
      <c r="B112" t="s">
        <v>34</v>
      </c>
      <c r="C112" t="s">
        <v>35</v>
      </c>
      <c r="D112" s="2">
        <v>553</v>
      </c>
      <c r="E112" s="2">
        <v>884.8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7">
        <f>D112+F112+H112+J112</f>
        <v>553</v>
      </c>
      <c r="M112" s="8">
        <f t="shared" si="2"/>
        <v>8.0417414369268628E-4</v>
      </c>
      <c r="N112" s="9">
        <f t="shared" si="3"/>
        <v>0.97380689931972431</v>
      </c>
    </row>
    <row r="113" spans="1:14" x14ac:dyDescent="0.25">
      <c r="A113" t="s">
        <v>258</v>
      </c>
      <c r="B113" t="s">
        <v>259</v>
      </c>
      <c r="C113" t="s">
        <v>260</v>
      </c>
      <c r="D113" s="2">
        <v>553</v>
      </c>
      <c r="E113" s="2">
        <v>2433.98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7">
        <f>D113+F113+H113+J113</f>
        <v>553</v>
      </c>
      <c r="M113" s="8">
        <f t="shared" si="2"/>
        <v>8.0417414369268628E-4</v>
      </c>
      <c r="N113" s="9">
        <f t="shared" si="3"/>
        <v>0.97461107346341702</v>
      </c>
    </row>
    <row r="114" spans="1:14" x14ac:dyDescent="0.25">
      <c r="A114" t="s">
        <v>378</v>
      </c>
      <c r="B114" t="s">
        <v>379</v>
      </c>
      <c r="C114" t="s">
        <v>380</v>
      </c>
      <c r="D114" s="2">
        <v>536</v>
      </c>
      <c r="E114" s="2">
        <v>2093.2399999999998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7">
        <f>D114+F114+H114+J114</f>
        <v>536</v>
      </c>
      <c r="M114" s="8">
        <f t="shared" si="2"/>
        <v>7.7945269623739568E-4</v>
      </c>
      <c r="N114" s="9">
        <f t="shared" si="3"/>
        <v>0.97539052615965438</v>
      </c>
    </row>
    <row r="115" spans="1:14" x14ac:dyDescent="0.25">
      <c r="A115" t="s">
        <v>171</v>
      </c>
      <c r="B115" t="s">
        <v>172</v>
      </c>
      <c r="C115" t="s">
        <v>173</v>
      </c>
      <c r="D115" s="2">
        <v>531</v>
      </c>
      <c r="E115" s="2">
        <v>1845.06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7">
        <f>D115+F115+H115+J115</f>
        <v>531</v>
      </c>
      <c r="M115" s="8">
        <f t="shared" si="2"/>
        <v>7.7218168227995729E-4</v>
      </c>
      <c r="N115" s="9">
        <f t="shared" si="3"/>
        <v>0.97616270784193437</v>
      </c>
    </row>
    <row r="116" spans="1:14" x14ac:dyDescent="0.25">
      <c r="A116" t="s">
        <v>255</v>
      </c>
      <c r="B116" t="s">
        <v>256</v>
      </c>
      <c r="C116" t="s">
        <v>257</v>
      </c>
      <c r="D116" s="2">
        <v>524</v>
      </c>
      <c r="E116" s="2">
        <v>2204.7199999999998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7">
        <f>D116+F116+H116+J116</f>
        <v>524</v>
      </c>
      <c r="M116" s="8">
        <f t="shared" si="2"/>
        <v>7.6200226273954357E-4</v>
      </c>
      <c r="N116" s="9">
        <f t="shared" si="3"/>
        <v>0.97692471010467397</v>
      </c>
    </row>
    <row r="117" spans="1:14" x14ac:dyDescent="0.25">
      <c r="A117" t="s">
        <v>498</v>
      </c>
      <c r="B117" t="s">
        <v>499</v>
      </c>
      <c r="C117" t="s">
        <v>500</v>
      </c>
      <c r="D117" s="2">
        <v>420</v>
      </c>
      <c r="E117" s="2">
        <v>517.26</v>
      </c>
      <c r="F117" s="2">
        <v>0</v>
      </c>
      <c r="G117" s="2">
        <v>0</v>
      </c>
      <c r="H117" s="2">
        <v>0</v>
      </c>
      <c r="I117" s="2">
        <v>0</v>
      </c>
      <c r="J117" s="2">
        <v>90</v>
      </c>
      <c r="K117" s="2">
        <v>465.3</v>
      </c>
      <c r="L117" s="7">
        <f>D117+F117+H117+J117</f>
        <v>510</v>
      </c>
      <c r="M117" s="8">
        <f t="shared" si="2"/>
        <v>7.4164342365871602E-4</v>
      </c>
      <c r="N117" s="9">
        <f t="shared" si="3"/>
        <v>0.97766635352833264</v>
      </c>
    </row>
    <row r="118" spans="1:14" x14ac:dyDescent="0.25">
      <c r="A118" t="s">
        <v>216</v>
      </c>
      <c r="B118" t="s">
        <v>217</v>
      </c>
      <c r="C118" t="s">
        <v>218</v>
      </c>
      <c r="D118" s="2">
        <v>508</v>
      </c>
      <c r="E118" s="2">
        <v>2565.79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7">
        <f>D118+F118+H118+J118</f>
        <v>508</v>
      </c>
      <c r="M118" s="8">
        <f t="shared" si="2"/>
        <v>7.3873501807574069E-4</v>
      </c>
      <c r="N118" s="9">
        <f t="shared" si="3"/>
        <v>0.9784050885464084</v>
      </c>
    </row>
    <row r="119" spans="1:14" x14ac:dyDescent="0.25">
      <c r="A119" t="s">
        <v>15</v>
      </c>
      <c r="B119" t="s">
        <v>16</v>
      </c>
      <c r="C119" t="s">
        <v>17</v>
      </c>
      <c r="D119" s="2">
        <v>492</v>
      </c>
      <c r="E119" s="2">
        <v>268.66000000000003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7">
        <f>D119+F119+H119+J119</f>
        <v>492</v>
      </c>
      <c r="M119" s="8">
        <f t="shared" si="2"/>
        <v>7.154677734119378E-4</v>
      </c>
      <c r="N119" s="9">
        <f t="shared" si="3"/>
        <v>0.97912055631982031</v>
      </c>
    </row>
    <row r="120" spans="1:14" x14ac:dyDescent="0.25">
      <c r="A120" t="s">
        <v>264</v>
      </c>
      <c r="B120" t="s">
        <v>265</v>
      </c>
      <c r="C120" t="s">
        <v>266</v>
      </c>
      <c r="D120" s="2">
        <v>399</v>
      </c>
      <c r="E120" s="2">
        <v>2562.1799999999998</v>
      </c>
      <c r="F120" s="2">
        <v>72</v>
      </c>
      <c r="G120" s="2">
        <v>501.12</v>
      </c>
      <c r="H120" s="2">
        <v>0</v>
      </c>
      <c r="I120" s="2">
        <v>0</v>
      </c>
      <c r="J120" s="2">
        <v>0</v>
      </c>
      <c r="K120" s="2">
        <v>0</v>
      </c>
      <c r="L120" s="7">
        <f>D120+F120+H120+J120</f>
        <v>471</v>
      </c>
      <c r="M120" s="8">
        <f t="shared" si="2"/>
        <v>6.8492951479069664E-4</v>
      </c>
      <c r="N120" s="9">
        <f t="shared" si="3"/>
        <v>0.97980548583461102</v>
      </c>
    </row>
    <row r="121" spans="1:14" x14ac:dyDescent="0.25">
      <c r="A121" t="s">
        <v>570</v>
      </c>
      <c r="B121" t="s">
        <v>571</v>
      </c>
      <c r="C121" t="s">
        <v>572</v>
      </c>
      <c r="D121" s="2">
        <v>233</v>
      </c>
      <c r="E121" s="2">
        <v>852.92</v>
      </c>
      <c r="F121" s="2">
        <v>222</v>
      </c>
      <c r="G121" s="2">
        <v>746.1</v>
      </c>
      <c r="H121" s="2">
        <v>0</v>
      </c>
      <c r="I121" s="2">
        <v>0</v>
      </c>
      <c r="J121" s="2">
        <v>0</v>
      </c>
      <c r="K121" s="2">
        <v>0</v>
      </c>
      <c r="L121" s="7">
        <f>D121+F121+H121+J121</f>
        <v>455</v>
      </c>
      <c r="M121" s="8">
        <f t="shared" si="2"/>
        <v>6.6166227012689376E-4</v>
      </c>
      <c r="N121" s="9">
        <f t="shared" si="3"/>
        <v>0.9804671481047379</v>
      </c>
    </row>
    <row r="122" spans="1:14" x14ac:dyDescent="0.25">
      <c r="A122" t="s">
        <v>240</v>
      </c>
      <c r="B122" t="s">
        <v>241</v>
      </c>
      <c r="C122" t="s">
        <v>242</v>
      </c>
      <c r="D122" s="2">
        <v>440</v>
      </c>
      <c r="E122" s="2">
        <v>303.60000000000002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7">
        <f>D122+F122+H122+J122</f>
        <v>440</v>
      </c>
      <c r="M122" s="8">
        <f t="shared" si="2"/>
        <v>6.398492282545786E-4</v>
      </c>
      <c r="N122" s="9">
        <f t="shared" si="3"/>
        <v>0.98110699733299245</v>
      </c>
    </row>
    <row r="123" spans="1:14" x14ac:dyDescent="0.25">
      <c r="A123" t="s">
        <v>354</v>
      </c>
      <c r="B123" t="s">
        <v>355</v>
      </c>
      <c r="C123" t="s">
        <v>356</v>
      </c>
      <c r="D123" s="2">
        <v>394</v>
      </c>
      <c r="E123" s="2">
        <v>554.20000000000005</v>
      </c>
      <c r="F123" s="2">
        <v>0</v>
      </c>
      <c r="G123" s="2">
        <v>0</v>
      </c>
      <c r="H123" s="2">
        <v>0</v>
      </c>
      <c r="I123" s="2">
        <v>0</v>
      </c>
      <c r="J123" s="2">
        <v>40</v>
      </c>
      <c r="K123" s="2">
        <v>60.4</v>
      </c>
      <c r="L123" s="7">
        <f>D123+F123+H123+J123</f>
        <v>434</v>
      </c>
      <c r="M123" s="8">
        <f t="shared" si="2"/>
        <v>6.3112401150565249E-4</v>
      </c>
      <c r="N123" s="9">
        <f t="shared" si="3"/>
        <v>0.98173812134449812</v>
      </c>
    </row>
    <row r="124" spans="1:14" x14ac:dyDescent="0.25">
      <c r="A124" t="s">
        <v>63</v>
      </c>
      <c r="B124" t="s">
        <v>64</v>
      </c>
      <c r="C124" t="s">
        <v>65</v>
      </c>
      <c r="D124" s="2">
        <v>401</v>
      </c>
      <c r="E124" s="2">
        <v>601.22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7">
        <f>D124+F124+H124+J124</f>
        <v>401</v>
      </c>
      <c r="M124" s="8">
        <f t="shared" si="2"/>
        <v>5.8313531938655912E-4</v>
      </c>
      <c r="N124" s="9">
        <f t="shared" si="3"/>
        <v>0.9823212566638847</v>
      </c>
    </row>
    <row r="125" spans="1:14" x14ac:dyDescent="0.25">
      <c r="A125" t="s">
        <v>177</v>
      </c>
      <c r="B125" t="s">
        <v>178</v>
      </c>
      <c r="C125" t="s">
        <v>179</v>
      </c>
      <c r="D125" s="2">
        <v>399</v>
      </c>
      <c r="E125" s="2">
        <v>2742.4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7">
        <f>D125+F125+H125+J125</f>
        <v>399</v>
      </c>
      <c r="M125" s="8">
        <f t="shared" si="2"/>
        <v>5.8022691380358378E-4</v>
      </c>
      <c r="N125" s="9">
        <f t="shared" si="3"/>
        <v>0.98290148357768825</v>
      </c>
    </row>
    <row r="126" spans="1:14" x14ac:dyDescent="0.25">
      <c r="A126" t="s">
        <v>345</v>
      </c>
      <c r="B126" t="s">
        <v>346</v>
      </c>
      <c r="C126" t="s">
        <v>347</v>
      </c>
      <c r="D126" s="2">
        <v>142</v>
      </c>
      <c r="E126" s="2">
        <v>728.69</v>
      </c>
      <c r="F126" s="2">
        <v>252</v>
      </c>
      <c r="G126" s="2">
        <v>1279.9100000000001</v>
      </c>
      <c r="H126" s="2">
        <v>0</v>
      </c>
      <c r="I126" s="2">
        <v>0</v>
      </c>
      <c r="J126" s="2">
        <v>0</v>
      </c>
      <c r="K126" s="2">
        <v>0</v>
      </c>
      <c r="L126" s="7">
        <f>D126+F126+H126+J126</f>
        <v>394</v>
      </c>
      <c r="M126" s="8">
        <f t="shared" si="2"/>
        <v>5.729558998461454E-4</v>
      </c>
      <c r="N126" s="9">
        <f t="shared" si="3"/>
        <v>0.98347443947753443</v>
      </c>
    </row>
    <row r="127" spans="1:14" x14ac:dyDescent="0.25">
      <c r="A127" t="s">
        <v>285</v>
      </c>
      <c r="B127" t="s">
        <v>286</v>
      </c>
      <c r="C127" t="s">
        <v>287</v>
      </c>
      <c r="D127" s="2">
        <v>383</v>
      </c>
      <c r="E127" s="2">
        <v>1125.4100000000001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7">
        <f>D127+F127+H127+J127</f>
        <v>383</v>
      </c>
      <c r="M127" s="8">
        <f t="shared" si="2"/>
        <v>5.569596691397809E-4</v>
      </c>
      <c r="N127" s="9">
        <f t="shared" si="3"/>
        <v>0.98403139914667426</v>
      </c>
    </row>
    <row r="128" spans="1:14" x14ac:dyDescent="0.25">
      <c r="A128" t="s">
        <v>66</v>
      </c>
      <c r="B128" t="s">
        <v>67</v>
      </c>
      <c r="C128" t="s">
        <v>68</v>
      </c>
      <c r="D128" s="2">
        <v>378</v>
      </c>
      <c r="E128" s="2">
        <v>236.22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7">
        <f>D128+F128+H128+J128</f>
        <v>378</v>
      </c>
      <c r="M128" s="8">
        <f t="shared" si="2"/>
        <v>5.4968865518234252E-4</v>
      </c>
      <c r="N128" s="9">
        <f t="shared" si="3"/>
        <v>0.9845810878018566</v>
      </c>
    </row>
    <row r="129" spans="1:14" x14ac:dyDescent="0.25">
      <c r="A129" t="s">
        <v>231</v>
      </c>
      <c r="B129" t="s">
        <v>232</v>
      </c>
      <c r="C129" t="s">
        <v>233</v>
      </c>
      <c r="D129" s="2">
        <v>375</v>
      </c>
      <c r="E129" s="2">
        <v>1253.83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7">
        <f>D129+F129+H129+J129</f>
        <v>375</v>
      </c>
      <c r="M129" s="8">
        <f t="shared" si="2"/>
        <v>5.4532604680787946E-4</v>
      </c>
      <c r="N129" s="9">
        <f t="shared" si="3"/>
        <v>0.98512641384866451</v>
      </c>
    </row>
    <row r="130" spans="1:14" x14ac:dyDescent="0.25">
      <c r="A130" t="s">
        <v>402</v>
      </c>
      <c r="B130" t="s">
        <v>403</v>
      </c>
      <c r="C130" t="s">
        <v>404</v>
      </c>
      <c r="D130" s="2">
        <v>366</v>
      </c>
      <c r="E130" s="2">
        <v>3919.86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7">
        <f>D130+F130+H130+J130</f>
        <v>366</v>
      </c>
      <c r="M130" s="8">
        <f t="shared" si="2"/>
        <v>5.322382216844903E-4</v>
      </c>
      <c r="N130" s="9">
        <f t="shared" si="3"/>
        <v>0.98565865207034897</v>
      </c>
    </row>
    <row r="131" spans="1:14" x14ac:dyDescent="0.25">
      <c r="A131" t="s">
        <v>39</v>
      </c>
      <c r="B131" t="s">
        <v>40</v>
      </c>
      <c r="C131" t="s">
        <v>41</v>
      </c>
      <c r="D131" s="2">
        <v>363</v>
      </c>
      <c r="E131" s="2">
        <v>363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7">
        <f>D131+F131+H131+J131</f>
        <v>363</v>
      </c>
      <c r="M131" s="8">
        <f t="shared" si="2"/>
        <v>5.2787561331002735E-4</v>
      </c>
      <c r="N131" s="9">
        <f t="shared" si="3"/>
        <v>0.986186527683659</v>
      </c>
    </row>
    <row r="132" spans="1:14" x14ac:dyDescent="0.25">
      <c r="A132" t="s">
        <v>54</v>
      </c>
      <c r="B132" t="s">
        <v>55</v>
      </c>
      <c r="C132" t="s">
        <v>56</v>
      </c>
      <c r="D132" s="2">
        <v>360</v>
      </c>
      <c r="E132" s="2">
        <v>468.9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7">
        <f>D132+F132+H132+J132</f>
        <v>360</v>
      </c>
      <c r="M132" s="8">
        <f t="shared" ref="M132:M191" si="4">L132/$L$2</f>
        <v>5.235130049355643E-4</v>
      </c>
      <c r="N132" s="9">
        <f t="shared" si="3"/>
        <v>0.98671004068859458</v>
      </c>
    </row>
    <row r="133" spans="1:14" x14ac:dyDescent="0.25">
      <c r="A133" t="s">
        <v>174</v>
      </c>
      <c r="B133" t="s">
        <v>175</v>
      </c>
      <c r="C133" t="s">
        <v>176</v>
      </c>
      <c r="D133" s="2">
        <v>355</v>
      </c>
      <c r="E133" s="2">
        <v>2731.57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7">
        <f>D133+F133+H133+J133</f>
        <v>355</v>
      </c>
      <c r="M133" s="8">
        <f t="shared" si="4"/>
        <v>5.1624199097812591E-4</v>
      </c>
      <c r="N133" s="9">
        <f t="shared" ref="N133:N191" si="5">+M133+N132</f>
        <v>0.98722628267957269</v>
      </c>
    </row>
    <row r="134" spans="1:14" x14ac:dyDescent="0.25">
      <c r="A134" t="s">
        <v>429</v>
      </c>
      <c r="B134" t="s">
        <v>430</v>
      </c>
      <c r="C134" t="s">
        <v>431</v>
      </c>
      <c r="D134" s="2">
        <v>343</v>
      </c>
      <c r="E134" s="2">
        <v>2401.25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7">
        <f>D134+F134+H134+J134</f>
        <v>343</v>
      </c>
      <c r="M134" s="8">
        <f t="shared" si="4"/>
        <v>4.987915574802737E-4</v>
      </c>
      <c r="N134" s="9">
        <f t="shared" si="5"/>
        <v>0.98772507423705291</v>
      </c>
    </row>
    <row r="135" spans="1:14" x14ac:dyDescent="0.25">
      <c r="A135" t="s">
        <v>492</v>
      </c>
      <c r="B135" t="s">
        <v>493</v>
      </c>
      <c r="C135" t="s">
        <v>494</v>
      </c>
      <c r="D135" s="2">
        <v>340</v>
      </c>
      <c r="E135" s="2">
        <v>655.84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7">
        <f>D135+F135+H135+J135</f>
        <v>340</v>
      </c>
      <c r="M135" s="8">
        <f t="shared" si="4"/>
        <v>4.9442894910581075E-4</v>
      </c>
      <c r="N135" s="9">
        <f t="shared" si="5"/>
        <v>0.9882195031861587</v>
      </c>
    </row>
    <row r="136" spans="1:14" x14ac:dyDescent="0.25">
      <c r="A136" t="s">
        <v>420</v>
      </c>
      <c r="B136" t="s">
        <v>421</v>
      </c>
      <c r="C136" t="s">
        <v>422</v>
      </c>
      <c r="D136" s="2">
        <v>95</v>
      </c>
      <c r="E136" s="2">
        <v>596.6</v>
      </c>
      <c r="F136" s="2">
        <v>200</v>
      </c>
      <c r="G136" s="2">
        <v>1080</v>
      </c>
      <c r="H136" s="2">
        <v>0</v>
      </c>
      <c r="I136" s="2">
        <v>0</v>
      </c>
      <c r="J136" s="2">
        <v>0</v>
      </c>
      <c r="K136" s="2">
        <v>0</v>
      </c>
      <c r="L136" s="7">
        <f>D136+F136+H136+J136</f>
        <v>295</v>
      </c>
      <c r="M136" s="8">
        <f t="shared" si="4"/>
        <v>4.2898982348886516E-4</v>
      </c>
      <c r="N136" s="9">
        <f t="shared" si="5"/>
        <v>0.98864849300964752</v>
      </c>
    </row>
    <row r="137" spans="1:14" x14ac:dyDescent="0.25">
      <c r="A137" t="s">
        <v>60</v>
      </c>
      <c r="B137" t="s">
        <v>61</v>
      </c>
      <c r="C137" t="s">
        <v>62</v>
      </c>
      <c r="D137" s="2">
        <v>289</v>
      </c>
      <c r="E137" s="2">
        <v>405.77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7">
        <f>D137+F137+H137+J137</f>
        <v>289</v>
      </c>
      <c r="M137" s="8">
        <f t="shared" si="4"/>
        <v>4.2026460673993911E-4</v>
      </c>
      <c r="N137" s="9">
        <f t="shared" si="5"/>
        <v>0.98906875761638746</v>
      </c>
    </row>
    <row r="138" spans="1:14" x14ac:dyDescent="0.25">
      <c r="A138" t="s">
        <v>333</v>
      </c>
      <c r="B138" t="s">
        <v>334</v>
      </c>
      <c r="C138" t="s">
        <v>335</v>
      </c>
      <c r="D138" s="2">
        <v>280</v>
      </c>
      <c r="E138" s="2">
        <v>1061.9000000000001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7">
        <f>D138+F138+H138+J138</f>
        <v>280</v>
      </c>
      <c r="M138" s="8">
        <f t="shared" si="4"/>
        <v>4.0717678161655E-4</v>
      </c>
      <c r="N138" s="9">
        <f t="shared" si="5"/>
        <v>0.98947593439800396</v>
      </c>
    </row>
    <row r="139" spans="1:14" x14ac:dyDescent="0.25">
      <c r="A139" t="s">
        <v>204</v>
      </c>
      <c r="B139" t="s">
        <v>205</v>
      </c>
      <c r="C139" t="s">
        <v>206</v>
      </c>
      <c r="D139" s="2">
        <v>274</v>
      </c>
      <c r="E139" s="2">
        <v>1851.14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7">
        <f>D139+F139+H139+J139</f>
        <v>274</v>
      </c>
      <c r="M139" s="8">
        <f t="shared" si="4"/>
        <v>3.9845156486762395E-4</v>
      </c>
      <c r="N139" s="9">
        <f t="shared" si="5"/>
        <v>0.98987438596287158</v>
      </c>
    </row>
    <row r="140" spans="1:14" x14ac:dyDescent="0.25">
      <c r="A140" t="s">
        <v>51</v>
      </c>
      <c r="B140" t="s">
        <v>52</v>
      </c>
      <c r="C140" t="s">
        <v>53</v>
      </c>
      <c r="D140" s="2">
        <v>270</v>
      </c>
      <c r="E140" s="2">
        <v>359.85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7">
        <f>D140+F140+H140+J140</f>
        <v>270</v>
      </c>
      <c r="M140" s="8">
        <f t="shared" si="4"/>
        <v>3.9263475370167323E-4</v>
      </c>
      <c r="N140" s="9">
        <f t="shared" si="5"/>
        <v>0.99026702071657324</v>
      </c>
    </row>
    <row r="141" spans="1:14" x14ac:dyDescent="0.25">
      <c r="A141" t="s">
        <v>522</v>
      </c>
      <c r="B141" t="s">
        <v>523</v>
      </c>
      <c r="C141" t="s">
        <v>524</v>
      </c>
      <c r="D141" s="2">
        <v>263</v>
      </c>
      <c r="E141" s="2">
        <v>1236.0999999999999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7">
        <f>D141+F141+H141+J141</f>
        <v>263</v>
      </c>
      <c r="M141" s="8">
        <f t="shared" si="4"/>
        <v>3.8245533416125945E-4</v>
      </c>
      <c r="N141" s="9">
        <f t="shared" si="5"/>
        <v>0.9906494760507345</v>
      </c>
    </row>
    <row r="142" spans="1:14" x14ac:dyDescent="0.25">
      <c r="A142" t="s">
        <v>195</v>
      </c>
      <c r="B142" t="s">
        <v>196</v>
      </c>
      <c r="C142" t="s">
        <v>197</v>
      </c>
      <c r="D142" s="2">
        <v>65</v>
      </c>
      <c r="E142" s="2">
        <v>560.54999999999995</v>
      </c>
      <c r="F142" s="2">
        <v>192</v>
      </c>
      <c r="G142" s="2">
        <v>1655.04</v>
      </c>
      <c r="H142" s="2">
        <v>0</v>
      </c>
      <c r="I142" s="2">
        <v>0</v>
      </c>
      <c r="J142" s="2">
        <v>0</v>
      </c>
      <c r="K142" s="2">
        <v>0</v>
      </c>
      <c r="L142" s="7">
        <f>D142+F142+H142+J142</f>
        <v>257</v>
      </c>
      <c r="M142" s="8">
        <f t="shared" si="4"/>
        <v>3.737301174123334E-4</v>
      </c>
      <c r="N142" s="9">
        <f t="shared" si="5"/>
        <v>0.99102320616814688</v>
      </c>
    </row>
    <row r="143" spans="1:14" x14ac:dyDescent="0.25">
      <c r="A143" t="s">
        <v>192</v>
      </c>
      <c r="B143" t="s">
        <v>193</v>
      </c>
      <c r="C143" t="s">
        <v>194</v>
      </c>
      <c r="D143" s="2">
        <v>190</v>
      </c>
      <c r="E143" s="2">
        <v>1101.75</v>
      </c>
      <c r="F143" s="2">
        <v>60</v>
      </c>
      <c r="G143" s="2">
        <v>399.6</v>
      </c>
      <c r="H143" s="2">
        <v>0</v>
      </c>
      <c r="I143" s="2">
        <v>0</v>
      </c>
      <c r="J143" s="2">
        <v>0</v>
      </c>
      <c r="K143" s="2">
        <v>0</v>
      </c>
      <c r="L143" s="7">
        <f>D143+F143+H143+J143</f>
        <v>250</v>
      </c>
      <c r="M143" s="8">
        <f t="shared" si="4"/>
        <v>3.6355069787191962E-4</v>
      </c>
      <c r="N143" s="9">
        <f t="shared" si="5"/>
        <v>0.99138675686601885</v>
      </c>
    </row>
    <row r="144" spans="1:14" x14ac:dyDescent="0.25">
      <c r="A144" t="s">
        <v>210</v>
      </c>
      <c r="B144" t="s">
        <v>211</v>
      </c>
      <c r="C144" t="s">
        <v>212</v>
      </c>
      <c r="D144" s="2">
        <v>241</v>
      </c>
      <c r="E144" s="2">
        <v>440.11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7">
        <f>D144+F144+H144+J144</f>
        <v>241</v>
      </c>
      <c r="M144" s="8">
        <f t="shared" si="4"/>
        <v>3.5046287274853052E-4</v>
      </c>
      <c r="N144" s="9">
        <f t="shared" si="5"/>
        <v>0.99173721973876738</v>
      </c>
    </row>
    <row r="145" spans="1:14" x14ac:dyDescent="0.25">
      <c r="A145" t="s">
        <v>510</v>
      </c>
      <c r="B145" t="s">
        <v>511</v>
      </c>
      <c r="C145" t="s">
        <v>512</v>
      </c>
      <c r="D145" s="2">
        <v>182</v>
      </c>
      <c r="E145" s="2">
        <v>811.47</v>
      </c>
      <c r="F145" s="2">
        <v>54</v>
      </c>
      <c r="G145" s="2">
        <v>326.16000000000003</v>
      </c>
      <c r="H145" s="2">
        <v>0</v>
      </c>
      <c r="I145" s="2">
        <v>0</v>
      </c>
      <c r="J145" s="2">
        <v>0</v>
      </c>
      <c r="K145" s="2">
        <v>0</v>
      </c>
      <c r="L145" s="7">
        <f>D145+F145+H145+J145</f>
        <v>236</v>
      </c>
      <c r="M145" s="8">
        <f t="shared" si="4"/>
        <v>3.4319185879109213E-4</v>
      </c>
      <c r="N145" s="9">
        <f t="shared" si="5"/>
        <v>0.99208041159755844</v>
      </c>
    </row>
    <row r="146" spans="1:14" x14ac:dyDescent="0.25">
      <c r="A146" t="s">
        <v>135</v>
      </c>
      <c r="B146" t="s">
        <v>136</v>
      </c>
      <c r="C146" t="s">
        <v>137</v>
      </c>
      <c r="D146" s="2">
        <v>225</v>
      </c>
      <c r="E146" s="2">
        <v>1211.69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7">
        <f>D146+F146+H146+J146</f>
        <v>225</v>
      </c>
      <c r="M146" s="8">
        <f t="shared" si="4"/>
        <v>3.2719562808472769E-4</v>
      </c>
      <c r="N146" s="9">
        <f t="shared" si="5"/>
        <v>0.99240760722564314</v>
      </c>
    </row>
    <row r="147" spans="1:14" x14ac:dyDescent="0.25">
      <c r="A147" t="s">
        <v>180</v>
      </c>
      <c r="B147" t="s">
        <v>181</v>
      </c>
      <c r="C147" t="s">
        <v>182</v>
      </c>
      <c r="D147" s="2">
        <v>192</v>
      </c>
      <c r="E147" s="2">
        <v>1347.01</v>
      </c>
      <c r="F147" s="2">
        <v>0</v>
      </c>
      <c r="G147" s="2">
        <v>0</v>
      </c>
      <c r="H147" s="2">
        <v>28</v>
      </c>
      <c r="I147" s="2">
        <v>222.88</v>
      </c>
      <c r="J147" s="2">
        <v>0</v>
      </c>
      <c r="K147" s="2">
        <v>0</v>
      </c>
      <c r="L147" s="7">
        <f>D147+F147+H147+J147</f>
        <v>220</v>
      </c>
      <c r="M147" s="8">
        <f t="shared" si="4"/>
        <v>3.199246141272893E-4</v>
      </c>
      <c r="N147" s="9">
        <f t="shared" si="5"/>
        <v>0.99272753183977047</v>
      </c>
    </row>
    <row r="148" spans="1:14" x14ac:dyDescent="0.25">
      <c r="A148" t="s">
        <v>405</v>
      </c>
      <c r="B148" t="s">
        <v>406</v>
      </c>
      <c r="C148" t="s">
        <v>407</v>
      </c>
      <c r="D148" s="2">
        <v>152</v>
      </c>
      <c r="E148" s="2">
        <v>1630.06</v>
      </c>
      <c r="F148" s="2">
        <v>64</v>
      </c>
      <c r="G148" s="2">
        <v>822.4</v>
      </c>
      <c r="H148" s="2">
        <v>0</v>
      </c>
      <c r="I148" s="2">
        <v>0</v>
      </c>
      <c r="J148" s="2">
        <v>0</v>
      </c>
      <c r="K148" s="2">
        <v>0</v>
      </c>
      <c r="L148" s="7">
        <f>D148+F148+H148+J148</f>
        <v>216</v>
      </c>
      <c r="M148" s="8">
        <f t="shared" si="4"/>
        <v>3.1410780296133858E-4</v>
      </c>
      <c r="N148" s="9">
        <f t="shared" si="5"/>
        <v>0.99304163964273184</v>
      </c>
    </row>
    <row r="149" spans="1:14" x14ac:dyDescent="0.25">
      <c r="A149" t="s">
        <v>432</v>
      </c>
      <c r="B149" t="s">
        <v>433</v>
      </c>
      <c r="C149" t="s">
        <v>434</v>
      </c>
      <c r="D149" s="2">
        <v>211</v>
      </c>
      <c r="E149" s="2">
        <v>3502.17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7">
        <f>D149+F149+H149+J149</f>
        <v>211</v>
      </c>
      <c r="M149" s="8">
        <f t="shared" si="4"/>
        <v>3.0683678900390019E-4</v>
      </c>
      <c r="N149" s="9">
        <f t="shared" si="5"/>
        <v>0.99334847643173574</v>
      </c>
    </row>
    <row r="150" spans="1:14" x14ac:dyDescent="0.25">
      <c r="A150" t="s">
        <v>357</v>
      </c>
      <c r="B150" t="s">
        <v>358</v>
      </c>
      <c r="C150" t="s">
        <v>359</v>
      </c>
      <c r="D150" s="2">
        <v>210</v>
      </c>
      <c r="E150" s="2">
        <v>336.39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7">
        <f>D150+F150+H150+J150</f>
        <v>210</v>
      </c>
      <c r="M150" s="8">
        <f t="shared" si="4"/>
        <v>3.0538258621241247E-4</v>
      </c>
      <c r="N150" s="9">
        <f t="shared" si="5"/>
        <v>0.99365385901794812</v>
      </c>
    </row>
    <row r="151" spans="1:14" x14ac:dyDescent="0.25">
      <c r="A151" t="s">
        <v>435</v>
      </c>
      <c r="B151" t="s">
        <v>436</v>
      </c>
      <c r="C151" t="s">
        <v>437</v>
      </c>
      <c r="D151" s="2">
        <v>206</v>
      </c>
      <c r="E151" s="2">
        <v>3417.82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7">
        <f>D151+F151+H151+J151</f>
        <v>206</v>
      </c>
      <c r="M151" s="8">
        <f t="shared" si="4"/>
        <v>2.9956577504646181E-4</v>
      </c>
      <c r="N151" s="9">
        <f t="shared" si="5"/>
        <v>0.99395342479299453</v>
      </c>
    </row>
    <row r="152" spans="1:14" x14ac:dyDescent="0.25">
      <c r="A152" t="s">
        <v>552</v>
      </c>
      <c r="B152" t="s">
        <v>553</v>
      </c>
      <c r="C152" t="s">
        <v>554</v>
      </c>
      <c r="D152" s="2">
        <v>60</v>
      </c>
      <c r="E152" s="2">
        <v>37.799999999999997</v>
      </c>
      <c r="F152" s="2">
        <v>140</v>
      </c>
      <c r="G152" s="2">
        <v>84</v>
      </c>
      <c r="H152" s="2">
        <v>0</v>
      </c>
      <c r="I152" s="2">
        <v>0</v>
      </c>
      <c r="J152" s="2">
        <v>0</v>
      </c>
      <c r="K152" s="2">
        <v>0</v>
      </c>
      <c r="L152" s="7">
        <f>D152+F152+H152+J152</f>
        <v>200</v>
      </c>
      <c r="M152" s="8">
        <f t="shared" si="4"/>
        <v>2.908405582975357E-4</v>
      </c>
      <c r="N152" s="9">
        <f t="shared" si="5"/>
        <v>0.99424426535129207</v>
      </c>
    </row>
    <row r="153" spans="1:14" x14ac:dyDescent="0.25">
      <c r="A153" t="s">
        <v>315</v>
      </c>
      <c r="B153" t="s">
        <v>316</v>
      </c>
      <c r="C153" t="s">
        <v>317</v>
      </c>
      <c r="D153" s="2">
        <v>196</v>
      </c>
      <c r="E153" s="2">
        <v>841.4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7">
        <f>D153+F153+H153+J153</f>
        <v>196</v>
      </c>
      <c r="M153" s="8">
        <f t="shared" si="4"/>
        <v>2.8502374713158498E-4</v>
      </c>
      <c r="N153" s="9">
        <f t="shared" si="5"/>
        <v>0.99452928909842364</v>
      </c>
    </row>
    <row r="154" spans="1:14" x14ac:dyDescent="0.25">
      <c r="A154" t="s">
        <v>207</v>
      </c>
      <c r="B154" t="s">
        <v>208</v>
      </c>
      <c r="C154" t="s">
        <v>209</v>
      </c>
      <c r="D154" s="2">
        <v>192</v>
      </c>
      <c r="E154" s="2">
        <v>1347.84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7">
        <f>D154+F154+H154+J154</f>
        <v>192</v>
      </c>
      <c r="M154" s="8">
        <f t="shared" si="4"/>
        <v>2.7920693596563426E-4</v>
      </c>
      <c r="N154" s="9">
        <f t="shared" si="5"/>
        <v>0.99480849603438926</v>
      </c>
    </row>
    <row r="155" spans="1:14" x14ac:dyDescent="0.25">
      <c r="A155" t="s">
        <v>474</v>
      </c>
      <c r="B155" t="s">
        <v>475</v>
      </c>
      <c r="C155" t="s">
        <v>476</v>
      </c>
      <c r="D155" s="2">
        <v>192</v>
      </c>
      <c r="E155" s="2">
        <v>884.67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7">
        <f>D155+F155+H155+J155</f>
        <v>192</v>
      </c>
      <c r="M155" s="8">
        <f t="shared" si="4"/>
        <v>2.7920693596563426E-4</v>
      </c>
      <c r="N155" s="9">
        <f t="shared" si="5"/>
        <v>0.99508770297035487</v>
      </c>
    </row>
    <row r="156" spans="1:14" x14ac:dyDescent="0.25">
      <c r="A156" t="s">
        <v>201</v>
      </c>
      <c r="B156" t="s">
        <v>202</v>
      </c>
      <c r="C156" t="s">
        <v>203</v>
      </c>
      <c r="D156" s="2">
        <v>187</v>
      </c>
      <c r="E156" s="2">
        <v>1323.51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7">
        <f>D156+F156+H156+J156</f>
        <v>187</v>
      </c>
      <c r="M156" s="8">
        <f t="shared" si="4"/>
        <v>2.7193592200819587E-4</v>
      </c>
      <c r="N156" s="9">
        <f t="shared" si="5"/>
        <v>0.99535963889236312</v>
      </c>
    </row>
    <row r="157" spans="1:14" x14ac:dyDescent="0.25">
      <c r="A157" t="s">
        <v>387</v>
      </c>
      <c r="B157" t="s">
        <v>388</v>
      </c>
      <c r="C157" t="s">
        <v>389</v>
      </c>
      <c r="D157" s="2">
        <v>185</v>
      </c>
      <c r="E157" s="2">
        <v>844.09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7">
        <f>D157+F157+H157+J157</f>
        <v>185</v>
      </c>
      <c r="M157" s="8">
        <f t="shared" si="4"/>
        <v>2.6902751642522054E-4</v>
      </c>
      <c r="N157" s="9">
        <f t="shared" si="5"/>
        <v>0.99562866640878833</v>
      </c>
    </row>
    <row r="158" spans="1:14" x14ac:dyDescent="0.25">
      <c r="A158" t="s">
        <v>555</v>
      </c>
      <c r="B158" t="s">
        <v>556</v>
      </c>
      <c r="C158" t="s">
        <v>557</v>
      </c>
      <c r="D158" s="2">
        <v>180</v>
      </c>
      <c r="E158" s="2">
        <v>113.4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7">
        <f>D158+F158+H158+J158</f>
        <v>180</v>
      </c>
      <c r="M158" s="8">
        <f t="shared" si="4"/>
        <v>2.6175650246778215E-4</v>
      </c>
      <c r="N158" s="9">
        <f t="shared" si="5"/>
        <v>0.99589042291125607</v>
      </c>
    </row>
    <row r="159" spans="1:14" x14ac:dyDescent="0.25">
      <c r="A159" t="s">
        <v>504</v>
      </c>
      <c r="B159" t="s">
        <v>505</v>
      </c>
      <c r="C159" t="s">
        <v>506</v>
      </c>
      <c r="D159" s="2">
        <v>173</v>
      </c>
      <c r="E159" s="2">
        <v>678.23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7">
        <f>D159+F159+H159+J159</f>
        <v>173</v>
      </c>
      <c r="M159" s="8">
        <f t="shared" si="4"/>
        <v>2.5157708292736838E-4</v>
      </c>
      <c r="N159" s="9">
        <f t="shared" si="5"/>
        <v>0.9961419999941834</v>
      </c>
    </row>
    <row r="160" spans="1:14" x14ac:dyDescent="0.25">
      <c r="A160" t="s">
        <v>276</v>
      </c>
      <c r="B160" t="s">
        <v>277</v>
      </c>
      <c r="C160" t="s">
        <v>278</v>
      </c>
      <c r="D160" s="2">
        <v>158</v>
      </c>
      <c r="E160" s="2">
        <v>1161.31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7">
        <f>D160+F160+H160+J160</f>
        <v>158</v>
      </c>
      <c r="M160" s="8">
        <f t="shared" si="4"/>
        <v>2.2976404105505321E-4</v>
      </c>
      <c r="N160" s="9">
        <f t="shared" si="5"/>
        <v>0.99637176403523842</v>
      </c>
    </row>
    <row r="161" spans="1:14" x14ac:dyDescent="0.25">
      <c r="A161" t="s">
        <v>417</v>
      </c>
      <c r="B161" t="s">
        <v>418</v>
      </c>
      <c r="C161" t="s">
        <v>419</v>
      </c>
      <c r="D161" s="2">
        <v>100</v>
      </c>
      <c r="E161" s="2">
        <v>549</v>
      </c>
      <c r="F161" s="2">
        <v>56</v>
      </c>
      <c r="G161" s="2">
        <v>330.4</v>
      </c>
      <c r="H161" s="2">
        <v>0</v>
      </c>
      <c r="I161" s="2">
        <v>0</v>
      </c>
      <c r="J161" s="2">
        <v>0</v>
      </c>
      <c r="K161" s="2">
        <v>0</v>
      </c>
      <c r="L161" s="7">
        <f>D161+F161+H161+J161</f>
        <v>156</v>
      </c>
      <c r="M161" s="8">
        <f t="shared" si="4"/>
        <v>2.2685563547207785E-4</v>
      </c>
      <c r="N161" s="9">
        <f t="shared" si="5"/>
        <v>0.99659861967071051</v>
      </c>
    </row>
    <row r="162" spans="1:14" x14ac:dyDescent="0.25">
      <c r="A162" t="s">
        <v>279</v>
      </c>
      <c r="B162" t="s">
        <v>280</v>
      </c>
      <c r="C162" t="s">
        <v>281</v>
      </c>
      <c r="D162" s="2">
        <v>146</v>
      </c>
      <c r="E162" s="2">
        <v>923.67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7">
        <f>D162+F162+H162+J162</f>
        <v>146</v>
      </c>
      <c r="M162" s="8">
        <f t="shared" si="4"/>
        <v>2.1231360755720108E-4</v>
      </c>
      <c r="N162" s="9">
        <f t="shared" si="5"/>
        <v>0.99681093327826775</v>
      </c>
    </row>
    <row r="163" spans="1:14" x14ac:dyDescent="0.25">
      <c r="A163" t="s">
        <v>477</v>
      </c>
      <c r="B163" t="s">
        <v>478</v>
      </c>
      <c r="C163" t="s">
        <v>479</v>
      </c>
      <c r="D163" s="2">
        <v>145</v>
      </c>
      <c r="E163" s="2">
        <v>675.35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7">
        <f>D163+F163+H163+J163</f>
        <v>145</v>
      </c>
      <c r="M163" s="8">
        <f t="shared" si="4"/>
        <v>2.1085940476571339E-4</v>
      </c>
      <c r="N163" s="9">
        <f t="shared" si="5"/>
        <v>0.99702179268303348</v>
      </c>
    </row>
    <row r="164" spans="1:14" x14ac:dyDescent="0.25">
      <c r="A164" t="s">
        <v>390</v>
      </c>
      <c r="B164" t="s">
        <v>391</v>
      </c>
      <c r="C164" t="s">
        <v>392</v>
      </c>
      <c r="D164" s="2">
        <v>85</v>
      </c>
      <c r="E164" s="2">
        <v>388.45</v>
      </c>
      <c r="F164" s="2">
        <v>54</v>
      </c>
      <c r="G164" s="2">
        <v>222.48</v>
      </c>
      <c r="H164" s="2">
        <v>0</v>
      </c>
      <c r="I164" s="2">
        <v>0</v>
      </c>
      <c r="J164" s="2">
        <v>0</v>
      </c>
      <c r="K164" s="2">
        <v>0</v>
      </c>
      <c r="L164" s="7">
        <f>D164+F164+H164+J164</f>
        <v>139</v>
      </c>
      <c r="M164" s="8">
        <f t="shared" si="4"/>
        <v>2.0213418801678731E-4</v>
      </c>
      <c r="N164" s="9">
        <f t="shared" si="5"/>
        <v>0.99722392687105021</v>
      </c>
    </row>
    <row r="165" spans="1:14" x14ac:dyDescent="0.25">
      <c r="A165" t="s">
        <v>450</v>
      </c>
      <c r="B165" t="s">
        <v>451</v>
      </c>
      <c r="C165" t="s">
        <v>452</v>
      </c>
      <c r="D165" s="2">
        <v>137</v>
      </c>
      <c r="E165" s="2">
        <v>1884.75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7">
        <f>D165+F165+H165+J165</f>
        <v>137</v>
      </c>
      <c r="M165" s="8">
        <f t="shared" si="4"/>
        <v>1.9922578243381197E-4</v>
      </c>
      <c r="N165" s="9">
        <f t="shared" si="5"/>
        <v>0.99742315265348402</v>
      </c>
    </row>
    <row r="166" spans="1:14" x14ac:dyDescent="0.25">
      <c r="A166" t="s">
        <v>516</v>
      </c>
      <c r="B166" t="s">
        <v>517</v>
      </c>
      <c r="C166" t="s">
        <v>518</v>
      </c>
      <c r="D166" s="2">
        <v>129</v>
      </c>
      <c r="E166" s="2">
        <v>615.41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7">
        <f>D166+F166+H166+J166</f>
        <v>129</v>
      </c>
      <c r="M166" s="8">
        <f t="shared" si="4"/>
        <v>1.8759216010191053E-4</v>
      </c>
      <c r="N166" s="9">
        <f t="shared" si="5"/>
        <v>0.99761074481358591</v>
      </c>
    </row>
    <row r="167" spans="1:14" x14ac:dyDescent="0.25">
      <c r="A167" t="s">
        <v>447</v>
      </c>
      <c r="B167" t="s">
        <v>448</v>
      </c>
      <c r="C167" t="s">
        <v>449</v>
      </c>
      <c r="D167" s="2">
        <v>126</v>
      </c>
      <c r="E167" s="2">
        <v>1710.39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7">
        <f>D167+F167+H167+J167</f>
        <v>126</v>
      </c>
      <c r="M167" s="8">
        <f t="shared" si="4"/>
        <v>1.8322955172744751E-4</v>
      </c>
      <c r="N167" s="9">
        <f t="shared" si="5"/>
        <v>0.99779397436531336</v>
      </c>
    </row>
    <row r="168" spans="1:14" x14ac:dyDescent="0.25">
      <c r="A168" t="s">
        <v>273</v>
      </c>
      <c r="B168" t="s">
        <v>274</v>
      </c>
      <c r="C168" t="s">
        <v>275</v>
      </c>
      <c r="D168" s="2">
        <v>124</v>
      </c>
      <c r="E168" s="2">
        <v>1277.92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7">
        <f>D168+F168+H168+J168</f>
        <v>124</v>
      </c>
      <c r="M168" s="8">
        <f t="shared" si="4"/>
        <v>1.8032114614447214E-4</v>
      </c>
      <c r="N168" s="9">
        <f t="shared" si="5"/>
        <v>0.99797429551145789</v>
      </c>
    </row>
    <row r="169" spans="1:14" x14ac:dyDescent="0.25">
      <c r="A169" t="s">
        <v>507</v>
      </c>
      <c r="B169" t="s">
        <v>508</v>
      </c>
      <c r="C169" t="s">
        <v>509</v>
      </c>
      <c r="D169" s="2">
        <v>114</v>
      </c>
      <c r="E169" s="2">
        <v>438.54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7">
        <f>D169+F169+H169+J169</f>
        <v>114</v>
      </c>
      <c r="M169" s="8">
        <f t="shared" si="4"/>
        <v>1.6577911822959534E-4</v>
      </c>
      <c r="N169" s="9">
        <f t="shared" si="5"/>
        <v>0.99814007462968746</v>
      </c>
    </row>
    <row r="170" spans="1:14" x14ac:dyDescent="0.25">
      <c r="A170" t="s">
        <v>453</v>
      </c>
      <c r="B170" t="s">
        <v>454</v>
      </c>
      <c r="C170" t="s">
        <v>455</v>
      </c>
      <c r="D170" s="2">
        <v>106</v>
      </c>
      <c r="E170" s="2">
        <v>1420.75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7">
        <f>D170+F170+H170+J170</f>
        <v>106</v>
      </c>
      <c r="M170" s="8">
        <f t="shared" si="4"/>
        <v>1.5414549589769393E-4</v>
      </c>
      <c r="N170" s="9">
        <f t="shared" si="5"/>
        <v>0.99829422012558511</v>
      </c>
    </row>
    <row r="171" spans="1:14" x14ac:dyDescent="0.25">
      <c r="A171" t="s">
        <v>513</v>
      </c>
      <c r="B171" t="s">
        <v>514</v>
      </c>
      <c r="C171" t="s">
        <v>515</v>
      </c>
      <c r="D171" s="2">
        <v>100</v>
      </c>
      <c r="E171" s="2">
        <v>450.85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7">
        <f>D171+F171+H171+J171</f>
        <v>100</v>
      </c>
      <c r="M171" s="8">
        <f t="shared" si="4"/>
        <v>1.4542027914876785E-4</v>
      </c>
      <c r="N171" s="9">
        <f t="shared" si="5"/>
        <v>0.99843964040473387</v>
      </c>
    </row>
    <row r="172" spans="1:14" x14ac:dyDescent="0.25">
      <c r="A172" t="s">
        <v>480</v>
      </c>
      <c r="B172" t="s">
        <v>481</v>
      </c>
      <c r="C172" t="s">
        <v>482</v>
      </c>
      <c r="D172" s="2">
        <v>99</v>
      </c>
      <c r="E172" s="2">
        <v>459.99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7">
        <f>D172+F172+H172+J172</f>
        <v>99</v>
      </c>
      <c r="M172" s="8">
        <f t="shared" si="4"/>
        <v>1.4396607635728018E-4</v>
      </c>
      <c r="N172" s="9">
        <f t="shared" si="5"/>
        <v>0.99858360648109112</v>
      </c>
    </row>
    <row r="173" spans="1:14" x14ac:dyDescent="0.25">
      <c r="A173" t="s">
        <v>318</v>
      </c>
      <c r="B173" t="s">
        <v>319</v>
      </c>
      <c r="C173" t="s">
        <v>320</v>
      </c>
      <c r="D173" s="2">
        <v>91</v>
      </c>
      <c r="E173" s="2">
        <v>337.4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7">
        <f>D173+F173+H173+J173</f>
        <v>91</v>
      </c>
      <c r="M173" s="8">
        <f t="shared" si="4"/>
        <v>1.3233245402537874E-4</v>
      </c>
      <c r="N173" s="9">
        <f t="shared" si="5"/>
        <v>0.99871593893511645</v>
      </c>
    </row>
    <row r="174" spans="1:14" x14ac:dyDescent="0.25">
      <c r="A174" t="s">
        <v>24</v>
      </c>
      <c r="B174" t="s">
        <v>25</v>
      </c>
      <c r="C174" t="s">
        <v>26</v>
      </c>
      <c r="D174" s="2">
        <v>81</v>
      </c>
      <c r="E174" s="2">
        <v>153.03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7">
        <f>D174+F174+H174+J174</f>
        <v>81</v>
      </c>
      <c r="M174" s="8">
        <f t="shared" si="4"/>
        <v>1.1779042611050197E-4</v>
      </c>
      <c r="N174" s="9">
        <f t="shared" si="5"/>
        <v>0.99883372936122694</v>
      </c>
    </row>
    <row r="175" spans="1:14" x14ac:dyDescent="0.25">
      <c r="A175" t="s">
        <v>558</v>
      </c>
      <c r="B175" t="s">
        <v>559</v>
      </c>
      <c r="C175" t="s">
        <v>560</v>
      </c>
      <c r="D175" s="2">
        <v>78</v>
      </c>
      <c r="E175" s="2">
        <v>425.1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7">
        <f>D175+F175+H175+J175</f>
        <v>78</v>
      </c>
      <c r="M175" s="8">
        <f t="shared" si="4"/>
        <v>1.1342781773603893E-4</v>
      </c>
      <c r="N175" s="9">
        <f t="shared" si="5"/>
        <v>0.99894715717896299</v>
      </c>
    </row>
    <row r="176" spans="1:14" x14ac:dyDescent="0.25">
      <c r="A176" t="s">
        <v>426</v>
      </c>
      <c r="B176" t="s">
        <v>427</v>
      </c>
      <c r="C176" t="s">
        <v>428</v>
      </c>
      <c r="D176" s="2">
        <v>77</v>
      </c>
      <c r="E176" s="2">
        <v>1247.1500000000001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7">
        <f>D176+F176+H176+J176</f>
        <v>77</v>
      </c>
      <c r="M176" s="8">
        <f t="shared" si="4"/>
        <v>1.1197361494455125E-4</v>
      </c>
      <c r="N176" s="9">
        <f t="shared" si="5"/>
        <v>0.99905913079390751</v>
      </c>
    </row>
    <row r="177" spans="1:14" x14ac:dyDescent="0.25">
      <c r="A177" t="s">
        <v>342</v>
      </c>
      <c r="B177" t="s">
        <v>343</v>
      </c>
      <c r="C177" t="s">
        <v>344</v>
      </c>
      <c r="D177" s="2">
        <v>64</v>
      </c>
      <c r="E177" s="2">
        <v>369.6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7">
        <f>D177+F177+H177+J177</f>
        <v>64</v>
      </c>
      <c r="M177" s="8">
        <f t="shared" si="4"/>
        <v>9.3068978655211433E-5</v>
      </c>
      <c r="N177" s="9">
        <f t="shared" si="5"/>
        <v>0.99915219977256275</v>
      </c>
    </row>
    <row r="178" spans="1:14" x14ac:dyDescent="0.25">
      <c r="A178" t="s">
        <v>306</v>
      </c>
      <c r="B178" t="s">
        <v>307</v>
      </c>
      <c r="C178" t="s">
        <v>308</v>
      </c>
      <c r="D178" s="2">
        <v>63</v>
      </c>
      <c r="E178" s="2">
        <v>224.7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7">
        <f>D178+F178+H178+J178</f>
        <v>63</v>
      </c>
      <c r="M178" s="8">
        <f t="shared" si="4"/>
        <v>9.1614775863723753E-5</v>
      </c>
      <c r="N178" s="9">
        <f t="shared" si="5"/>
        <v>0.99924381454842648</v>
      </c>
    </row>
    <row r="179" spans="1:14" x14ac:dyDescent="0.25">
      <c r="A179" t="s">
        <v>324</v>
      </c>
      <c r="B179" t="s">
        <v>325</v>
      </c>
      <c r="C179" t="s">
        <v>326</v>
      </c>
      <c r="D179" s="2">
        <v>59</v>
      </c>
      <c r="E179" s="2">
        <v>259.60000000000002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7">
        <f>D179+F179+H179+J179</f>
        <v>59</v>
      </c>
      <c r="M179" s="8">
        <f t="shared" si="4"/>
        <v>8.5797964697773032E-5</v>
      </c>
      <c r="N179" s="9">
        <f t="shared" si="5"/>
        <v>0.99932961251312424</v>
      </c>
    </row>
    <row r="180" spans="1:14" x14ac:dyDescent="0.25">
      <c r="A180" t="s">
        <v>327</v>
      </c>
      <c r="B180" t="s">
        <v>328</v>
      </c>
      <c r="C180" t="s">
        <v>329</v>
      </c>
      <c r="D180" s="2">
        <v>52</v>
      </c>
      <c r="E180" s="2">
        <v>405.28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7">
        <f>D180+F180+H180+J180</f>
        <v>52</v>
      </c>
      <c r="M180" s="8">
        <f t="shared" si="4"/>
        <v>7.5618545157359285E-5</v>
      </c>
      <c r="N180" s="9">
        <f t="shared" si="5"/>
        <v>0.99940523105828161</v>
      </c>
    </row>
    <row r="181" spans="1:14" x14ac:dyDescent="0.25">
      <c r="A181" t="s">
        <v>423</v>
      </c>
      <c r="B181" t="s">
        <v>424</v>
      </c>
      <c r="C181" t="s">
        <v>425</v>
      </c>
      <c r="D181" s="2">
        <v>52</v>
      </c>
      <c r="E181" s="2">
        <v>841.88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7">
        <f>D181+F181+H181+J181</f>
        <v>52</v>
      </c>
      <c r="M181" s="8">
        <f t="shared" si="4"/>
        <v>7.5618545157359285E-5</v>
      </c>
      <c r="N181" s="9">
        <f t="shared" si="5"/>
        <v>0.99948084960343897</v>
      </c>
    </row>
    <row r="182" spans="1:14" x14ac:dyDescent="0.25">
      <c r="A182" t="s">
        <v>396</v>
      </c>
      <c r="B182" t="s">
        <v>397</v>
      </c>
      <c r="C182" t="s">
        <v>398</v>
      </c>
      <c r="D182" s="2">
        <v>50</v>
      </c>
      <c r="E182" s="2">
        <v>610.24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7">
        <f>D182+F182+H182+J182</f>
        <v>50</v>
      </c>
      <c r="M182" s="8">
        <f t="shared" si="4"/>
        <v>7.2710139574383925E-5</v>
      </c>
      <c r="N182" s="9">
        <f t="shared" si="5"/>
        <v>0.99955355974301341</v>
      </c>
    </row>
    <row r="183" spans="1:14" x14ac:dyDescent="0.25">
      <c r="A183" t="s">
        <v>69</v>
      </c>
      <c r="B183" t="s">
        <v>70</v>
      </c>
      <c r="C183" t="s">
        <v>71</v>
      </c>
      <c r="D183" s="2">
        <v>48</v>
      </c>
      <c r="E183" s="2">
        <v>16.440000000000001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7">
        <f>D183+F183+H183+J183</f>
        <v>48</v>
      </c>
      <c r="M183" s="8">
        <f t="shared" si="4"/>
        <v>6.9801733991408564E-5</v>
      </c>
      <c r="N183" s="9">
        <f t="shared" si="5"/>
        <v>0.99962336147700481</v>
      </c>
    </row>
    <row r="184" spans="1:14" x14ac:dyDescent="0.25">
      <c r="A184" t="s">
        <v>114</v>
      </c>
      <c r="B184" t="s">
        <v>115</v>
      </c>
      <c r="C184" t="s">
        <v>116</v>
      </c>
      <c r="D184" s="2">
        <v>48</v>
      </c>
      <c r="E184" s="2">
        <v>12.48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7">
        <f>D184+F184+H184+J184</f>
        <v>48</v>
      </c>
      <c r="M184" s="8">
        <f t="shared" si="4"/>
        <v>6.9801733991408564E-5</v>
      </c>
      <c r="N184" s="9">
        <f t="shared" si="5"/>
        <v>0.99969316321099622</v>
      </c>
    </row>
    <row r="185" spans="1:14" x14ac:dyDescent="0.25">
      <c r="A185" t="s">
        <v>225</v>
      </c>
      <c r="B185" t="s">
        <v>226</v>
      </c>
      <c r="C185" t="s">
        <v>227</v>
      </c>
      <c r="D185" s="2">
        <v>48</v>
      </c>
      <c r="E185" s="2">
        <v>331.73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7">
        <f>D185+F185+H185+J185</f>
        <v>48</v>
      </c>
      <c r="M185" s="8">
        <f t="shared" si="4"/>
        <v>6.9801733991408564E-5</v>
      </c>
      <c r="N185" s="9">
        <f t="shared" si="5"/>
        <v>0.99976296494498762</v>
      </c>
    </row>
    <row r="186" spans="1:14" x14ac:dyDescent="0.25">
      <c r="A186" t="s">
        <v>534</v>
      </c>
      <c r="B186" t="s">
        <v>535</v>
      </c>
      <c r="C186" t="s">
        <v>536</v>
      </c>
      <c r="D186" s="2">
        <v>48</v>
      </c>
      <c r="E186" s="2">
        <v>374.88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7">
        <f>D186+F186+H186+J186</f>
        <v>48</v>
      </c>
      <c r="M186" s="8">
        <f t="shared" si="4"/>
        <v>6.9801733991408564E-5</v>
      </c>
      <c r="N186" s="9">
        <f t="shared" si="5"/>
        <v>0.99983276667897902</v>
      </c>
    </row>
    <row r="187" spans="1:14" x14ac:dyDescent="0.25">
      <c r="A187" t="s">
        <v>198</v>
      </c>
      <c r="B187" t="s">
        <v>199</v>
      </c>
      <c r="C187" t="s">
        <v>200</v>
      </c>
      <c r="D187" s="2">
        <v>45</v>
      </c>
      <c r="E187" s="2">
        <v>122.42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7">
        <f>D187+F187+H187+J187</f>
        <v>45</v>
      </c>
      <c r="M187" s="8">
        <f t="shared" si="4"/>
        <v>6.5439125616945538E-5</v>
      </c>
      <c r="N187" s="9">
        <f t="shared" si="5"/>
        <v>0.99989820580459599</v>
      </c>
    </row>
    <row r="188" spans="1:14" x14ac:dyDescent="0.25">
      <c r="A188" t="s">
        <v>312</v>
      </c>
      <c r="B188" t="s">
        <v>313</v>
      </c>
      <c r="C188" t="s">
        <v>314</v>
      </c>
      <c r="D188" s="2">
        <v>33</v>
      </c>
      <c r="E188" s="2">
        <v>233.12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7">
        <f>D188+F188+H188+J188</f>
        <v>33</v>
      </c>
      <c r="M188" s="8">
        <f t="shared" si="4"/>
        <v>4.798869211909339E-5</v>
      </c>
      <c r="N188" s="9">
        <f t="shared" si="5"/>
        <v>0.99994619449671507</v>
      </c>
    </row>
    <row r="189" spans="1:14" x14ac:dyDescent="0.25">
      <c r="A189" t="s">
        <v>99</v>
      </c>
      <c r="B189" t="s">
        <v>100</v>
      </c>
      <c r="C189" t="s">
        <v>101</v>
      </c>
      <c r="D189" s="2">
        <v>24</v>
      </c>
      <c r="E189" s="2">
        <v>10.32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7">
        <f>D189+F189+H189+J189</f>
        <v>24</v>
      </c>
      <c r="M189" s="8">
        <f t="shared" si="4"/>
        <v>3.4900866995704282E-5</v>
      </c>
      <c r="N189" s="9">
        <f t="shared" si="5"/>
        <v>0.99998109536371083</v>
      </c>
    </row>
    <row r="190" spans="1:14" x14ac:dyDescent="0.25">
      <c r="A190" t="s">
        <v>336</v>
      </c>
      <c r="B190" t="s">
        <v>337</v>
      </c>
      <c r="C190" t="s">
        <v>338</v>
      </c>
      <c r="D190" s="2">
        <v>10</v>
      </c>
      <c r="E190" s="2">
        <v>23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7">
        <f>D190+F190+H190+J190</f>
        <v>10</v>
      </c>
      <c r="M190" s="8">
        <f t="shared" si="4"/>
        <v>1.4542027914876786E-5</v>
      </c>
      <c r="N190" s="9">
        <f t="shared" si="5"/>
        <v>0.99999563739162567</v>
      </c>
    </row>
    <row r="191" spans="1:14" x14ac:dyDescent="0.25">
      <c r="A191" t="s">
        <v>531</v>
      </c>
      <c r="B191" t="s">
        <v>532</v>
      </c>
      <c r="C191" t="s">
        <v>533</v>
      </c>
      <c r="D191" s="2">
        <v>3</v>
      </c>
      <c r="E191" s="2">
        <v>18.63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7">
        <f>D191+F191+H191+J191</f>
        <v>3</v>
      </c>
      <c r="M191" s="8">
        <f t="shared" si="4"/>
        <v>4.3626083744630353E-6</v>
      </c>
      <c r="N191" s="9">
        <f t="shared" si="5"/>
        <v>1.0000000000000002</v>
      </c>
    </row>
    <row r="192" spans="1:14" x14ac:dyDescent="0.25">
      <c r="D192" s="2"/>
      <c r="E192" s="2"/>
      <c r="F192" s="2"/>
      <c r="G192" s="2"/>
      <c r="H192" s="2"/>
      <c r="I192" s="2"/>
      <c r="J192" s="2"/>
      <c r="K192" s="2"/>
      <c r="L192" s="4"/>
      <c r="M192" s="5">
        <v>1</v>
      </c>
    </row>
  </sheetData>
  <sortState xmlns:xlrd2="http://schemas.microsoft.com/office/spreadsheetml/2017/richdata2" ref="A3:L191">
    <sortCondition descending="1" ref="L3:L191"/>
  </sortState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87A2-B4C3-4D37-84EA-FAF8F472BBD5}">
  <sheetPr>
    <tabColor rgb="FFFFFF00"/>
  </sheetPr>
  <dimension ref="A1:N192"/>
  <sheetViews>
    <sheetView zoomScaleNormal="100" workbookViewId="0">
      <selection activeCell="R19" sqref="R19"/>
    </sheetView>
  </sheetViews>
  <sheetFormatPr defaultRowHeight="15" x14ac:dyDescent="0.25"/>
  <cols>
    <col min="1" max="1" width="16.42578125" customWidth="1"/>
    <col min="2" max="2" width="17.85546875" customWidth="1"/>
    <col min="3" max="3" width="58.5703125" customWidth="1"/>
    <col min="12" max="12" width="17.42578125" style="3" customWidth="1"/>
    <col min="13" max="13" width="11" style="3" customWidth="1"/>
    <col min="14" max="14" width="12.85546875" style="3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3</v>
      </c>
      <c r="G1" t="s">
        <v>5</v>
      </c>
      <c r="H1" t="s">
        <v>3</v>
      </c>
      <c r="I1" t="s">
        <v>5</v>
      </c>
      <c r="J1" t="s">
        <v>3</v>
      </c>
      <c r="K1" t="s">
        <v>5</v>
      </c>
      <c r="L1" s="6" t="s">
        <v>604</v>
      </c>
      <c r="M1" s="6" t="s">
        <v>4</v>
      </c>
      <c r="N1" s="6" t="s">
        <v>605</v>
      </c>
    </row>
    <row r="2" spans="1:14" ht="15.75" thickBot="1" x14ac:dyDescent="0.3">
      <c r="C2" s="3" t="s">
        <v>606</v>
      </c>
      <c r="D2" t="s">
        <v>597</v>
      </c>
      <c r="E2" t="s">
        <v>597</v>
      </c>
      <c r="F2" t="s">
        <v>598</v>
      </c>
      <c r="G2" t="s">
        <v>598</v>
      </c>
      <c r="H2" t="s">
        <v>599</v>
      </c>
      <c r="I2" t="s">
        <v>599</v>
      </c>
      <c r="J2" t="s">
        <v>600</v>
      </c>
      <c r="K2" t="s">
        <v>600</v>
      </c>
      <c r="L2" s="26">
        <v>671731</v>
      </c>
      <c r="M2" s="6"/>
      <c r="N2" s="6"/>
    </row>
    <row r="3" spans="1:14" x14ac:dyDescent="0.25">
      <c r="A3" s="10" t="s">
        <v>156</v>
      </c>
      <c r="B3" s="11" t="s">
        <v>157</v>
      </c>
      <c r="C3" s="11" t="s">
        <v>158</v>
      </c>
      <c r="D3" s="30">
        <v>3465</v>
      </c>
      <c r="E3" s="30">
        <v>14867.87</v>
      </c>
      <c r="F3" s="30">
        <v>1008</v>
      </c>
      <c r="G3" s="30">
        <v>4375.29</v>
      </c>
      <c r="H3" s="30">
        <v>1791</v>
      </c>
      <c r="I3" s="30">
        <v>7142.4</v>
      </c>
      <c r="J3" s="30">
        <v>1854</v>
      </c>
      <c r="K3" s="30">
        <v>7344.46</v>
      </c>
      <c r="L3" s="31">
        <f>E3+G3+I3+K3</f>
        <v>33730.019999999997</v>
      </c>
      <c r="M3" s="32">
        <f>L3/$L$2</f>
        <v>5.0213582520383902E-2</v>
      </c>
      <c r="N3" s="28">
        <f>+M3</f>
        <v>5.0213582520383902E-2</v>
      </c>
    </row>
    <row r="4" spans="1:14" x14ac:dyDescent="0.25">
      <c r="A4" s="15" t="s">
        <v>186</v>
      </c>
      <c r="B4" s="16" t="s">
        <v>187</v>
      </c>
      <c r="C4" s="16" t="s">
        <v>188</v>
      </c>
      <c r="D4" s="33">
        <v>2974</v>
      </c>
      <c r="E4" s="33">
        <v>28737.07</v>
      </c>
      <c r="F4" s="33">
        <v>108</v>
      </c>
      <c r="G4" s="33">
        <v>1153.32</v>
      </c>
      <c r="H4" s="33">
        <v>0</v>
      </c>
      <c r="I4" s="33">
        <v>0</v>
      </c>
      <c r="J4" s="33">
        <v>0</v>
      </c>
      <c r="K4" s="33">
        <v>0</v>
      </c>
      <c r="L4" s="34">
        <f>E4+G4+I4+K4</f>
        <v>29890.39</v>
      </c>
      <c r="M4" s="35">
        <f t="shared" ref="M4:M67" si="0">L4/$L$2</f>
        <v>4.4497559290847082E-2</v>
      </c>
      <c r="N4" s="28">
        <f>+M4+N3</f>
        <v>9.4711141811230984E-2</v>
      </c>
    </row>
    <row r="5" spans="1:14" x14ac:dyDescent="0.25">
      <c r="A5" s="15" t="s">
        <v>84</v>
      </c>
      <c r="B5" s="16" t="s">
        <v>85</v>
      </c>
      <c r="C5" s="16" t="s">
        <v>86</v>
      </c>
      <c r="D5" s="33">
        <v>10584</v>
      </c>
      <c r="E5" s="33">
        <v>7437.73</v>
      </c>
      <c r="F5" s="33">
        <v>9504</v>
      </c>
      <c r="G5" s="33">
        <v>8009.28</v>
      </c>
      <c r="H5" s="33">
        <v>9384</v>
      </c>
      <c r="I5" s="33">
        <v>7064.19</v>
      </c>
      <c r="J5" s="33">
        <v>4080</v>
      </c>
      <c r="K5" s="33">
        <v>3328.32</v>
      </c>
      <c r="L5" s="34">
        <f>E5+G5+I5+K5</f>
        <v>25839.519999999997</v>
      </c>
      <c r="M5" s="35">
        <f t="shared" si="0"/>
        <v>3.8467064941174363E-2</v>
      </c>
      <c r="N5" s="28">
        <f t="shared" ref="N5:N68" si="1">+M5+N4</f>
        <v>0.13317820675240535</v>
      </c>
    </row>
    <row r="6" spans="1:14" x14ac:dyDescent="0.25">
      <c r="A6" s="15" t="s">
        <v>153</v>
      </c>
      <c r="B6" s="16" t="s">
        <v>154</v>
      </c>
      <c r="C6" s="16" t="s">
        <v>155</v>
      </c>
      <c r="D6" s="33">
        <v>2031</v>
      </c>
      <c r="E6" s="33">
        <v>9298.9699999999993</v>
      </c>
      <c r="F6" s="33">
        <v>1080</v>
      </c>
      <c r="G6" s="33">
        <v>5181.12</v>
      </c>
      <c r="H6" s="33">
        <v>1107</v>
      </c>
      <c r="I6" s="33">
        <v>4937.26</v>
      </c>
      <c r="J6" s="33">
        <v>1197</v>
      </c>
      <c r="K6" s="33">
        <v>5083.47</v>
      </c>
      <c r="L6" s="34">
        <f>E6+G6+I6+K6</f>
        <v>24500.82</v>
      </c>
      <c r="M6" s="35">
        <f t="shared" si="0"/>
        <v>3.6474154088466958E-2</v>
      </c>
      <c r="N6" s="28">
        <f t="shared" si="1"/>
        <v>0.16965236084087232</v>
      </c>
    </row>
    <row r="7" spans="1:14" x14ac:dyDescent="0.25">
      <c r="A7" s="15" t="s">
        <v>351</v>
      </c>
      <c r="B7" s="16" t="s">
        <v>352</v>
      </c>
      <c r="C7" s="16" t="s">
        <v>353</v>
      </c>
      <c r="D7" s="33">
        <v>1289</v>
      </c>
      <c r="E7" s="33">
        <v>14036.46</v>
      </c>
      <c r="F7" s="33">
        <v>678</v>
      </c>
      <c r="G7" s="33">
        <v>7073.94</v>
      </c>
      <c r="H7" s="33">
        <v>0</v>
      </c>
      <c r="I7" s="33">
        <v>0</v>
      </c>
      <c r="J7" s="33">
        <v>0</v>
      </c>
      <c r="K7" s="33">
        <v>0</v>
      </c>
      <c r="L7" s="34">
        <f>E7+G7+I7+K7</f>
        <v>21110.399999999998</v>
      </c>
      <c r="M7" s="35">
        <f t="shared" si="0"/>
        <v>3.1426865813845122E-2</v>
      </c>
      <c r="N7" s="28">
        <f t="shared" si="1"/>
        <v>0.20107922665471745</v>
      </c>
    </row>
    <row r="8" spans="1:14" x14ac:dyDescent="0.25">
      <c r="A8" s="15" t="s">
        <v>438</v>
      </c>
      <c r="B8" s="16" t="s">
        <v>439</v>
      </c>
      <c r="C8" s="16" t="s">
        <v>440</v>
      </c>
      <c r="D8" s="33">
        <v>8535</v>
      </c>
      <c r="E8" s="33">
        <v>3388.5</v>
      </c>
      <c r="F8" s="33">
        <v>14670</v>
      </c>
      <c r="G8" s="33">
        <v>8518.7999999999993</v>
      </c>
      <c r="H8" s="33">
        <v>6480</v>
      </c>
      <c r="I8" s="33">
        <v>3516</v>
      </c>
      <c r="J8" s="33">
        <v>7770</v>
      </c>
      <c r="K8" s="33">
        <v>3840.6</v>
      </c>
      <c r="L8" s="34">
        <f>E8+G8+I8+K8</f>
        <v>19263.899999999998</v>
      </c>
      <c r="M8" s="35">
        <f t="shared" si="0"/>
        <v>2.8677997591297702E-2</v>
      </c>
      <c r="N8" s="28">
        <f t="shared" si="1"/>
        <v>0.22975722424601513</v>
      </c>
    </row>
    <row r="9" spans="1:14" x14ac:dyDescent="0.25">
      <c r="A9" s="15" t="s">
        <v>375</v>
      </c>
      <c r="B9" s="16" t="s">
        <v>376</v>
      </c>
      <c r="C9" s="16" t="s">
        <v>377</v>
      </c>
      <c r="D9" s="33">
        <v>6260</v>
      </c>
      <c r="E9" s="33">
        <v>3959.6</v>
      </c>
      <c r="F9" s="33">
        <v>8640</v>
      </c>
      <c r="G9" s="33">
        <v>5750.4</v>
      </c>
      <c r="H9" s="33">
        <v>2880</v>
      </c>
      <c r="I9" s="33">
        <v>1924.8</v>
      </c>
      <c r="J9" s="33">
        <v>19860</v>
      </c>
      <c r="K9" s="33">
        <v>6370.32</v>
      </c>
      <c r="L9" s="34">
        <f>E9+G9+I9+K9</f>
        <v>18005.12</v>
      </c>
      <c r="M9" s="35">
        <f t="shared" si="0"/>
        <v>2.6804062935907379E-2</v>
      </c>
      <c r="N9" s="28">
        <f t="shared" si="1"/>
        <v>0.2565612871819225</v>
      </c>
    </row>
    <row r="10" spans="1:14" x14ac:dyDescent="0.25">
      <c r="A10" s="15" t="s">
        <v>246</v>
      </c>
      <c r="B10" s="16" t="s">
        <v>247</v>
      </c>
      <c r="C10" s="16" t="s">
        <v>248</v>
      </c>
      <c r="D10" s="33">
        <v>18435</v>
      </c>
      <c r="E10" s="33">
        <v>7081.5</v>
      </c>
      <c r="F10" s="33">
        <v>6990</v>
      </c>
      <c r="G10" s="33">
        <v>4153.5</v>
      </c>
      <c r="H10" s="33">
        <v>7890</v>
      </c>
      <c r="I10" s="33">
        <v>2886.3</v>
      </c>
      <c r="J10" s="33">
        <v>4080</v>
      </c>
      <c r="K10" s="33">
        <v>2064.6</v>
      </c>
      <c r="L10" s="34">
        <f>E10+G10+I10+K10</f>
        <v>16185.9</v>
      </c>
      <c r="M10" s="35">
        <f t="shared" si="0"/>
        <v>2.4095806208139864E-2</v>
      </c>
      <c r="N10" s="28">
        <f t="shared" si="1"/>
        <v>0.2806570933900624</v>
      </c>
    </row>
    <row r="11" spans="1:14" x14ac:dyDescent="0.25">
      <c r="A11" s="15" t="s">
        <v>183</v>
      </c>
      <c r="B11" s="16" t="s">
        <v>184</v>
      </c>
      <c r="C11" s="16" t="s">
        <v>185</v>
      </c>
      <c r="D11" s="33">
        <v>1335</v>
      </c>
      <c r="E11" s="33">
        <v>10706.72</v>
      </c>
      <c r="F11" s="33">
        <v>594</v>
      </c>
      <c r="G11" s="33">
        <v>4187.5200000000004</v>
      </c>
      <c r="H11" s="33">
        <v>0</v>
      </c>
      <c r="I11" s="33">
        <v>0</v>
      </c>
      <c r="J11" s="33">
        <v>0</v>
      </c>
      <c r="K11" s="33">
        <v>0</v>
      </c>
      <c r="L11" s="34">
        <f>E11+G11+I11+K11</f>
        <v>14894.24</v>
      </c>
      <c r="M11" s="35">
        <f t="shared" si="0"/>
        <v>2.2172923387486956E-2</v>
      </c>
      <c r="N11" s="28">
        <f t="shared" si="1"/>
        <v>0.30283001677754934</v>
      </c>
    </row>
    <row r="12" spans="1:14" x14ac:dyDescent="0.25">
      <c r="A12" s="15" t="s">
        <v>81</v>
      </c>
      <c r="B12" s="16" t="s">
        <v>82</v>
      </c>
      <c r="C12" s="16" t="s">
        <v>83</v>
      </c>
      <c r="D12" s="33">
        <v>4944</v>
      </c>
      <c r="E12" s="33">
        <v>3882.84</v>
      </c>
      <c r="F12" s="33">
        <v>2592</v>
      </c>
      <c r="G12" s="33">
        <v>2445.12</v>
      </c>
      <c r="H12" s="33">
        <v>5976</v>
      </c>
      <c r="I12" s="33">
        <v>4936.8</v>
      </c>
      <c r="J12" s="33">
        <v>3420</v>
      </c>
      <c r="K12" s="33">
        <v>3160.32</v>
      </c>
      <c r="L12" s="34">
        <f>E12+G12+I12+K12</f>
        <v>14425.08</v>
      </c>
      <c r="M12" s="35">
        <f t="shared" si="0"/>
        <v>2.1474489043977425E-2</v>
      </c>
      <c r="N12" s="28">
        <f t="shared" si="1"/>
        <v>0.32430450582152676</v>
      </c>
    </row>
    <row r="13" spans="1:14" x14ac:dyDescent="0.25">
      <c r="A13" s="15" t="s">
        <v>441</v>
      </c>
      <c r="B13" s="16" t="s">
        <v>442</v>
      </c>
      <c r="C13" s="16" t="s">
        <v>443</v>
      </c>
      <c r="D13" s="33">
        <v>7755</v>
      </c>
      <c r="E13" s="33">
        <v>2794.2</v>
      </c>
      <c r="F13" s="33">
        <v>8430</v>
      </c>
      <c r="G13" s="33">
        <v>4747.5</v>
      </c>
      <c r="H13" s="33">
        <v>6210</v>
      </c>
      <c r="I13" s="33">
        <v>3173.77</v>
      </c>
      <c r="J13" s="33">
        <v>7365</v>
      </c>
      <c r="K13" s="33">
        <v>3440.85</v>
      </c>
      <c r="L13" s="34">
        <f>E13+G13+I13+K13</f>
        <v>14156.32</v>
      </c>
      <c r="M13" s="35">
        <f t="shared" si="0"/>
        <v>2.1074388408455168E-2</v>
      </c>
      <c r="N13" s="28">
        <f t="shared" si="1"/>
        <v>0.34537889422998191</v>
      </c>
    </row>
    <row r="14" spans="1:14" x14ac:dyDescent="0.25">
      <c r="A14" s="15" t="s">
        <v>528</v>
      </c>
      <c r="B14" s="16" t="s">
        <v>529</v>
      </c>
      <c r="C14" s="16" t="s">
        <v>530</v>
      </c>
      <c r="D14" s="33">
        <v>659</v>
      </c>
      <c r="E14" s="33">
        <v>3133.15</v>
      </c>
      <c r="F14" s="33">
        <v>216</v>
      </c>
      <c r="G14" s="33">
        <v>1167.06</v>
      </c>
      <c r="H14" s="33">
        <v>1897</v>
      </c>
      <c r="I14" s="33">
        <v>9770.86</v>
      </c>
      <c r="J14" s="33">
        <v>0</v>
      </c>
      <c r="K14" s="33">
        <v>0</v>
      </c>
      <c r="L14" s="34">
        <f>E14+G14+I14+K14</f>
        <v>14071.07</v>
      </c>
      <c r="M14" s="35">
        <f t="shared" si="0"/>
        <v>2.0947477487267968E-2</v>
      </c>
      <c r="N14" s="28">
        <f t="shared" si="1"/>
        <v>0.36632637171724991</v>
      </c>
    </row>
    <row r="15" spans="1:14" x14ac:dyDescent="0.25">
      <c r="A15" s="15" t="s">
        <v>399</v>
      </c>
      <c r="B15" s="16" t="s">
        <v>400</v>
      </c>
      <c r="C15" s="16" t="s">
        <v>401</v>
      </c>
      <c r="D15" s="33">
        <v>1105</v>
      </c>
      <c r="E15" s="33">
        <v>12709.23</v>
      </c>
      <c r="F15" s="33">
        <v>64</v>
      </c>
      <c r="G15" s="33">
        <v>851.2</v>
      </c>
      <c r="H15" s="33">
        <v>0</v>
      </c>
      <c r="I15" s="33">
        <v>0</v>
      </c>
      <c r="J15" s="33">
        <v>0</v>
      </c>
      <c r="K15" s="33">
        <v>0</v>
      </c>
      <c r="L15" s="34">
        <f>E15+G15+I15+K15</f>
        <v>13560.43</v>
      </c>
      <c r="M15" s="35">
        <f t="shared" si="0"/>
        <v>2.0187292234540313E-2</v>
      </c>
      <c r="N15" s="28">
        <f t="shared" si="1"/>
        <v>0.38651366395179021</v>
      </c>
    </row>
    <row r="16" spans="1:14" x14ac:dyDescent="0.25">
      <c r="A16" s="15" t="s">
        <v>87</v>
      </c>
      <c r="B16" s="16" t="s">
        <v>88</v>
      </c>
      <c r="C16" s="16" t="s">
        <v>89</v>
      </c>
      <c r="D16" s="33">
        <v>8808</v>
      </c>
      <c r="E16" s="33">
        <v>6166.33</v>
      </c>
      <c r="F16" s="33">
        <v>2592</v>
      </c>
      <c r="G16" s="33">
        <v>2030.4</v>
      </c>
      <c r="H16" s="33">
        <v>0</v>
      </c>
      <c r="I16" s="33">
        <v>0</v>
      </c>
      <c r="J16" s="33">
        <v>5424</v>
      </c>
      <c r="K16" s="33">
        <v>4446.3599999999997</v>
      </c>
      <c r="L16" s="34">
        <f>E16+G16+I16+K16</f>
        <v>12643.09</v>
      </c>
      <c r="M16" s="35">
        <f t="shared" si="0"/>
        <v>1.8821656288008148E-2</v>
      </c>
      <c r="N16" s="28">
        <f t="shared" si="1"/>
        <v>0.40533532023979835</v>
      </c>
    </row>
    <row r="17" spans="1:14" x14ac:dyDescent="0.25">
      <c r="A17" s="15" t="s">
        <v>189</v>
      </c>
      <c r="B17" s="16" t="s">
        <v>190</v>
      </c>
      <c r="C17" s="16" t="s">
        <v>191</v>
      </c>
      <c r="D17" s="33">
        <v>775</v>
      </c>
      <c r="E17" s="33">
        <v>12207.84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4">
        <f>E17+G17+I17+K17</f>
        <v>12207.84</v>
      </c>
      <c r="M17" s="35">
        <f t="shared" si="0"/>
        <v>1.8173703461653548E-2</v>
      </c>
      <c r="N17" s="28">
        <f t="shared" si="1"/>
        <v>0.42350902370145188</v>
      </c>
    </row>
    <row r="18" spans="1:14" x14ac:dyDescent="0.25">
      <c r="A18" s="15" t="s">
        <v>372</v>
      </c>
      <c r="B18" s="16" t="s">
        <v>373</v>
      </c>
      <c r="C18" s="16" t="s">
        <v>374</v>
      </c>
      <c r="D18" s="33">
        <v>4440</v>
      </c>
      <c r="E18" s="33">
        <v>2777.8</v>
      </c>
      <c r="F18" s="33">
        <v>1440</v>
      </c>
      <c r="G18" s="33">
        <v>1036.8</v>
      </c>
      <c r="H18" s="33">
        <v>1100</v>
      </c>
      <c r="I18" s="33">
        <v>788.4</v>
      </c>
      <c r="J18" s="33">
        <v>18600</v>
      </c>
      <c r="K18" s="33">
        <v>6220.18</v>
      </c>
      <c r="L18" s="34">
        <f>E18+G18+I18+K18</f>
        <v>10823.18</v>
      </c>
      <c r="M18" s="35">
        <f t="shared" si="0"/>
        <v>1.6112372363341874E-2</v>
      </c>
      <c r="N18" s="28">
        <f t="shared" si="1"/>
        <v>0.43962139606479378</v>
      </c>
    </row>
    <row r="19" spans="1:14" x14ac:dyDescent="0.25">
      <c r="A19" s="15" t="s">
        <v>459</v>
      </c>
      <c r="B19" s="16" t="s">
        <v>460</v>
      </c>
      <c r="C19" s="16" t="s">
        <v>461</v>
      </c>
      <c r="D19" s="33">
        <v>904</v>
      </c>
      <c r="E19" s="33">
        <v>3160.26</v>
      </c>
      <c r="F19" s="33">
        <v>874</v>
      </c>
      <c r="G19" s="33">
        <v>3195.78</v>
      </c>
      <c r="H19" s="33">
        <v>0</v>
      </c>
      <c r="I19" s="33">
        <v>0</v>
      </c>
      <c r="J19" s="33">
        <v>1184</v>
      </c>
      <c r="K19" s="33">
        <v>4166.76</v>
      </c>
      <c r="L19" s="34">
        <f>E19+G19+I19+K19</f>
        <v>10522.800000000001</v>
      </c>
      <c r="M19" s="35">
        <f t="shared" si="0"/>
        <v>1.5665199313415638E-2</v>
      </c>
      <c r="N19" s="28">
        <f t="shared" si="1"/>
        <v>0.45528659537820942</v>
      </c>
    </row>
    <row r="20" spans="1:14" x14ac:dyDescent="0.25">
      <c r="A20" s="15" t="s">
        <v>501</v>
      </c>
      <c r="B20" s="16" t="s">
        <v>502</v>
      </c>
      <c r="C20" s="16" t="s">
        <v>503</v>
      </c>
      <c r="D20" s="33">
        <v>508</v>
      </c>
      <c r="E20" s="33">
        <v>2061.88</v>
      </c>
      <c r="F20" s="33">
        <v>0</v>
      </c>
      <c r="G20" s="33">
        <v>0</v>
      </c>
      <c r="H20" s="33">
        <v>1411</v>
      </c>
      <c r="I20" s="33">
        <v>4305.96</v>
      </c>
      <c r="J20" s="33">
        <v>648</v>
      </c>
      <c r="K20" s="33">
        <v>3728.16</v>
      </c>
      <c r="L20" s="34">
        <f>E20+G20+I20+K20</f>
        <v>10096</v>
      </c>
      <c r="M20" s="35">
        <f t="shared" si="0"/>
        <v>1.5029825927342939E-2</v>
      </c>
      <c r="N20" s="28">
        <f t="shared" si="1"/>
        <v>0.47031642130555235</v>
      </c>
    </row>
    <row r="21" spans="1:14" x14ac:dyDescent="0.25">
      <c r="A21" s="15" t="s">
        <v>141</v>
      </c>
      <c r="B21" s="16" t="s">
        <v>142</v>
      </c>
      <c r="C21" s="16" t="s">
        <v>143</v>
      </c>
      <c r="D21" s="33">
        <v>10425</v>
      </c>
      <c r="E21" s="33">
        <v>4141.6499999999996</v>
      </c>
      <c r="F21" s="33">
        <v>4590</v>
      </c>
      <c r="G21" s="33">
        <v>2751.9</v>
      </c>
      <c r="H21" s="33">
        <v>3120</v>
      </c>
      <c r="I21" s="33">
        <v>1319.9</v>
      </c>
      <c r="J21" s="33">
        <v>3180</v>
      </c>
      <c r="K21" s="33">
        <v>1881.15</v>
      </c>
      <c r="L21" s="34">
        <f>E21+G21+I21+K21</f>
        <v>10094.599999999999</v>
      </c>
      <c r="M21" s="35">
        <f t="shared" si="0"/>
        <v>1.5027741759722268E-2</v>
      </c>
      <c r="N21" s="28">
        <f t="shared" si="1"/>
        <v>0.48534416306527461</v>
      </c>
    </row>
    <row r="22" spans="1:14" x14ac:dyDescent="0.25">
      <c r="A22" s="15" t="s">
        <v>444</v>
      </c>
      <c r="B22" s="16" t="s">
        <v>445</v>
      </c>
      <c r="C22" s="16" t="s">
        <v>446</v>
      </c>
      <c r="D22" s="33">
        <v>9750</v>
      </c>
      <c r="E22" s="33">
        <v>5179.3500000000004</v>
      </c>
      <c r="F22" s="33">
        <v>4290</v>
      </c>
      <c r="G22" s="33">
        <v>2129.4</v>
      </c>
      <c r="H22" s="33">
        <v>0</v>
      </c>
      <c r="I22" s="33">
        <v>0</v>
      </c>
      <c r="J22" s="33">
        <v>3930</v>
      </c>
      <c r="K22" s="33">
        <v>2431.35</v>
      </c>
      <c r="L22" s="34">
        <f>E22+G22+I22+K22</f>
        <v>9740.1</v>
      </c>
      <c r="M22" s="35">
        <f t="shared" si="0"/>
        <v>1.4500000744345579E-2</v>
      </c>
      <c r="N22" s="28">
        <f t="shared" si="1"/>
        <v>0.49984416380962021</v>
      </c>
    </row>
    <row r="23" spans="1:14" x14ac:dyDescent="0.25">
      <c r="A23" s="15" t="s">
        <v>45</v>
      </c>
      <c r="B23" s="16" t="s">
        <v>46</v>
      </c>
      <c r="C23" s="16" t="s">
        <v>47</v>
      </c>
      <c r="D23" s="33">
        <v>19224</v>
      </c>
      <c r="E23" s="33">
        <v>3152.24</v>
      </c>
      <c r="F23" s="33">
        <v>3168</v>
      </c>
      <c r="G23" s="33">
        <v>752.76</v>
      </c>
      <c r="H23" s="33">
        <v>16080</v>
      </c>
      <c r="I23" s="33">
        <v>3859.12</v>
      </c>
      <c r="J23" s="33">
        <v>5544</v>
      </c>
      <c r="K23" s="33">
        <v>1377.36</v>
      </c>
      <c r="L23" s="34">
        <f>E23+G23+I23+K23</f>
        <v>9141.48</v>
      </c>
      <c r="M23" s="35">
        <f t="shared" si="0"/>
        <v>1.3608840443570417E-2</v>
      </c>
      <c r="N23" s="28">
        <f t="shared" si="1"/>
        <v>0.51345300425319063</v>
      </c>
    </row>
    <row r="24" spans="1:14" x14ac:dyDescent="0.25">
      <c r="A24" s="15" t="s">
        <v>42</v>
      </c>
      <c r="B24" s="16" t="s">
        <v>43</v>
      </c>
      <c r="C24" s="16" t="s">
        <v>44</v>
      </c>
      <c r="D24" s="33">
        <v>21288</v>
      </c>
      <c r="E24" s="33">
        <v>3651.54</v>
      </c>
      <c r="F24" s="33">
        <v>4224</v>
      </c>
      <c r="G24" s="33">
        <v>992.64</v>
      </c>
      <c r="H24" s="33">
        <v>8640</v>
      </c>
      <c r="I24" s="33">
        <v>2160</v>
      </c>
      <c r="J24" s="33">
        <v>7824</v>
      </c>
      <c r="K24" s="33">
        <v>2092.56</v>
      </c>
      <c r="L24" s="34">
        <f>E24+G24+I24+K24</f>
        <v>8896.74</v>
      </c>
      <c r="M24" s="35">
        <f t="shared" si="0"/>
        <v>1.3244498169654222E-2</v>
      </c>
      <c r="N24" s="28">
        <f t="shared" si="1"/>
        <v>0.52669750242284485</v>
      </c>
    </row>
    <row r="25" spans="1:14" x14ac:dyDescent="0.25">
      <c r="A25" s="15" t="s">
        <v>525</v>
      </c>
      <c r="B25" s="16" t="s">
        <v>526</v>
      </c>
      <c r="C25" s="16" t="s">
        <v>527</v>
      </c>
      <c r="D25" s="33">
        <v>107</v>
      </c>
      <c r="E25" s="33">
        <v>518.95000000000005</v>
      </c>
      <c r="F25" s="33">
        <v>306</v>
      </c>
      <c r="G25" s="33">
        <v>1652.4</v>
      </c>
      <c r="H25" s="33">
        <v>1200</v>
      </c>
      <c r="I25" s="33">
        <v>6181.84</v>
      </c>
      <c r="J25" s="33">
        <v>0</v>
      </c>
      <c r="K25" s="33">
        <v>0</v>
      </c>
      <c r="L25" s="34">
        <f>E25+G25+I25+K25</f>
        <v>8353.19</v>
      </c>
      <c r="M25" s="35">
        <f t="shared" si="0"/>
        <v>1.2435320090929257E-2</v>
      </c>
      <c r="N25" s="28">
        <f t="shared" si="1"/>
        <v>0.53913282251377415</v>
      </c>
    </row>
    <row r="26" spans="1:14" x14ac:dyDescent="0.25">
      <c r="A26" s="15" t="s">
        <v>78</v>
      </c>
      <c r="B26" s="16" t="s">
        <v>79</v>
      </c>
      <c r="C26" s="16" t="s">
        <v>80</v>
      </c>
      <c r="D26" s="33">
        <v>4680</v>
      </c>
      <c r="E26" s="33">
        <v>3663.06</v>
      </c>
      <c r="F26" s="33">
        <v>1728</v>
      </c>
      <c r="G26" s="33">
        <v>1573.16</v>
      </c>
      <c r="H26" s="33">
        <v>0</v>
      </c>
      <c r="I26" s="33">
        <v>0</v>
      </c>
      <c r="J26" s="33">
        <v>3324</v>
      </c>
      <c r="K26" s="33">
        <v>3055.32</v>
      </c>
      <c r="L26" s="34">
        <f>E26+G26+I26+K26</f>
        <v>8291.5400000000009</v>
      </c>
      <c r="M26" s="35">
        <f t="shared" si="0"/>
        <v>1.2343542281061914E-2</v>
      </c>
      <c r="N26" s="28">
        <f t="shared" si="1"/>
        <v>0.55147636479483608</v>
      </c>
    </row>
    <row r="27" spans="1:14" x14ac:dyDescent="0.25">
      <c r="A27" s="15" t="s">
        <v>363</v>
      </c>
      <c r="B27" s="16" t="s">
        <v>364</v>
      </c>
      <c r="C27" s="16" t="s">
        <v>365</v>
      </c>
      <c r="D27" s="33">
        <v>7128</v>
      </c>
      <c r="E27" s="33">
        <v>1981.68</v>
      </c>
      <c r="F27" s="33">
        <v>8064</v>
      </c>
      <c r="G27" s="33">
        <v>2841.8</v>
      </c>
      <c r="H27" s="33">
        <v>3192</v>
      </c>
      <c r="I27" s="33">
        <v>1145.28</v>
      </c>
      <c r="J27" s="33">
        <v>6048</v>
      </c>
      <c r="K27" s="33">
        <v>2317.1999999999998</v>
      </c>
      <c r="L27" s="34">
        <f>E27+G27+I27+K27</f>
        <v>8285.9599999999991</v>
      </c>
      <c r="M27" s="35">
        <f t="shared" si="0"/>
        <v>1.2335235384402387E-2</v>
      </c>
      <c r="N27" s="28">
        <f t="shared" si="1"/>
        <v>0.56381160017923848</v>
      </c>
    </row>
    <row r="28" spans="1:14" x14ac:dyDescent="0.25">
      <c r="A28" s="15" t="s">
        <v>261</v>
      </c>
      <c r="B28" s="16" t="s">
        <v>262</v>
      </c>
      <c r="C28" s="16" t="s">
        <v>263</v>
      </c>
      <c r="D28" s="33">
        <v>1383</v>
      </c>
      <c r="E28" s="33">
        <v>6189.11</v>
      </c>
      <c r="F28" s="33">
        <v>405</v>
      </c>
      <c r="G28" s="33">
        <v>1885.77</v>
      </c>
      <c r="H28" s="33">
        <v>0</v>
      </c>
      <c r="I28" s="33">
        <v>0</v>
      </c>
      <c r="J28" s="33">
        <v>0</v>
      </c>
      <c r="K28" s="33">
        <v>0</v>
      </c>
      <c r="L28" s="34">
        <f>E28+G28+I28+K28</f>
        <v>8074.8799999999992</v>
      </c>
      <c r="M28" s="35">
        <f t="shared" si="0"/>
        <v>1.2021002454851718E-2</v>
      </c>
      <c r="N28" s="28">
        <f t="shared" si="1"/>
        <v>0.5758326026340902</v>
      </c>
    </row>
    <row r="29" spans="1:14" x14ac:dyDescent="0.25">
      <c r="A29" s="15" t="s">
        <v>159</v>
      </c>
      <c r="B29" s="16" t="s">
        <v>160</v>
      </c>
      <c r="C29" s="16" t="s">
        <v>161</v>
      </c>
      <c r="D29" s="33">
        <v>1372</v>
      </c>
      <c r="E29" s="33">
        <v>6054.53</v>
      </c>
      <c r="F29" s="33">
        <v>360</v>
      </c>
      <c r="G29" s="33">
        <v>1774.08</v>
      </c>
      <c r="H29" s="33">
        <v>0</v>
      </c>
      <c r="I29" s="33">
        <v>0</v>
      </c>
      <c r="J29" s="33">
        <v>0</v>
      </c>
      <c r="K29" s="33">
        <v>0</v>
      </c>
      <c r="L29" s="34">
        <f>E29+G29+I29+K29</f>
        <v>7828.61</v>
      </c>
      <c r="M29" s="35">
        <f t="shared" si="0"/>
        <v>1.1654382483464362E-2</v>
      </c>
      <c r="N29" s="28">
        <f t="shared" si="1"/>
        <v>0.58748698511755459</v>
      </c>
    </row>
    <row r="30" spans="1:14" x14ac:dyDescent="0.25">
      <c r="A30" s="15" t="s">
        <v>360</v>
      </c>
      <c r="B30" s="16" t="s">
        <v>361</v>
      </c>
      <c r="C30" s="16" t="s">
        <v>362</v>
      </c>
      <c r="D30" s="33">
        <v>8064</v>
      </c>
      <c r="E30" s="33">
        <v>2226</v>
      </c>
      <c r="F30" s="33">
        <v>2304</v>
      </c>
      <c r="G30" s="33">
        <v>921.6</v>
      </c>
      <c r="H30" s="33">
        <v>4392</v>
      </c>
      <c r="I30" s="33">
        <v>1581.12</v>
      </c>
      <c r="J30" s="33">
        <v>7032</v>
      </c>
      <c r="K30" s="33">
        <v>2720.4</v>
      </c>
      <c r="L30" s="34">
        <f>E30+G30+I30+K30</f>
        <v>7449.119999999999</v>
      </c>
      <c r="M30" s="35">
        <f t="shared" si="0"/>
        <v>1.1089439076058718E-2</v>
      </c>
      <c r="N30" s="28">
        <f t="shared" si="1"/>
        <v>0.59857642419361334</v>
      </c>
    </row>
    <row r="31" spans="1:14" x14ac:dyDescent="0.25">
      <c r="A31" s="15" t="s">
        <v>537</v>
      </c>
      <c r="B31" s="16" t="s">
        <v>538</v>
      </c>
      <c r="C31" s="16" t="s">
        <v>539</v>
      </c>
      <c r="D31" s="33">
        <v>4740</v>
      </c>
      <c r="E31" s="33">
        <v>3070.8</v>
      </c>
      <c r="F31" s="33">
        <v>2160</v>
      </c>
      <c r="G31" s="33">
        <v>1641.6</v>
      </c>
      <c r="H31" s="33">
        <v>4560</v>
      </c>
      <c r="I31" s="33">
        <v>2735.46</v>
      </c>
      <c r="J31" s="33">
        <v>0</v>
      </c>
      <c r="K31" s="33">
        <v>0</v>
      </c>
      <c r="L31" s="34">
        <f>E31+G31+I31+K31</f>
        <v>7447.86</v>
      </c>
      <c r="M31" s="35">
        <f t="shared" si="0"/>
        <v>1.1087563325200117E-2</v>
      </c>
      <c r="N31" s="28">
        <f t="shared" si="1"/>
        <v>0.60966398751881345</v>
      </c>
    </row>
    <row r="32" spans="1:14" x14ac:dyDescent="0.25">
      <c r="A32" s="15" t="s">
        <v>219</v>
      </c>
      <c r="B32" s="16" t="s">
        <v>220</v>
      </c>
      <c r="C32" s="16" t="s">
        <v>221</v>
      </c>
      <c r="D32" s="33">
        <v>970</v>
      </c>
      <c r="E32" s="33">
        <v>4517.2700000000004</v>
      </c>
      <c r="F32" s="33">
        <v>534</v>
      </c>
      <c r="G32" s="33">
        <v>2386.67</v>
      </c>
      <c r="H32" s="33">
        <v>0</v>
      </c>
      <c r="I32" s="33">
        <v>0</v>
      </c>
      <c r="J32" s="33">
        <v>0</v>
      </c>
      <c r="K32" s="33">
        <v>0</v>
      </c>
      <c r="L32" s="34">
        <f>E32+G32+I32+K32</f>
        <v>6903.9400000000005</v>
      </c>
      <c r="M32" s="35">
        <f t="shared" si="0"/>
        <v>1.0277834430746832E-2</v>
      </c>
      <c r="N32" s="28">
        <f t="shared" si="1"/>
        <v>0.61994182194956027</v>
      </c>
    </row>
    <row r="33" spans="1:14" x14ac:dyDescent="0.25">
      <c r="A33" s="15" t="s">
        <v>393</v>
      </c>
      <c r="B33" s="16" t="s">
        <v>394</v>
      </c>
      <c r="C33" s="16" t="s">
        <v>395</v>
      </c>
      <c r="D33" s="33">
        <v>1131</v>
      </c>
      <c r="E33" s="33">
        <v>6899.45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4">
        <f>E33+G33+I33+K33</f>
        <v>6899.45</v>
      </c>
      <c r="M33" s="35">
        <f t="shared" si="0"/>
        <v>1.0271150207449113E-2</v>
      </c>
      <c r="N33" s="28">
        <f t="shared" si="1"/>
        <v>0.63021297215700933</v>
      </c>
    </row>
    <row r="34" spans="1:14" x14ac:dyDescent="0.25">
      <c r="A34" s="15" t="s">
        <v>456</v>
      </c>
      <c r="B34" s="16" t="s">
        <v>457</v>
      </c>
      <c r="C34" s="16" t="s">
        <v>458</v>
      </c>
      <c r="D34" s="33">
        <v>684</v>
      </c>
      <c r="E34" s="33">
        <v>2393.25</v>
      </c>
      <c r="F34" s="33">
        <v>0</v>
      </c>
      <c r="G34" s="33">
        <v>0</v>
      </c>
      <c r="H34" s="33">
        <v>0</v>
      </c>
      <c r="I34" s="33">
        <v>0</v>
      </c>
      <c r="J34" s="33">
        <v>1124</v>
      </c>
      <c r="K34" s="33">
        <v>4020.08</v>
      </c>
      <c r="L34" s="34">
        <f>E34+G34+I34+K34</f>
        <v>6413.33</v>
      </c>
      <c r="M34" s="35">
        <f t="shared" si="0"/>
        <v>9.5474676619063288E-3</v>
      </c>
      <c r="N34" s="28">
        <f t="shared" si="1"/>
        <v>0.63976043981891562</v>
      </c>
    </row>
    <row r="35" spans="1:14" x14ac:dyDescent="0.25">
      <c r="A35" s="15" t="s">
        <v>105</v>
      </c>
      <c r="B35" s="16" t="s">
        <v>106</v>
      </c>
      <c r="C35" s="16" t="s">
        <v>107</v>
      </c>
      <c r="D35" s="33">
        <v>5304</v>
      </c>
      <c r="E35" s="33">
        <v>4894.3999999999996</v>
      </c>
      <c r="F35" s="33">
        <v>1044</v>
      </c>
      <c r="G35" s="33">
        <v>1092.72</v>
      </c>
      <c r="H35" s="33">
        <v>0</v>
      </c>
      <c r="I35" s="33">
        <v>0</v>
      </c>
      <c r="J35" s="33">
        <v>0</v>
      </c>
      <c r="K35" s="33">
        <v>0</v>
      </c>
      <c r="L35" s="34">
        <f>E35+G35+I35+K35</f>
        <v>5987.12</v>
      </c>
      <c r="M35" s="35">
        <f t="shared" si="0"/>
        <v>8.9129726036166253E-3</v>
      </c>
      <c r="N35" s="28">
        <f t="shared" si="1"/>
        <v>0.64867341242253229</v>
      </c>
    </row>
    <row r="36" spans="1:14" x14ac:dyDescent="0.25">
      <c r="A36" s="15" t="s">
        <v>27</v>
      </c>
      <c r="B36" s="16" t="s">
        <v>28</v>
      </c>
      <c r="C36" s="16" t="s">
        <v>29</v>
      </c>
      <c r="D36" s="33">
        <v>16992</v>
      </c>
      <c r="E36" s="33">
        <v>3343.73</v>
      </c>
      <c r="F36" s="33">
        <v>2112</v>
      </c>
      <c r="G36" s="33">
        <v>570.24</v>
      </c>
      <c r="H36" s="33">
        <v>4752</v>
      </c>
      <c r="I36" s="33">
        <v>1284</v>
      </c>
      <c r="J36" s="33">
        <v>2760</v>
      </c>
      <c r="K36" s="33">
        <v>757.68</v>
      </c>
      <c r="L36" s="34">
        <f>E36+G36+I36+K36</f>
        <v>5955.6500000000005</v>
      </c>
      <c r="M36" s="35">
        <f t="shared" si="0"/>
        <v>8.8661234928862909E-3</v>
      </c>
      <c r="N36" s="28">
        <f t="shared" si="1"/>
        <v>0.65753953591541858</v>
      </c>
    </row>
    <row r="37" spans="1:14" x14ac:dyDescent="0.25">
      <c r="A37" s="15" t="s">
        <v>36</v>
      </c>
      <c r="B37" s="16" t="s">
        <v>37</v>
      </c>
      <c r="C37" s="16" t="s">
        <v>38</v>
      </c>
      <c r="D37" s="33">
        <v>10365</v>
      </c>
      <c r="E37" s="33">
        <v>3595.9</v>
      </c>
      <c r="F37" s="33">
        <v>3840</v>
      </c>
      <c r="G37" s="33">
        <v>1468.8</v>
      </c>
      <c r="H37" s="33">
        <v>0</v>
      </c>
      <c r="I37" s="33">
        <v>0</v>
      </c>
      <c r="J37" s="33">
        <v>1830</v>
      </c>
      <c r="K37" s="33">
        <v>861.3</v>
      </c>
      <c r="L37" s="34">
        <f>E37+G37+I37+K37</f>
        <v>5926</v>
      </c>
      <c r="M37" s="35">
        <f t="shared" si="0"/>
        <v>8.8219838000628235E-3</v>
      </c>
      <c r="N37" s="28">
        <f t="shared" si="1"/>
        <v>0.66636151971548141</v>
      </c>
    </row>
    <row r="38" spans="1:14" x14ac:dyDescent="0.25">
      <c r="A38" s="15" t="s">
        <v>381</v>
      </c>
      <c r="B38" s="16" t="s">
        <v>382</v>
      </c>
      <c r="C38" s="16" t="s">
        <v>383</v>
      </c>
      <c r="D38" s="33">
        <v>625</v>
      </c>
      <c r="E38" s="33">
        <v>2491.15</v>
      </c>
      <c r="F38" s="33">
        <v>0</v>
      </c>
      <c r="G38" s="33">
        <v>0</v>
      </c>
      <c r="H38" s="33">
        <v>0</v>
      </c>
      <c r="I38" s="33">
        <v>0</v>
      </c>
      <c r="J38" s="33">
        <v>966</v>
      </c>
      <c r="K38" s="33">
        <v>3391.02</v>
      </c>
      <c r="L38" s="34">
        <f>E38+G38+I38+K38</f>
        <v>5882.17</v>
      </c>
      <c r="M38" s="35">
        <f t="shared" si="0"/>
        <v>8.7567344666242882E-3</v>
      </c>
      <c r="N38" s="28">
        <f t="shared" si="1"/>
        <v>0.67511825418210569</v>
      </c>
    </row>
    <row r="39" spans="1:14" x14ac:dyDescent="0.25">
      <c r="A39" s="15" t="s">
        <v>519</v>
      </c>
      <c r="B39" s="16" t="s">
        <v>520</v>
      </c>
      <c r="C39" s="16" t="s">
        <v>521</v>
      </c>
      <c r="D39" s="33">
        <v>199</v>
      </c>
      <c r="E39" s="33">
        <v>935.3</v>
      </c>
      <c r="F39" s="33">
        <v>0</v>
      </c>
      <c r="G39" s="33">
        <v>0</v>
      </c>
      <c r="H39" s="33">
        <v>0</v>
      </c>
      <c r="I39" s="33">
        <v>0</v>
      </c>
      <c r="J39" s="33">
        <v>1035</v>
      </c>
      <c r="K39" s="33">
        <v>4889.7</v>
      </c>
      <c r="L39" s="34">
        <f>E39+G39+I39+K39</f>
        <v>5825</v>
      </c>
      <c r="M39" s="35">
        <f t="shared" si="0"/>
        <v>8.6716259931430891E-3</v>
      </c>
      <c r="N39" s="28">
        <f t="shared" si="1"/>
        <v>0.68378988017524878</v>
      </c>
    </row>
    <row r="40" spans="1:14" x14ac:dyDescent="0.25">
      <c r="A40" s="15" t="s">
        <v>129</v>
      </c>
      <c r="B40" s="16" t="s">
        <v>130</v>
      </c>
      <c r="C40" s="16" t="s">
        <v>131</v>
      </c>
      <c r="D40" s="33">
        <v>2617</v>
      </c>
      <c r="E40" s="33">
        <v>3817.07</v>
      </c>
      <c r="F40" s="33">
        <v>1260</v>
      </c>
      <c r="G40" s="33">
        <v>1530</v>
      </c>
      <c r="H40" s="33">
        <v>0</v>
      </c>
      <c r="I40" s="33">
        <v>0</v>
      </c>
      <c r="J40" s="33">
        <v>0</v>
      </c>
      <c r="K40" s="33">
        <v>0</v>
      </c>
      <c r="L40" s="34">
        <f>E40+G40+I40+K40</f>
        <v>5347.07</v>
      </c>
      <c r="M40" s="35">
        <f t="shared" si="0"/>
        <v>7.9601358281812216E-3</v>
      </c>
      <c r="N40" s="28">
        <f t="shared" si="1"/>
        <v>0.69175001600343</v>
      </c>
    </row>
    <row r="41" spans="1:14" x14ac:dyDescent="0.25">
      <c r="A41" s="15" t="s">
        <v>162</v>
      </c>
      <c r="B41" s="16" t="s">
        <v>163</v>
      </c>
      <c r="C41" s="16" t="s">
        <v>164</v>
      </c>
      <c r="D41" s="33">
        <v>1109</v>
      </c>
      <c r="E41" s="33">
        <v>5171.91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4">
        <f>E41+G41+I41+K41</f>
        <v>5171.91</v>
      </c>
      <c r="M41" s="35">
        <f t="shared" si="0"/>
        <v>7.6993766850123038E-3</v>
      </c>
      <c r="N41" s="28">
        <f t="shared" si="1"/>
        <v>0.69944939268844231</v>
      </c>
    </row>
    <row r="42" spans="1:14" x14ac:dyDescent="0.25">
      <c r="A42" s="15" t="s">
        <v>540</v>
      </c>
      <c r="B42" s="16" t="s">
        <v>541</v>
      </c>
      <c r="C42" s="16" t="s">
        <v>542</v>
      </c>
      <c r="D42" s="33">
        <v>2920</v>
      </c>
      <c r="E42" s="33">
        <v>1826.4</v>
      </c>
      <c r="F42" s="33">
        <v>1080</v>
      </c>
      <c r="G42" s="33">
        <v>820.8</v>
      </c>
      <c r="H42" s="33">
        <v>1720</v>
      </c>
      <c r="I42" s="33">
        <v>1032</v>
      </c>
      <c r="J42" s="33">
        <v>1760</v>
      </c>
      <c r="K42" s="33">
        <v>1335</v>
      </c>
      <c r="L42" s="34">
        <f>E42+G42+I42+K42</f>
        <v>5014.2</v>
      </c>
      <c r="M42" s="35">
        <f t="shared" si="0"/>
        <v>7.464595202543875E-3</v>
      </c>
      <c r="N42" s="28">
        <f t="shared" si="1"/>
        <v>0.70691398789098614</v>
      </c>
    </row>
    <row r="43" spans="1:14" x14ac:dyDescent="0.25">
      <c r="A43" s="15" t="s">
        <v>270</v>
      </c>
      <c r="B43" s="16" t="s">
        <v>271</v>
      </c>
      <c r="C43" s="16" t="s">
        <v>272</v>
      </c>
      <c r="D43" s="33">
        <v>576</v>
      </c>
      <c r="E43" s="33">
        <v>3274.45</v>
      </c>
      <c r="F43" s="33">
        <v>261</v>
      </c>
      <c r="G43" s="33">
        <v>1547.01</v>
      </c>
      <c r="H43" s="33">
        <v>0</v>
      </c>
      <c r="I43" s="33">
        <v>0</v>
      </c>
      <c r="J43" s="33">
        <v>0</v>
      </c>
      <c r="K43" s="33">
        <v>0</v>
      </c>
      <c r="L43" s="34">
        <f>E43+G43+I43+K43</f>
        <v>4821.46</v>
      </c>
      <c r="M43" s="35">
        <f t="shared" si="0"/>
        <v>7.1776648688239783E-3</v>
      </c>
      <c r="N43" s="28">
        <f t="shared" si="1"/>
        <v>0.71409165275981012</v>
      </c>
    </row>
    <row r="44" spans="1:14" x14ac:dyDescent="0.25">
      <c r="A44" s="15" t="s">
        <v>132</v>
      </c>
      <c r="B44" s="16" t="s">
        <v>133</v>
      </c>
      <c r="C44" s="16" t="s">
        <v>134</v>
      </c>
      <c r="D44" s="33">
        <v>2723</v>
      </c>
      <c r="E44" s="33">
        <v>3893.95</v>
      </c>
      <c r="F44" s="33">
        <v>600</v>
      </c>
      <c r="G44" s="33">
        <v>705</v>
      </c>
      <c r="H44" s="33">
        <v>0</v>
      </c>
      <c r="I44" s="33">
        <v>0</v>
      </c>
      <c r="J44" s="33">
        <v>0</v>
      </c>
      <c r="K44" s="33">
        <v>0</v>
      </c>
      <c r="L44" s="34">
        <f>E44+G44+I44+K44</f>
        <v>4598.95</v>
      </c>
      <c r="M44" s="35">
        <f t="shared" si="0"/>
        <v>6.8464161993417004E-3</v>
      </c>
      <c r="N44" s="28">
        <f t="shared" si="1"/>
        <v>0.7209380689591518</v>
      </c>
    </row>
    <row r="45" spans="1:14" x14ac:dyDescent="0.25">
      <c r="A45" s="15" t="s">
        <v>267</v>
      </c>
      <c r="B45" s="16" t="s">
        <v>268</v>
      </c>
      <c r="C45" s="16" t="s">
        <v>269</v>
      </c>
      <c r="D45" s="33">
        <v>475</v>
      </c>
      <c r="E45" s="33">
        <v>2738.82</v>
      </c>
      <c r="F45" s="33">
        <v>288</v>
      </c>
      <c r="G45" s="33">
        <v>1721.34</v>
      </c>
      <c r="H45" s="33">
        <v>0</v>
      </c>
      <c r="I45" s="33">
        <v>0</v>
      </c>
      <c r="J45" s="33">
        <v>0</v>
      </c>
      <c r="K45" s="33">
        <v>0</v>
      </c>
      <c r="L45" s="34">
        <f>E45+G45+I45+K45</f>
        <v>4460.16</v>
      </c>
      <c r="M45" s="35">
        <f t="shared" si="0"/>
        <v>6.6398007535754637E-3</v>
      </c>
      <c r="N45" s="28">
        <f t="shared" si="1"/>
        <v>0.72757786971272731</v>
      </c>
    </row>
    <row r="46" spans="1:14" x14ac:dyDescent="0.25">
      <c r="A46" s="15" t="s">
        <v>108</v>
      </c>
      <c r="B46" s="16" t="s">
        <v>109</v>
      </c>
      <c r="C46" s="16" t="s">
        <v>110</v>
      </c>
      <c r="D46" s="33">
        <v>6492</v>
      </c>
      <c r="E46" s="33">
        <v>3476.99</v>
      </c>
      <c r="F46" s="33">
        <v>1788</v>
      </c>
      <c r="G46" s="33">
        <v>916.08</v>
      </c>
      <c r="H46" s="33">
        <v>0</v>
      </c>
      <c r="I46" s="33">
        <v>0</v>
      </c>
      <c r="J46" s="33">
        <v>0</v>
      </c>
      <c r="K46" s="33">
        <v>0</v>
      </c>
      <c r="L46" s="34">
        <f>E46+G46+I46+K46</f>
        <v>4393.07</v>
      </c>
      <c r="M46" s="35">
        <f t="shared" si="0"/>
        <v>6.5399244638106617E-3</v>
      </c>
      <c r="N46" s="28">
        <f t="shared" si="1"/>
        <v>0.734117794176538</v>
      </c>
    </row>
    <row r="47" spans="1:14" x14ac:dyDescent="0.25">
      <c r="A47" s="15" t="s">
        <v>75</v>
      </c>
      <c r="B47" s="16" t="s">
        <v>76</v>
      </c>
      <c r="C47" s="16" t="s">
        <v>77</v>
      </c>
      <c r="D47" s="33">
        <v>4440</v>
      </c>
      <c r="E47" s="33">
        <v>3485.84</v>
      </c>
      <c r="F47" s="33">
        <v>1380</v>
      </c>
      <c r="G47" s="33">
        <v>792.53</v>
      </c>
      <c r="H47" s="33">
        <v>0</v>
      </c>
      <c r="I47" s="33">
        <v>0</v>
      </c>
      <c r="J47" s="33">
        <v>0</v>
      </c>
      <c r="K47" s="33">
        <v>0</v>
      </c>
      <c r="L47" s="34">
        <f>E47+G47+I47+K47</f>
        <v>4278.37</v>
      </c>
      <c r="M47" s="35">
        <f t="shared" si="0"/>
        <v>6.3691715880315183E-3</v>
      </c>
      <c r="N47" s="28">
        <f t="shared" si="1"/>
        <v>0.74048696576456952</v>
      </c>
    </row>
    <row r="48" spans="1:14" x14ac:dyDescent="0.25">
      <c r="A48" s="15" t="s">
        <v>249</v>
      </c>
      <c r="B48" s="16" t="s">
        <v>250</v>
      </c>
      <c r="C48" s="16" t="s">
        <v>251</v>
      </c>
      <c r="D48" s="33">
        <v>1812</v>
      </c>
      <c r="E48" s="33">
        <v>3990.81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4">
        <f>E48+G48+I48+K48</f>
        <v>3990.81</v>
      </c>
      <c r="M48" s="35">
        <f t="shared" si="0"/>
        <v>5.9410835587459859E-3</v>
      </c>
      <c r="N48" s="28">
        <f t="shared" si="1"/>
        <v>0.74642804932331552</v>
      </c>
    </row>
    <row r="49" spans="1:14" x14ac:dyDescent="0.25">
      <c r="A49" s="15" t="s">
        <v>402</v>
      </c>
      <c r="B49" s="16" t="s">
        <v>403</v>
      </c>
      <c r="C49" s="16" t="s">
        <v>404</v>
      </c>
      <c r="D49" s="33">
        <v>366</v>
      </c>
      <c r="E49" s="33">
        <v>3919.86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4">
        <f>E49+G49+I49+K49</f>
        <v>3919.86</v>
      </c>
      <c r="M49" s="35">
        <f t="shared" si="0"/>
        <v>5.8354609211127674E-3</v>
      </c>
      <c r="N49" s="28">
        <f t="shared" si="1"/>
        <v>0.75226351024442828</v>
      </c>
    </row>
    <row r="50" spans="1:14" x14ac:dyDescent="0.25">
      <c r="A50" s="15" t="s">
        <v>252</v>
      </c>
      <c r="B50" s="16" t="s">
        <v>253</v>
      </c>
      <c r="C50" s="16" t="s">
        <v>254</v>
      </c>
      <c r="D50" s="33">
        <v>1533</v>
      </c>
      <c r="E50" s="33">
        <v>3328.1</v>
      </c>
      <c r="F50" s="33">
        <v>144</v>
      </c>
      <c r="G50" s="33">
        <v>269.27999999999997</v>
      </c>
      <c r="H50" s="33">
        <v>0</v>
      </c>
      <c r="I50" s="33">
        <v>0</v>
      </c>
      <c r="J50" s="33">
        <v>0</v>
      </c>
      <c r="K50" s="33">
        <v>0</v>
      </c>
      <c r="L50" s="34">
        <f>E50+G50+I50+K50</f>
        <v>3597.38</v>
      </c>
      <c r="M50" s="35">
        <f t="shared" si="0"/>
        <v>5.3553877966031043E-3</v>
      </c>
      <c r="N50" s="28">
        <f t="shared" si="1"/>
        <v>0.75761889804103133</v>
      </c>
    </row>
    <row r="51" spans="1:14" x14ac:dyDescent="0.25">
      <c r="A51" s="15" t="s">
        <v>432</v>
      </c>
      <c r="B51" s="16" t="s">
        <v>433</v>
      </c>
      <c r="C51" s="16" t="s">
        <v>434</v>
      </c>
      <c r="D51" s="33">
        <v>211</v>
      </c>
      <c r="E51" s="33">
        <v>3502.17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4">
        <f>E51+G51+I51+K51</f>
        <v>3502.17</v>
      </c>
      <c r="M51" s="35">
        <f t="shared" si="0"/>
        <v>5.2136495114859967E-3</v>
      </c>
      <c r="N51" s="28">
        <f t="shared" si="1"/>
        <v>0.76283254755251728</v>
      </c>
    </row>
    <row r="52" spans="1:14" x14ac:dyDescent="0.25">
      <c r="A52" s="15" t="s">
        <v>435</v>
      </c>
      <c r="B52" s="16" t="s">
        <v>436</v>
      </c>
      <c r="C52" s="16" t="s">
        <v>437</v>
      </c>
      <c r="D52" s="33">
        <v>206</v>
      </c>
      <c r="E52" s="33">
        <v>3417.82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4">
        <f>E52+G52+I52+K52</f>
        <v>3417.82</v>
      </c>
      <c r="M52" s="35">
        <f t="shared" si="0"/>
        <v>5.0880784123406549E-3</v>
      </c>
      <c r="N52" s="28">
        <f t="shared" si="1"/>
        <v>0.76792062596485788</v>
      </c>
    </row>
    <row r="53" spans="1:14" x14ac:dyDescent="0.25">
      <c r="A53" s="15" t="s">
        <v>213</v>
      </c>
      <c r="B53" s="16" t="s">
        <v>214</v>
      </c>
      <c r="C53" s="16" t="s">
        <v>215</v>
      </c>
      <c r="D53" s="33">
        <v>657</v>
      </c>
      <c r="E53" s="33">
        <v>3314.8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4">
        <f>E53+G53+I53+K53</f>
        <v>3314.8</v>
      </c>
      <c r="M53" s="35">
        <f t="shared" si="0"/>
        <v>4.9347134492825255E-3</v>
      </c>
      <c r="N53" s="28">
        <f t="shared" si="1"/>
        <v>0.77285533941414042</v>
      </c>
    </row>
    <row r="54" spans="1:14" x14ac:dyDescent="0.25">
      <c r="A54" s="15" t="s">
        <v>384</v>
      </c>
      <c r="B54" s="16" t="s">
        <v>385</v>
      </c>
      <c r="C54" s="16" t="s">
        <v>386</v>
      </c>
      <c r="D54" s="33">
        <v>259</v>
      </c>
      <c r="E54" s="33">
        <v>1021.79</v>
      </c>
      <c r="F54" s="33">
        <v>0</v>
      </c>
      <c r="G54" s="33">
        <v>0</v>
      </c>
      <c r="H54" s="33">
        <v>0</v>
      </c>
      <c r="I54" s="33">
        <v>0</v>
      </c>
      <c r="J54" s="33">
        <v>642</v>
      </c>
      <c r="K54" s="33">
        <v>2234.16</v>
      </c>
      <c r="L54" s="34">
        <f>E54+G54+I54+K54</f>
        <v>3255.95</v>
      </c>
      <c r="M54" s="35">
        <f t="shared" si="0"/>
        <v>4.8471039746565215E-3</v>
      </c>
      <c r="N54" s="28">
        <f t="shared" si="1"/>
        <v>0.7777024433887969</v>
      </c>
    </row>
    <row r="55" spans="1:14" x14ac:dyDescent="0.25">
      <c r="A55" s="15" t="s">
        <v>165</v>
      </c>
      <c r="B55" s="16" t="s">
        <v>166</v>
      </c>
      <c r="C55" s="16" t="s">
        <v>167</v>
      </c>
      <c r="D55" s="33">
        <v>1006</v>
      </c>
      <c r="E55" s="33">
        <v>3149.48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4">
        <f>E55+G55+I55+K55</f>
        <v>3149.48</v>
      </c>
      <c r="M55" s="35">
        <f t="shared" si="0"/>
        <v>4.6886030271046002E-3</v>
      </c>
      <c r="N55" s="28">
        <f t="shared" si="1"/>
        <v>0.78239104641590151</v>
      </c>
    </row>
    <row r="56" spans="1:14" x14ac:dyDescent="0.25">
      <c r="A56" s="15" t="s">
        <v>264</v>
      </c>
      <c r="B56" s="16" t="s">
        <v>265</v>
      </c>
      <c r="C56" s="16" t="s">
        <v>266</v>
      </c>
      <c r="D56" s="33">
        <v>399</v>
      </c>
      <c r="E56" s="33">
        <v>2562.1799999999998</v>
      </c>
      <c r="F56" s="33">
        <v>72</v>
      </c>
      <c r="G56" s="33">
        <v>501.12</v>
      </c>
      <c r="H56" s="33">
        <v>0</v>
      </c>
      <c r="I56" s="33">
        <v>0</v>
      </c>
      <c r="J56" s="33">
        <v>0</v>
      </c>
      <c r="K56" s="33">
        <v>0</v>
      </c>
      <c r="L56" s="34">
        <f>E56+G56+I56+K56</f>
        <v>3063.2999999999997</v>
      </c>
      <c r="M56" s="35">
        <f t="shared" si="0"/>
        <v>4.5603076231408102E-3</v>
      </c>
      <c r="N56" s="28">
        <f t="shared" si="1"/>
        <v>0.78695135403904237</v>
      </c>
    </row>
    <row r="57" spans="1:14" x14ac:dyDescent="0.25">
      <c r="A57" s="15" t="s">
        <v>414</v>
      </c>
      <c r="B57" s="16" t="s">
        <v>415</v>
      </c>
      <c r="C57" s="16" t="s">
        <v>416</v>
      </c>
      <c r="D57" s="33">
        <v>2196</v>
      </c>
      <c r="E57" s="33">
        <v>1903.44</v>
      </c>
      <c r="F57" s="33">
        <v>1032</v>
      </c>
      <c r="G57" s="33">
        <v>1093.92</v>
      </c>
      <c r="H57" s="33">
        <v>0</v>
      </c>
      <c r="I57" s="33">
        <v>0</v>
      </c>
      <c r="J57" s="33">
        <v>0</v>
      </c>
      <c r="K57" s="33">
        <v>0</v>
      </c>
      <c r="L57" s="34">
        <f>E57+G57+I57+K57</f>
        <v>2997.36</v>
      </c>
      <c r="M57" s="35">
        <f t="shared" si="0"/>
        <v>4.4621433282072739E-3</v>
      </c>
      <c r="N57" s="28">
        <f t="shared" si="1"/>
        <v>0.79141349736724964</v>
      </c>
    </row>
    <row r="58" spans="1:14" x14ac:dyDescent="0.25">
      <c r="A58" s="15" t="s">
        <v>348</v>
      </c>
      <c r="B58" s="16" t="s">
        <v>349</v>
      </c>
      <c r="C58" s="16" t="s">
        <v>350</v>
      </c>
      <c r="D58" s="33">
        <v>397</v>
      </c>
      <c r="E58" s="33">
        <v>2021.73</v>
      </c>
      <c r="F58" s="33">
        <v>246</v>
      </c>
      <c r="G58" s="33">
        <v>889.74</v>
      </c>
      <c r="H58" s="33">
        <v>0</v>
      </c>
      <c r="I58" s="33">
        <v>0</v>
      </c>
      <c r="J58" s="33">
        <v>0</v>
      </c>
      <c r="K58" s="33">
        <v>0</v>
      </c>
      <c r="L58" s="34">
        <f>E58+G58+I58+K58</f>
        <v>2911.4700000000003</v>
      </c>
      <c r="M58" s="35">
        <f t="shared" si="0"/>
        <v>4.3342796446791945E-3</v>
      </c>
      <c r="N58" s="28">
        <f t="shared" si="1"/>
        <v>0.79574777701192878</v>
      </c>
    </row>
    <row r="59" spans="1:14" x14ac:dyDescent="0.25">
      <c r="A59" s="15" t="s">
        <v>177</v>
      </c>
      <c r="B59" s="16" t="s">
        <v>178</v>
      </c>
      <c r="C59" s="16" t="s">
        <v>179</v>
      </c>
      <c r="D59" s="33">
        <v>399</v>
      </c>
      <c r="E59" s="33">
        <v>2742.4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4">
        <f>E59+G59+I59+K59</f>
        <v>2742.4</v>
      </c>
      <c r="M59" s="35">
        <f t="shared" si="0"/>
        <v>4.0825866306601899E-3</v>
      </c>
      <c r="N59" s="28">
        <f t="shared" si="1"/>
        <v>0.79983036364258897</v>
      </c>
    </row>
    <row r="60" spans="1:14" x14ac:dyDescent="0.25">
      <c r="A60" s="15" t="s">
        <v>174</v>
      </c>
      <c r="B60" s="16" t="s">
        <v>175</v>
      </c>
      <c r="C60" s="16" t="s">
        <v>176</v>
      </c>
      <c r="D60" s="33">
        <v>355</v>
      </c>
      <c r="E60" s="33">
        <v>2731.57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4">
        <f>E60+G60+I60+K60</f>
        <v>2731.57</v>
      </c>
      <c r="M60" s="35">
        <f t="shared" si="0"/>
        <v>4.0664641054231534E-3</v>
      </c>
      <c r="N60" s="28">
        <f t="shared" si="1"/>
        <v>0.80389682774801208</v>
      </c>
    </row>
    <row r="61" spans="1:14" ht="15.75" thickBot="1" x14ac:dyDescent="0.3">
      <c r="A61" s="20" t="s">
        <v>228</v>
      </c>
      <c r="B61" s="21" t="s">
        <v>229</v>
      </c>
      <c r="C61" s="21" t="s">
        <v>230</v>
      </c>
      <c r="D61" s="36">
        <v>601</v>
      </c>
      <c r="E61" s="36">
        <v>2726.92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f>E61+G61+I61+K61</f>
        <v>2726.92</v>
      </c>
      <c r="M61" s="38">
        <f t="shared" si="0"/>
        <v>4.0595416915402147E-3</v>
      </c>
      <c r="N61" s="28">
        <f t="shared" si="1"/>
        <v>0.80795636943955229</v>
      </c>
    </row>
    <row r="62" spans="1:14" x14ac:dyDescent="0.25">
      <c r="A62" t="s">
        <v>216</v>
      </c>
      <c r="B62" t="s">
        <v>217</v>
      </c>
      <c r="C62" t="s">
        <v>218</v>
      </c>
      <c r="D62" s="25">
        <v>508</v>
      </c>
      <c r="E62" s="25">
        <v>2565.79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6">
        <f>E62+G62+I62+K62</f>
        <v>2565.79</v>
      </c>
      <c r="M62" s="27">
        <f t="shared" si="0"/>
        <v>3.819668885312722E-3</v>
      </c>
      <c r="N62" s="28">
        <f t="shared" si="1"/>
        <v>0.811776038324865</v>
      </c>
    </row>
    <row r="63" spans="1:14" x14ac:dyDescent="0.25">
      <c r="A63" t="s">
        <v>138</v>
      </c>
      <c r="B63" t="s">
        <v>139</v>
      </c>
      <c r="C63" t="s">
        <v>140</v>
      </c>
      <c r="D63" s="25">
        <v>1703</v>
      </c>
      <c r="E63" s="25">
        <v>1774.66</v>
      </c>
      <c r="F63" s="25">
        <v>621</v>
      </c>
      <c r="G63" s="25">
        <v>788.94</v>
      </c>
      <c r="H63" s="25">
        <v>0</v>
      </c>
      <c r="I63" s="25">
        <v>0</v>
      </c>
      <c r="J63" s="25">
        <v>0</v>
      </c>
      <c r="K63" s="25">
        <v>0</v>
      </c>
      <c r="L63" s="26">
        <f>E63+G63+I63+K63</f>
        <v>2563.6000000000004</v>
      </c>
      <c r="M63" s="27">
        <f t="shared" si="0"/>
        <v>3.8164086516775321E-3</v>
      </c>
      <c r="N63" s="28">
        <f t="shared" si="1"/>
        <v>0.81559244697654254</v>
      </c>
    </row>
    <row r="64" spans="1:14" x14ac:dyDescent="0.25">
      <c r="A64" t="s">
        <v>120</v>
      </c>
      <c r="B64" t="s">
        <v>121</v>
      </c>
      <c r="C64" t="s">
        <v>122</v>
      </c>
      <c r="D64" s="25">
        <v>1356</v>
      </c>
      <c r="E64" s="25">
        <v>1464.48</v>
      </c>
      <c r="F64" s="25">
        <v>855</v>
      </c>
      <c r="G64" s="25">
        <v>1048.23</v>
      </c>
      <c r="H64" s="25">
        <v>0</v>
      </c>
      <c r="I64" s="25">
        <v>0</v>
      </c>
      <c r="J64" s="25">
        <v>0</v>
      </c>
      <c r="K64" s="25">
        <v>0</v>
      </c>
      <c r="L64" s="26">
        <f>E64+G64+I64+K64</f>
        <v>2512.71</v>
      </c>
      <c r="M64" s="27">
        <f t="shared" si="0"/>
        <v>3.7406491586661921E-3</v>
      </c>
      <c r="N64" s="28">
        <f t="shared" si="1"/>
        <v>0.81933309613520877</v>
      </c>
    </row>
    <row r="65" spans="1:14" x14ac:dyDescent="0.25">
      <c r="A65" t="s">
        <v>147</v>
      </c>
      <c r="B65" t="s">
        <v>148</v>
      </c>
      <c r="C65" t="s">
        <v>149</v>
      </c>
      <c r="D65" s="25">
        <v>3680</v>
      </c>
      <c r="E65" s="25">
        <v>1994.12</v>
      </c>
      <c r="F65" s="25">
        <v>1060</v>
      </c>
      <c r="G65" s="25">
        <v>490.34</v>
      </c>
      <c r="H65" s="25">
        <v>0</v>
      </c>
      <c r="I65" s="25">
        <v>0</v>
      </c>
      <c r="J65" s="25">
        <v>0</v>
      </c>
      <c r="K65" s="25">
        <v>0</v>
      </c>
      <c r="L65" s="26">
        <f>E65+G65+I65+K65</f>
        <v>2484.46</v>
      </c>
      <c r="M65" s="27">
        <f t="shared" si="0"/>
        <v>3.6985936334633955E-3</v>
      </c>
      <c r="N65" s="28">
        <f t="shared" si="1"/>
        <v>0.82303168976867214</v>
      </c>
    </row>
    <row r="66" spans="1:14" x14ac:dyDescent="0.25">
      <c r="A66" t="s">
        <v>405</v>
      </c>
      <c r="B66" t="s">
        <v>406</v>
      </c>
      <c r="C66" t="s">
        <v>407</v>
      </c>
      <c r="D66" s="25">
        <v>152</v>
      </c>
      <c r="E66" s="25">
        <v>1630.06</v>
      </c>
      <c r="F66" s="25">
        <v>64</v>
      </c>
      <c r="G66" s="25">
        <v>822.4</v>
      </c>
      <c r="H66" s="25">
        <v>0</v>
      </c>
      <c r="I66" s="25">
        <v>0</v>
      </c>
      <c r="J66" s="25">
        <v>0</v>
      </c>
      <c r="K66" s="25">
        <v>0</v>
      </c>
      <c r="L66" s="26">
        <f>E66+G66+I66+K66</f>
        <v>2452.46</v>
      </c>
      <c r="M66" s="27">
        <f t="shared" si="0"/>
        <v>3.6509555164195191E-3</v>
      </c>
      <c r="N66" s="28">
        <f t="shared" si="1"/>
        <v>0.82668264528509161</v>
      </c>
    </row>
    <row r="67" spans="1:14" x14ac:dyDescent="0.25">
      <c r="A67" t="s">
        <v>258</v>
      </c>
      <c r="B67" t="s">
        <v>259</v>
      </c>
      <c r="C67" t="s">
        <v>260</v>
      </c>
      <c r="D67" s="25">
        <v>553</v>
      </c>
      <c r="E67" s="25">
        <v>2433.98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6">
        <f>E67+G67+I67+K67</f>
        <v>2433.98</v>
      </c>
      <c r="M67" s="27">
        <f t="shared" si="0"/>
        <v>3.6234445038266804E-3</v>
      </c>
      <c r="N67" s="28">
        <f t="shared" si="1"/>
        <v>0.83030608978891829</v>
      </c>
    </row>
    <row r="68" spans="1:14" x14ac:dyDescent="0.25">
      <c r="A68" t="s">
        <v>429</v>
      </c>
      <c r="B68" t="s">
        <v>430</v>
      </c>
      <c r="C68" t="s">
        <v>431</v>
      </c>
      <c r="D68" s="25">
        <v>343</v>
      </c>
      <c r="E68" s="25">
        <v>2401.25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6">
        <f>E68+G68+I68+K68</f>
        <v>2401.25</v>
      </c>
      <c r="M68" s="27">
        <f t="shared" ref="M68:M131" si="2">L68/$L$2</f>
        <v>3.5747196422377409E-3</v>
      </c>
      <c r="N68" s="28">
        <f t="shared" si="1"/>
        <v>0.83388080943115606</v>
      </c>
    </row>
    <row r="69" spans="1:14" x14ac:dyDescent="0.25">
      <c r="A69" t="s">
        <v>144</v>
      </c>
      <c r="B69" t="s">
        <v>145</v>
      </c>
      <c r="C69" t="s">
        <v>146</v>
      </c>
      <c r="D69" s="25">
        <v>3260</v>
      </c>
      <c r="E69" s="25">
        <v>1811.22</v>
      </c>
      <c r="F69" s="25">
        <v>940</v>
      </c>
      <c r="G69" s="25">
        <v>443.32</v>
      </c>
      <c r="H69" s="25">
        <v>0</v>
      </c>
      <c r="I69" s="25">
        <v>0</v>
      </c>
      <c r="J69" s="25">
        <v>0</v>
      </c>
      <c r="K69" s="25">
        <v>0</v>
      </c>
      <c r="L69" s="26">
        <f>E69+G69+I69+K69</f>
        <v>2254.54</v>
      </c>
      <c r="M69" s="27">
        <f t="shared" si="2"/>
        <v>3.3563137625031449E-3</v>
      </c>
      <c r="N69" s="28">
        <f t="shared" ref="N69:N132" si="3">+M69+N68</f>
        <v>0.83723712319365917</v>
      </c>
    </row>
    <row r="70" spans="1:14" x14ac:dyDescent="0.25">
      <c r="A70" t="s">
        <v>195</v>
      </c>
      <c r="B70" t="s">
        <v>196</v>
      </c>
      <c r="C70" t="s">
        <v>197</v>
      </c>
      <c r="D70" s="25">
        <v>65</v>
      </c>
      <c r="E70" s="25">
        <v>560.54999999999995</v>
      </c>
      <c r="F70" s="25">
        <v>192</v>
      </c>
      <c r="G70" s="25">
        <v>1655.04</v>
      </c>
      <c r="H70" s="25">
        <v>0</v>
      </c>
      <c r="I70" s="25">
        <v>0</v>
      </c>
      <c r="J70" s="25">
        <v>0</v>
      </c>
      <c r="K70" s="25">
        <v>0</v>
      </c>
      <c r="L70" s="26">
        <f>E70+G70+I70+K70</f>
        <v>2215.59</v>
      </c>
      <c r="M70" s="27">
        <f t="shared" si="2"/>
        <v>3.2983292419138019E-3</v>
      </c>
      <c r="N70" s="28">
        <f t="shared" si="3"/>
        <v>0.84053545243557293</v>
      </c>
    </row>
    <row r="71" spans="1:14" x14ac:dyDescent="0.25">
      <c r="A71" t="s">
        <v>483</v>
      </c>
      <c r="B71" t="s">
        <v>484</v>
      </c>
      <c r="C71" t="s">
        <v>485</v>
      </c>
      <c r="D71" s="25">
        <v>765</v>
      </c>
      <c r="E71" s="25">
        <v>1510.29</v>
      </c>
      <c r="F71" s="25">
        <v>0</v>
      </c>
      <c r="G71" s="25">
        <v>0</v>
      </c>
      <c r="H71" s="25">
        <v>0</v>
      </c>
      <c r="I71" s="25">
        <v>0</v>
      </c>
      <c r="J71" s="25">
        <v>341</v>
      </c>
      <c r="K71" s="25">
        <v>702.85</v>
      </c>
      <c r="L71" s="26">
        <f>E71+G71+I71+K71</f>
        <v>2213.14</v>
      </c>
      <c r="M71" s="27">
        <f t="shared" si="2"/>
        <v>3.2946819485776299E-3</v>
      </c>
      <c r="N71" s="28">
        <f t="shared" si="3"/>
        <v>0.84383013438415055</v>
      </c>
    </row>
    <row r="72" spans="1:14" x14ac:dyDescent="0.25">
      <c r="A72" t="s">
        <v>255</v>
      </c>
      <c r="B72" t="s">
        <v>256</v>
      </c>
      <c r="C72" t="s">
        <v>257</v>
      </c>
      <c r="D72" s="25">
        <v>524</v>
      </c>
      <c r="E72" s="25">
        <v>2204.7199999999998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6">
        <f>E72+G72+I72+K72</f>
        <v>2204.7199999999998</v>
      </c>
      <c r="M72" s="27">
        <f t="shared" si="2"/>
        <v>3.2821471690304598E-3</v>
      </c>
      <c r="N72" s="28">
        <f t="shared" si="3"/>
        <v>0.84711228155318097</v>
      </c>
    </row>
    <row r="73" spans="1:14" x14ac:dyDescent="0.25">
      <c r="A73" t="s">
        <v>222</v>
      </c>
      <c r="B73" t="s">
        <v>223</v>
      </c>
      <c r="C73" t="s">
        <v>224</v>
      </c>
      <c r="D73" s="25">
        <v>6600</v>
      </c>
      <c r="E73" s="25">
        <v>1286.75</v>
      </c>
      <c r="F73" s="25">
        <v>1056</v>
      </c>
      <c r="G73" s="25">
        <v>337.92</v>
      </c>
      <c r="H73" s="25">
        <v>2808</v>
      </c>
      <c r="I73" s="25">
        <v>559.84</v>
      </c>
      <c r="J73" s="25">
        <v>0</v>
      </c>
      <c r="K73" s="25">
        <v>0</v>
      </c>
      <c r="L73" s="26">
        <f>E73+G73+I73+K73</f>
        <v>2184.5100000000002</v>
      </c>
      <c r="M73" s="27">
        <f t="shared" si="2"/>
        <v>3.2520607207349372E-3</v>
      </c>
      <c r="N73" s="28">
        <f t="shared" si="3"/>
        <v>0.85036434227391589</v>
      </c>
    </row>
    <row r="74" spans="1:14" x14ac:dyDescent="0.25">
      <c r="A74" t="s">
        <v>489</v>
      </c>
      <c r="B74" t="s">
        <v>490</v>
      </c>
      <c r="C74" t="s">
        <v>491</v>
      </c>
      <c r="D74" s="25">
        <v>1098</v>
      </c>
      <c r="E74" s="25">
        <v>2100.87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6">
        <f>E74+G74+I74+K74</f>
        <v>2100.87</v>
      </c>
      <c r="M74" s="27">
        <f t="shared" si="2"/>
        <v>3.1275465923115055E-3</v>
      </c>
      <c r="N74" s="28">
        <f t="shared" si="3"/>
        <v>0.8534918888662274</v>
      </c>
    </row>
    <row r="75" spans="1:14" x14ac:dyDescent="0.25">
      <c r="A75" t="s">
        <v>378</v>
      </c>
      <c r="B75" t="s">
        <v>379</v>
      </c>
      <c r="C75" t="s">
        <v>380</v>
      </c>
      <c r="D75" s="25">
        <v>536</v>
      </c>
      <c r="E75" s="25">
        <v>2093.2399999999998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6">
        <f>E75+G75+I75+K75</f>
        <v>2093.2399999999998</v>
      </c>
      <c r="M75" s="27">
        <f t="shared" si="2"/>
        <v>3.116187878778856E-3</v>
      </c>
      <c r="N75" s="28">
        <f t="shared" si="3"/>
        <v>0.85660807674500627</v>
      </c>
    </row>
    <row r="76" spans="1:14" x14ac:dyDescent="0.25">
      <c r="A76" t="s">
        <v>102</v>
      </c>
      <c r="B76" t="s">
        <v>103</v>
      </c>
      <c r="C76" t="s">
        <v>104</v>
      </c>
      <c r="D76" s="25">
        <v>2940</v>
      </c>
      <c r="E76" s="25">
        <v>1322.52</v>
      </c>
      <c r="F76" s="25">
        <v>1656</v>
      </c>
      <c r="G76" s="25">
        <v>702.72</v>
      </c>
      <c r="H76" s="25">
        <v>0</v>
      </c>
      <c r="I76" s="25">
        <v>0</v>
      </c>
      <c r="J76" s="25">
        <v>0</v>
      </c>
      <c r="K76" s="25">
        <v>0</v>
      </c>
      <c r="L76" s="26">
        <f>E76+G76+I76+K76</f>
        <v>2025.24</v>
      </c>
      <c r="M76" s="27">
        <f t="shared" si="2"/>
        <v>3.0149568800606195E-3</v>
      </c>
      <c r="N76" s="28">
        <f t="shared" si="3"/>
        <v>0.85962303362506687</v>
      </c>
    </row>
    <row r="77" spans="1:14" x14ac:dyDescent="0.25">
      <c r="A77" t="s">
        <v>303</v>
      </c>
      <c r="B77" t="s">
        <v>304</v>
      </c>
      <c r="C77" t="s">
        <v>305</v>
      </c>
      <c r="D77" s="25">
        <v>1920</v>
      </c>
      <c r="E77" s="25">
        <v>2016.05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6">
        <f>E77+G77+I77+K77</f>
        <v>2016.05</v>
      </c>
      <c r="M77" s="27">
        <f t="shared" si="2"/>
        <v>3.0012758083220814E-3</v>
      </c>
      <c r="N77" s="28">
        <f t="shared" si="3"/>
        <v>0.86262430943338897</v>
      </c>
    </row>
    <row r="78" spans="1:14" x14ac:dyDescent="0.25">
      <c r="A78" t="s">
        <v>288</v>
      </c>
      <c r="B78" t="s">
        <v>289</v>
      </c>
      <c r="C78" t="s">
        <v>290</v>
      </c>
      <c r="D78" s="25">
        <v>4575</v>
      </c>
      <c r="E78" s="25">
        <v>1407</v>
      </c>
      <c r="F78" s="25">
        <v>1215</v>
      </c>
      <c r="G78" s="25">
        <v>425.25</v>
      </c>
      <c r="H78" s="25">
        <v>300</v>
      </c>
      <c r="I78" s="25">
        <v>60</v>
      </c>
      <c r="J78" s="25">
        <v>345</v>
      </c>
      <c r="K78" s="25">
        <v>119.4</v>
      </c>
      <c r="L78" s="26">
        <f>E78+G78+I78+K78</f>
        <v>2011.65</v>
      </c>
      <c r="M78" s="27">
        <f t="shared" si="2"/>
        <v>2.9947255672285486E-3</v>
      </c>
      <c r="N78" s="28">
        <f t="shared" si="3"/>
        <v>0.86561903500061754</v>
      </c>
    </row>
    <row r="79" spans="1:14" x14ac:dyDescent="0.25">
      <c r="A79" t="s">
        <v>345</v>
      </c>
      <c r="B79" t="s">
        <v>346</v>
      </c>
      <c r="C79" t="s">
        <v>347</v>
      </c>
      <c r="D79" s="25">
        <v>142</v>
      </c>
      <c r="E79" s="25">
        <v>728.69</v>
      </c>
      <c r="F79" s="25">
        <v>252</v>
      </c>
      <c r="G79" s="25">
        <v>1279.9100000000001</v>
      </c>
      <c r="H79" s="25">
        <v>0</v>
      </c>
      <c r="I79" s="25">
        <v>0</v>
      </c>
      <c r="J79" s="25">
        <v>0</v>
      </c>
      <c r="K79" s="25">
        <v>0</v>
      </c>
      <c r="L79" s="26">
        <f>E79+G79+I79+K79</f>
        <v>2008.6000000000001</v>
      </c>
      <c r="M79" s="27">
        <f t="shared" si="2"/>
        <v>2.990185059197804E-3</v>
      </c>
      <c r="N79" s="28">
        <f t="shared" si="3"/>
        <v>0.86860922005981533</v>
      </c>
    </row>
    <row r="80" spans="1:14" x14ac:dyDescent="0.25">
      <c r="A80" t="s">
        <v>297</v>
      </c>
      <c r="B80" t="s">
        <v>298</v>
      </c>
      <c r="C80" t="s">
        <v>299</v>
      </c>
      <c r="D80" s="25">
        <v>2628</v>
      </c>
      <c r="E80" s="25">
        <v>1362.72</v>
      </c>
      <c r="F80" s="25">
        <v>948</v>
      </c>
      <c r="G80" s="25">
        <v>568.79999999999995</v>
      </c>
      <c r="H80" s="25">
        <v>0</v>
      </c>
      <c r="I80" s="25">
        <v>0</v>
      </c>
      <c r="J80" s="25">
        <v>0</v>
      </c>
      <c r="K80" s="25">
        <v>0</v>
      </c>
      <c r="L80" s="26">
        <f>E80+G80+I80+K80</f>
        <v>1931.52</v>
      </c>
      <c r="M80" s="27">
        <f t="shared" si="2"/>
        <v>2.8754367447683671E-3</v>
      </c>
      <c r="N80" s="28">
        <f t="shared" si="3"/>
        <v>0.87148465680458376</v>
      </c>
    </row>
    <row r="81" spans="1:14" x14ac:dyDescent="0.25">
      <c r="A81" t="s">
        <v>495</v>
      </c>
      <c r="B81" t="s">
        <v>496</v>
      </c>
      <c r="C81" t="s">
        <v>497</v>
      </c>
      <c r="D81" s="25">
        <v>766</v>
      </c>
      <c r="E81" s="25">
        <v>988.54</v>
      </c>
      <c r="F81" s="25">
        <v>819</v>
      </c>
      <c r="G81" s="25">
        <v>926.91</v>
      </c>
      <c r="H81" s="25">
        <v>0</v>
      </c>
      <c r="I81" s="25">
        <v>0</v>
      </c>
      <c r="J81" s="25">
        <v>0</v>
      </c>
      <c r="K81" s="25">
        <v>0</v>
      </c>
      <c r="L81" s="26">
        <f>E81+G81+I81+K81</f>
        <v>1915.4499999999998</v>
      </c>
      <c r="M81" s="27">
        <f t="shared" si="2"/>
        <v>2.8515134778653952E-3</v>
      </c>
      <c r="N81" s="28">
        <f t="shared" si="3"/>
        <v>0.87433617028244914</v>
      </c>
    </row>
    <row r="82" spans="1:14" x14ac:dyDescent="0.25">
      <c r="A82" t="s">
        <v>573</v>
      </c>
      <c r="B82" t="s">
        <v>574</v>
      </c>
      <c r="C82" t="s">
        <v>575</v>
      </c>
      <c r="D82" s="25">
        <v>189</v>
      </c>
      <c r="E82" s="25">
        <v>692.11</v>
      </c>
      <c r="F82" s="25">
        <v>366</v>
      </c>
      <c r="G82" s="25">
        <v>1208.04</v>
      </c>
      <c r="H82" s="25">
        <v>0</v>
      </c>
      <c r="I82" s="25">
        <v>0</v>
      </c>
      <c r="J82" s="25">
        <v>0</v>
      </c>
      <c r="K82" s="25">
        <v>0</v>
      </c>
      <c r="L82" s="26">
        <f>E82+G82+I82+K82</f>
        <v>1900.15</v>
      </c>
      <c r="M82" s="27">
        <f t="shared" si="2"/>
        <v>2.8287365031537922E-3</v>
      </c>
      <c r="N82" s="28">
        <f t="shared" si="3"/>
        <v>0.87716490678560288</v>
      </c>
    </row>
    <row r="83" spans="1:14" x14ac:dyDescent="0.25">
      <c r="A83" t="s">
        <v>450</v>
      </c>
      <c r="B83" t="s">
        <v>451</v>
      </c>
      <c r="C83" t="s">
        <v>452</v>
      </c>
      <c r="D83" s="25">
        <v>137</v>
      </c>
      <c r="E83" s="25">
        <v>1884.75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6">
        <f>E83+G83+I83+K83</f>
        <v>1884.75</v>
      </c>
      <c r="M83" s="27">
        <f t="shared" si="2"/>
        <v>2.805810659326427E-3</v>
      </c>
      <c r="N83" s="28">
        <f t="shared" si="3"/>
        <v>0.87997071744492927</v>
      </c>
    </row>
    <row r="84" spans="1:14" x14ac:dyDescent="0.25">
      <c r="A84" t="s">
        <v>204</v>
      </c>
      <c r="B84" t="s">
        <v>205</v>
      </c>
      <c r="C84" t="s">
        <v>206</v>
      </c>
      <c r="D84" s="25">
        <v>274</v>
      </c>
      <c r="E84" s="25">
        <v>1851.14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6">
        <f>E84+G84+I84+K84</f>
        <v>1851.14</v>
      </c>
      <c r="M84" s="27">
        <f t="shared" si="2"/>
        <v>2.7557757495187806E-3</v>
      </c>
      <c r="N84" s="28">
        <f t="shared" si="3"/>
        <v>0.88272649319444807</v>
      </c>
    </row>
    <row r="85" spans="1:14" x14ac:dyDescent="0.25">
      <c r="A85" t="s">
        <v>168</v>
      </c>
      <c r="B85" t="s">
        <v>169</v>
      </c>
      <c r="C85" t="s">
        <v>170</v>
      </c>
      <c r="D85" s="25">
        <v>638</v>
      </c>
      <c r="E85" s="25">
        <v>1849.97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6">
        <f>E85+G85+I85+K85</f>
        <v>1849.97</v>
      </c>
      <c r="M85" s="27">
        <f t="shared" si="2"/>
        <v>2.754033980864364E-3</v>
      </c>
      <c r="N85" s="28">
        <f t="shared" si="3"/>
        <v>0.88548052717531245</v>
      </c>
    </row>
    <row r="86" spans="1:14" x14ac:dyDescent="0.25">
      <c r="A86" t="s">
        <v>171</v>
      </c>
      <c r="B86" t="s">
        <v>172</v>
      </c>
      <c r="C86" t="s">
        <v>173</v>
      </c>
      <c r="D86" s="25">
        <v>531</v>
      </c>
      <c r="E86" s="25">
        <v>1845.06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6">
        <f>E86+G86+I86+K86</f>
        <v>1845.06</v>
      </c>
      <c r="M86" s="27">
        <f t="shared" si="2"/>
        <v>2.7467245072804441E-3</v>
      </c>
      <c r="N86" s="28">
        <f t="shared" si="3"/>
        <v>0.88822725168259287</v>
      </c>
    </row>
    <row r="87" spans="1:14" x14ac:dyDescent="0.25">
      <c r="A87" t="s">
        <v>486</v>
      </c>
      <c r="B87" t="s">
        <v>487</v>
      </c>
      <c r="C87" t="s">
        <v>488</v>
      </c>
      <c r="D87" s="25">
        <v>904</v>
      </c>
      <c r="E87" s="25">
        <v>1748.3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6">
        <f>E87+G87+I87+K87</f>
        <v>1748.3</v>
      </c>
      <c r="M87" s="27">
        <f t="shared" si="2"/>
        <v>2.6026787508690234E-3</v>
      </c>
      <c r="N87" s="28">
        <f t="shared" si="3"/>
        <v>0.89082993043346193</v>
      </c>
    </row>
    <row r="88" spans="1:14" x14ac:dyDescent="0.25">
      <c r="A88" t="s">
        <v>447</v>
      </c>
      <c r="B88" t="s">
        <v>448</v>
      </c>
      <c r="C88" t="s">
        <v>449</v>
      </c>
      <c r="D88" s="25">
        <v>126</v>
      </c>
      <c r="E88" s="25">
        <v>1710.39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6">
        <f>E88+G88+I88+K88</f>
        <v>1710.39</v>
      </c>
      <c r="M88" s="27">
        <f t="shared" si="2"/>
        <v>2.5462424690836064E-3</v>
      </c>
      <c r="N88" s="28">
        <f t="shared" si="3"/>
        <v>0.89337617290254556</v>
      </c>
    </row>
    <row r="89" spans="1:14" x14ac:dyDescent="0.25">
      <c r="A89" t="s">
        <v>420</v>
      </c>
      <c r="B89" t="s">
        <v>421</v>
      </c>
      <c r="C89" t="s">
        <v>422</v>
      </c>
      <c r="D89" s="25">
        <v>95</v>
      </c>
      <c r="E89" s="25">
        <v>596.6</v>
      </c>
      <c r="F89" s="25">
        <v>200</v>
      </c>
      <c r="G89" s="25">
        <v>1080</v>
      </c>
      <c r="H89" s="25">
        <v>0</v>
      </c>
      <c r="I89" s="25">
        <v>0</v>
      </c>
      <c r="J89" s="25">
        <v>0</v>
      </c>
      <c r="K89" s="25">
        <v>0</v>
      </c>
      <c r="L89" s="26">
        <f>E89+G89+I89+K89</f>
        <v>1676.6</v>
      </c>
      <c r="M89" s="27">
        <f t="shared" si="2"/>
        <v>2.4959395948675883E-3</v>
      </c>
      <c r="N89" s="28">
        <f t="shared" si="3"/>
        <v>0.89587211249741316</v>
      </c>
    </row>
    <row r="90" spans="1:14" x14ac:dyDescent="0.25">
      <c r="A90" t="s">
        <v>570</v>
      </c>
      <c r="B90" t="s">
        <v>571</v>
      </c>
      <c r="C90" t="s">
        <v>572</v>
      </c>
      <c r="D90" s="25">
        <v>233</v>
      </c>
      <c r="E90" s="25">
        <v>852.92</v>
      </c>
      <c r="F90" s="25">
        <v>222</v>
      </c>
      <c r="G90" s="25">
        <v>746.1</v>
      </c>
      <c r="H90" s="25">
        <v>0</v>
      </c>
      <c r="I90" s="25">
        <v>0</v>
      </c>
      <c r="J90" s="25">
        <v>0</v>
      </c>
      <c r="K90" s="25">
        <v>0</v>
      </c>
      <c r="L90" s="26">
        <f>E90+G90+I90+K90</f>
        <v>1599.02</v>
      </c>
      <c r="M90" s="27">
        <f t="shared" si="2"/>
        <v>2.380446934859341E-3</v>
      </c>
      <c r="N90" s="28">
        <f t="shared" si="3"/>
        <v>0.89825255943227256</v>
      </c>
    </row>
    <row r="91" spans="1:14" x14ac:dyDescent="0.25">
      <c r="A91" t="s">
        <v>72</v>
      </c>
      <c r="B91" t="s">
        <v>73</v>
      </c>
      <c r="C91" t="s">
        <v>74</v>
      </c>
      <c r="D91" s="25">
        <v>3156</v>
      </c>
      <c r="E91" s="25">
        <v>1575.96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6">
        <f>E91+G91+I91+K91</f>
        <v>1575.96</v>
      </c>
      <c r="M91" s="27">
        <f t="shared" si="2"/>
        <v>2.3461177167645978E-3</v>
      </c>
      <c r="N91" s="28">
        <f t="shared" si="3"/>
        <v>0.90059867714903719</v>
      </c>
    </row>
    <row r="92" spans="1:14" x14ac:dyDescent="0.25">
      <c r="A92" t="s">
        <v>180</v>
      </c>
      <c r="B92" t="s">
        <v>181</v>
      </c>
      <c r="C92" t="s">
        <v>182</v>
      </c>
      <c r="D92" s="25">
        <v>192</v>
      </c>
      <c r="E92" s="25">
        <v>1347.01</v>
      </c>
      <c r="F92" s="25">
        <v>0</v>
      </c>
      <c r="G92" s="25">
        <v>0</v>
      </c>
      <c r="H92" s="25">
        <v>28</v>
      </c>
      <c r="I92" s="25">
        <v>222.88</v>
      </c>
      <c r="J92" s="25">
        <v>0</v>
      </c>
      <c r="K92" s="25">
        <v>0</v>
      </c>
      <c r="L92" s="26">
        <f>E92+G92+I92+K92</f>
        <v>1569.8899999999999</v>
      </c>
      <c r="M92" s="27">
        <f t="shared" si="2"/>
        <v>2.3370813614378371E-3</v>
      </c>
      <c r="N92" s="28">
        <f t="shared" si="3"/>
        <v>0.90293575851047503</v>
      </c>
    </row>
    <row r="93" spans="1:14" x14ac:dyDescent="0.25">
      <c r="A93" t="s">
        <v>123</v>
      </c>
      <c r="B93" t="s">
        <v>124</v>
      </c>
      <c r="C93" t="s">
        <v>125</v>
      </c>
      <c r="D93" s="25">
        <v>1060</v>
      </c>
      <c r="E93" s="25">
        <v>1563.48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6">
        <f>E93+G93+I93+K93</f>
        <v>1563.48</v>
      </c>
      <c r="M93" s="27">
        <f t="shared" si="2"/>
        <v>2.327538851117486E-3</v>
      </c>
      <c r="N93" s="28">
        <f t="shared" si="3"/>
        <v>0.9052632973615925</v>
      </c>
    </row>
    <row r="94" spans="1:14" x14ac:dyDescent="0.25">
      <c r="A94" t="s">
        <v>192</v>
      </c>
      <c r="B94" t="s">
        <v>193</v>
      </c>
      <c r="C94" t="s">
        <v>194</v>
      </c>
      <c r="D94" s="25">
        <v>190</v>
      </c>
      <c r="E94" s="25">
        <v>1101.75</v>
      </c>
      <c r="F94" s="25">
        <v>60</v>
      </c>
      <c r="G94" s="25">
        <v>399.6</v>
      </c>
      <c r="H94" s="25">
        <v>0</v>
      </c>
      <c r="I94" s="25">
        <v>0</v>
      </c>
      <c r="J94" s="25">
        <v>0</v>
      </c>
      <c r="K94" s="25">
        <v>0</v>
      </c>
      <c r="L94" s="26">
        <f>E94+G94+I94+K94</f>
        <v>1501.35</v>
      </c>
      <c r="M94" s="27">
        <f t="shared" si="2"/>
        <v>2.235046469494485E-3</v>
      </c>
      <c r="N94" s="28">
        <f t="shared" si="3"/>
        <v>0.90749834383108696</v>
      </c>
    </row>
    <row r="95" spans="1:14" x14ac:dyDescent="0.25">
      <c r="A95" t="s">
        <v>453</v>
      </c>
      <c r="B95" t="s">
        <v>454</v>
      </c>
      <c r="C95" t="s">
        <v>455</v>
      </c>
      <c r="D95" s="25">
        <v>106</v>
      </c>
      <c r="E95" s="25">
        <v>1420.75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6">
        <f>E95+G95+I95+K95</f>
        <v>1420.75</v>
      </c>
      <c r="M95" s="27">
        <f t="shared" si="2"/>
        <v>2.1150579621902221E-3</v>
      </c>
      <c r="N95" s="28">
        <f t="shared" si="3"/>
        <v>0.90961340179327721</v>
      </c>
    </row>
    <row r="96" spans="1:14" x14ac:dyDescent="0.25">
      <c r="A96" t="s">
        <v>207</v>
      </c>
      <c r="B96" t="s">
        <v>208</v>
      </c>
      <c r="C96" t="s">
        <v>209</v>
      </c>
      <c r="D96" s="25">
        <v>192</v>
      </c>
      <c r="E96" s="25">
        <v>1347.84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6">
        <f>E96+G96+I96+K96</f>
        <v>1347.84</v>
      </c>
      <c r="M96" s="27">
        <f t="shared" si="2"/>
        <v>2.0065174898880652E-3</v>
      </c>
      <c r="N96" s="28">
        <f t="shared" si="3"/>
        <v>0.91161991928316533</v>
      </c>
    </row>
    <row r="97" spans="1:14" x14ac:dyDescent="0.25">
      <c r="A97" t="s">
        <v>201</v>
      </c>
      <c r="B97" t="s">
        <v>202</v>
      </c>
      <c r="C97" t="s">
        <v>203</v>
      </c>
      <c r="D97" s="25">
        <v>187</v>
      </c>
      <c r="E97" s="25">
        <v>1323.51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6">
        <f>E97+G97+I97+K97</f>
        <v>1323.51</v>
      </c>
      <c r="M97" s="27">
        <f t="shared" si="2"/>
        <v>1.9702976340231432E-3</v>
      </c>
      <c r="N97" s="28">
        <f t="shared" si="3"/>
        <v>0.91359021691718845</v>
      </c>
    </row>
    <row r="98" spans="1:14" x14ac:dyDescent="0.25">
      <c r="A98" t="s">
        <v>90</v>
      </c>
      <c r="B98" t="s">
        <v>91</v>
      </c>
      <c r="C98" t="s">
        <v>92</v>
      </c>
      <c r="D98" s="25">
        <v>3240</v>
      </c>
      <c r="E98" s="25">
        <v>1204.56</v>
      </c>
      <c r="F98" s="25">
        <v>192</v>
      </c>
      <c r="G98" s="25">
        <v>84.48</v>
      </c>
      <c r="H98" s="25">
        <v>0</v>
      </c>
      <c r="I98" s="25">
        <v>0</v>
      </c>
      <c r="J98" s="25">
        <v>0</v>
      </c>
      <c r="K98" s="25">
        <v>0</v>
      </c>
      <c r="L98" s="26">
        <f>E98+G98+I98+K98</f>
        <v>1289.04</v>
      </c>
      <c r="M98" s="27">
        <f t="shared" si="2"/>
        <v>1.9189824498199426E-3</v>
      </c>
      <c r="N98" s="28">
        <f t="shared" si="3"/>
        <v>0.91550919936700836</v>
      </c>
    </row>
    <row r="99" spans="1:14" x14ac:dyDescent="0.25">
      <c r="A99" t="s">
        <v>273</v>
      </c>
      <c r="B99" t="s">
        <v>274</v>
      </c>
      <c r="C99" t="s">
        <v>275</v>
      </c>
      <c r="D99" s="25">
        <v>124</v>
      </c>
      <c r="E99" s="25">
        <v>1277.92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6">
        <f>E99+G99+I99+K99</f>
        <v>1277.92</v>
      </c>
      <c r="M99" s="27">
        <f t="shared" si="2"/>
        <v>1.902428204147196E-3</v>
      </c>
      <c r="N99" s="28">
        <f t="shared" si="3"/>
        <v>0.91741162757115557</v>
      </c>
    </row>
    <row r="100" spans="1:14" x14ac:dyDescent="0.25">
      <c r="A100" t="s">
        <v>231</v>
      </c>
      <c r="B100" t="s">
        <v>232</v>
      </c>
      <c r="C100" t="s">
        <v>233</v>
      </c>
      <c r="D100" s="25">
        <v>375</v>
      </c>
      <c r="E100" s="25">
        <v>1253.83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6">
        <f>E100+G100+I100+K100</f>
        <v>1253.83</v>
      </c>
      <c r="M100" s="27">
        <f t="shared" si="2"/>
        <v>1.8665656341601026E-3</v>
      </c>
      <c r="N100" s="28">
        <f t="shared" si="3"/>
        <v>0.91927819320531567</v>
      </c>
    </row>
    <row r="101" spans="1:14" x14ac:dyDescent="0.25">
      <c r="A101" t="s">
        <v>426</v>
      </c>
      <c r="B101" t="s">
        <v>427</v>
      </c>
      <c r="C101" t="s">
        <v>428</v>
      </c>
      <c r="D101" s="25">
        <v>77</v>
      </c>
      <c r="E101" s="25">
        <v>1247.1500000000001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6">
        <f>E101+G101+I101+K101</f>
        <v>1247.1500000000001</v>
      </c>
      <c r="M101" s="27">
        <f t="shared" si="2"/>
        <v>1.8566211772271938E-3</v>
      </c>
      <c r="N101" s="28">
        <f t="shared" si="3"/>
        <v>0.92113481438254285</v>
      </c>
    </row>
    <row r="102" spans="1:14" x14ac:dyDescent="0.25">
      <c r="A102" t="s">
        <v>522</v>
      </c>
      <c r="B102" t="s">
        <v>523</v>
      </c>
      <c r="C102" t="s">
        <v>524</v>
      </c>
      <c r="D102" s="25">
        <v>263</v>
      </c>
      <c r="E102" s="25">
        <v>1236.0999999999999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6">
        <f>E102+G102+I102+K102</f>
        <v>1236.0999999999999</v>
      </c>
      <c r="M102" s="27">
        <f t="shared" si="2"/>
        <v>1.8401711399354799E-3</v>
      </c>
      <c r="N102" s="28">
        <f t="shared" si="3"/>
        <v>0.92297498552247836</v>
      </c>
    </row>
    <row r="103" spans="1:14" x14ac:dyDescent="0.25">
      <c r="A103" t="s">
        <v>135</v>
      </c>
      <c r="B103" t="s">
        <v>136</v>
      </c>
      <c r="C103" t="s">
        <v>137</v>
      </c>
      <c r="D103" s="25">
        <v>225</v>
      </c>
      <c r="E103" s="25">
        <v>1211.69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6">
        <f>E103+G103+I103+K103</f>
        <v>1211.69</v>
      </c>
      <c r="M103" s="27">
        <f t="shared" si="2"/>
        <v>1.8038321887779484E-3</v>
      </c>
      <c r="N103" s="28">
        <f t="shared" si="3"/>
        <v>0.92477881771125636</v>
      </c>
    </row>
    <row r="104" spans="1:14" x14ac:dyDescent="0.25">
      <c r="A104" t="s">
        <v>276</v>
      </c>
      <c r="B104" t="s">
        <v>277</v>
      </c>
      <c r="C104" t="s">
        <v>278</v>
      </c>
      <c r="D104" s="25">
        <v>158</v>
      </c>
      <c r="E104" s="25">
        <v>1161.31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6">
        <f>E104+G104+I104+K104</f>
        <v>1161.31</v>
      </c>
      <c r="M104" s="27">
        <f t="shared" si="2"/>
        <v>1.7288319282569957E-3</v>
      </c>
      <c r="N104" s="28">
        <f t="shared" si="3"/>
        <v>0.92650764963951338</v>
      </c>
    </row>
    <row r="105" spans="1:14" x14ac:dyDescent="0.25">
      <c r="A105" t="s">
        <v>150</v>
      </c>
      <c r="B105" t="s">
        <v>151</v>
      </c>
      <c r="C105" t="s">
        <v>152</v>
      </c>
      <c r="D105" s="25">
        <v>2060</v>
      </c>
      <c r="E105" s="25">
        <v>1155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6">
        <f>E105+G105+I105+K105</f>
        <v>1155</v>
      </c>
      <c r="M105" s="27">
        <f t="shared" si="2"/>
        <v>1.7194382870524064E-3</v>
      </c>
      <c r="N105" s="28">
        <f t="shared" si="3"/>
        <v>0.92822708792656583</v>
      </c>
    </row>
    <row r="106" spans="1:14" x14ac:dyDescent="0.25">
      <c r="A106" t="s">
        <v>510</v>
      </c>
      <c r="B106" t="s">
        <v>511</v>
      </c>
      <c r="C106" t="s">
        <v>512</v>
      </c>
      <c r="D106" s="25">
        <v>182</v>
      </c>
      <c r="E106" s="25">
        <v>811.47</v>
      </c>
      <c r="F106" s="25">
        <v>54</v>
      </c>
      <c r="G106" s="25">
        <v>326.16000000000003</v>
      </c>
      <c r="H106" s="25">
        <v>0</v>
      </c>
      <c r="I106" s="25">
        <v>0</v>
      </c>
      <c r="J106" s="25">
        <v>0</v>
      </c>
      <c r="K106" s="25">
        <v>0</v>
      </c>
      <c r="L106" s="26">
        <f>E106+G106+I106+K106</f>
        <v>1137.6300000000001</v>
      </c>
      <c r="M106" s="27">
        <f t="shared" si="2"/>
        <v>1.6935797216445275E-3</v>
      </c>
      <c r="N106" s="28">
        <f t="shared" si="3"/>
        <v>0.92992066764821035</v>
      </c>
    </row>
    <row r="107" spans="1:14" x14ac:dyDescent="0.25">
      <c r="A107" t="s">
        <v>285</v>
      </c>
      <c r="B107" t="s">
        <v>286</v>
      </c>
      <c r="C107" t="s">
        <v>287</v>
      </c>
      <c r="D107" s="25">
        <v>383</v>
      </c>
      <c r="E107" s="25">
        <v>1125.4100000000001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6">
        <f>E107+G107+I107+K107</f>
        <v>1125.4100000000001</v>
      </c>
      <c r="M107" s="27">
        <f t="shared" si="2"/>
        <v>1.6753879156983973E-3</v>
      </c>
      <c r="N107" s="28">
        <f t="shared" si="3"/>
        <v>0.93159605556390879</v>
      </c>
    </row>
    <row r="108" spans="1:14" x14ac:dyDescent="0.25">
      <c r="A108" t="s">
        <v>300</v>
      </c>
      <c r="B108" t="s">
        <v>301</v>
      </c>
      <c r="C108" t="s">
        <v>302</v>
      </c>
      <c r="D108" s="25">
        <v>1464</v>
      </c>
      <c r="E108" s="25">
        <v>1113.24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6">
        <f>E108+G108+I108+K108</f>
        <v>1113.24</v>
      </c>
      <c r="M108" s="27">
        <f t="shared" si="2"/>
        <v>1.6572705443101479E-3</v>
      </c>
      <c r="N108" s="28">
        <f t="shared" si="3"/>
        <v>0.93325332610821898</v>
      </c>
    </row>
    <row r="109" spans="1:14" x14ac:dyDescent="0.25">
      <c r="A109" t="s">
        <v>366</v>
      </c>
      <c r="B109" t="s">
        <v>367</v>
      </c>
      <c r="C109" t="s">
        <v>368</v>
      </c>
      <c r="D109" s="25">
        <v>1674</v>
      </c>
      <c r="E109" s="25">
        <v>1096.3800000000001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6">
        <f>E109+G109+I109+K109</f>
        <v>1096.3800000000001</v>
      </c>
      <c r="M109" s="27">
        <f t="shared" si="2"/>
        <v>1.632171211392656E-3</v>
      </c>
      <c r="N109" s="28">
        <f t="shared" si="3"/>
        <v>0.93488549731961168</v>
      </c>
    </row>
    <row r="110" spans="1:14" x14ac:dyDescent="0.25">
      <c r="A110" t="s">
        <v>564</v>
      </c>
      <c r="B110" t="s">
        <v>565</v>
      </c>
      <c r="C110" t="s">
        <v>566</v>
      </c>
      <c r="D110" s="25">
        <v>641</v>
      </c>
      <c r="E110" s="25">
        <v>555.11</v>
      </c>
      <c r="F110" s="25">
        <v>666</v>
      </c>
      <c r="G110" s="25">
        <v>531.36</v>
      </c>
      <c r="H110" s="25">
        <v>0</v>
      </c>
      <c r="I110" s="25">
        <v>0</v>
      </c>
      <c r="J110" s="25">
        <v>0</v>
      </c>
      <c r="K110" s="25">
        <v>0</v>
      </c>
      <c r="L110" s="26">
        <f>E110+G110+I110+K110</f>
        <v>1086.47</v>
      </c>
      <c r="M110" s="27">
        <f t="shared" si="2"/>
        <v>1.6174182820206304E-3</v>
      </c>
      <c r="N110" s="28">
        <f t="shared" si="3"/>
        <v>0.93650291560163235</v>
      </c>
    </row>
    <row r="111" spans="1:14" x14ac:dyDescent="0.25">
      <c r="A111" t="s">
        <v>333</v>
      </c>
      <c r="B111" t="s">
        <v>334</v>
      </c>
      <c r="C111" t="s">
        <v>335</v>
      </c>
      <c r="D111" s="25">
        <v>280</v>
      </c>
      <c r="E111" s="25">
        <v>1061.9000000000001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6">
        <f>E111+G111+I111+K111</f>
        <v>1061.9000000000001</v>
      </c>
      <c r="M111" s="27">
        <f t="shared" si="2"/>
        <v>1.5808411402778793E-3</v>
      </c>
      <c r="N111" s="28">
        <f t="shared" si="3"/>
        <v>0.93808375674191025</v>
      </c>
    </row>
    <row r="112" spans="1:14" x14ac:dyDescent="0.25">
      <c r="A112" t="s">
        <v>498</v>
      </c>
      <c r="B112" t="s">
        <v>499</v>
      </c>
      <c r="C112" t="s">
        <v>500</v>
      </c>
      <c r="D112" s="25">
        <v>420</v>
      </c>
      <c r="E112" s="25">
        <v>517.26</v>
      </c>
      <c r="F112" s="25">
        <v>0</v>
      </c>
      <c r="G112" s="25">
        <v>0</v>
      </c>
      <c r="H112" s="25">
        <v>0</v>
      </c>
      <c r="I112" s="25">
        <v>0</v>
      </c>
      <c r="J112" s="25">
        <v>90</v>
      </c>
      <c r="K112" s="25">
        <v>465.3</v>
      </c>
      <c r="L112" s="26">
        <f>E112+G112+I112+K112</f>
        <v>982.56</v>
      </c>
      <c r="M112" s="27">
        <f t="shared" si="2"/>
        <v>1.4627283838322186E-3</v>
      </c>
      <c r="N112" s="28">
        <f t="shared" si="3"/>
        <v>0.93954648512574246</v>
      </c>
    </row>
    <row r="113" spans="1:14" x14ac:dyDescent="0.25">
      <c r="A113" t="s">
        <v>471</v>
      </c>
      <c r="B113" t="s">
        <v>472</v>
      </c>
      <c r="C113" t="s">
        <v>473</v>
      </c>
      <c r="D113" s="25">
        <v>2688</v>
      </c>
      <c r="E113" s="25">
        <v>947.52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6">
        <f>E113+G113+I113+K113</f>
        <v>947.52</v>
      </c>
      <c r="M113" s="27">
        <f t="shared" si="2"/>
        <v>1.4105646456691742E-3</v>
      </c>
      <c r="N113" s="28">
        <f t="shared" si="3"/>
        <v>0.94095704977141159</v>
      </c>
    </row>
    <row r="114" spans="1:14" x14ac:dyDescent="0.25">
      <c r="A114" t="s">
        <v>126</v>
      </c>
      <c r="B114" t="s">
        <v>127</v>
      </c>
      <c r="C114" t="s">
        <v>128</v>
      </c>
      <c r="D114" s="25">
        <v>666</v>
      </c>
      <c r="E114" s="25">
        <v>928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6">
        <f>E114+G114+I114+K114</f>
        <v>928</v>
      </c>
      <c r="M114" s="27">
        <f t="shared" si="2"/>
        <v>1.3815053942724097E-3</v>
      </c>
      <c r="N114" s="28">
        <f t="shared" si="3"/>
        <v>0.94233855516568399</v>
      </c>
    </row>
    <row r="115" spans="1:14" x14ac:dyDescent="0.25">
      <c r="A115" t="s">
        <v>279</v>
      </c>
      <c r="B115" t="s">
        <v>280</v>
      </c>
      <c r="C115" t="s">
        <v>281</v>
      </c>
      <c r="D115" s="25">
        <v>146</v>
      </c>
      <c r="E115" s="25">
        <v>923.67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6">
        <f>E115+G115+I115+K115</f>
        <v>923.67</v>
      </c>
      <c r="M115" s="27">
        <f t="shared" si="2"/>
        <v>1.3750593615599101E-3</v>
      </c>
      <c r="N115" s="28">
        <f t="shared" si="3"/>
        <v>0.94371361452724389</v>
      </c>
    </row>
    <row r="116" spans="1:14" x14ac:dyDescent="0.25">
      <c r="A116" t="s">
        <v>294</v>
      </c>
      <c r="B116" t="s">
        <v>295</v>
      </c>
      <c r="C116" t="s">
        <v>296</v>
      </c>
      <c r="D116" s="25">
        <v>2220</v>
      </c>
      <c r="E116" s="25">
        <v>710.25</v>
      </c>
      <c r="F116" s="25">
        <v>405</v>
      </c>
      <c r="G116" s="25">
        <v>149.85</v>
      </c>
      <c r="H116" s="25">
        <v>0</v>
      </c>
      <c r="I116" s="25">
        <v>0</v>
      </c>
      <c r="J116" s="25">
        <v>150</v>
      </c>
      <c r="K116" s="25">
        <v>52.5</v>
      </c>
      <c r="L116" s="26">
        <f>E116+G116+I116+K116</f>
        <v>912.6</v>
      </c>
      <c r="M116" s="27">
        <f t="shared" si="2"/>
        <v>1.3585795504450443E-3</v>
      </c>
      <c r="N116" s="28">
        <f t="shared" si="3"/>
        <v>0.94507219407768894</v>
      </c>
    </row>
    <row r="117" spans="1:14" x14ac:dyDescent="0.25">
      <c r="A117" t="s">
        <v>33</v>
      </c>
      <c r="B117" t="s">
        <v>34</v>
      </c>
      <c r="C117" t="s">
        <v>35</v>
      </c>
      <c r="D117" s="25">
        <v>553</v>
      </c>
      <c r="E117" s="25">
        <v>884.8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6">
        <f>E117+G117+I117+K117</f>
        <v>884.8</v>
      </c>
      <c r="M117" s="27">
        <f t="shared" si="2"/>
        <v>1.3171939362631767E-3</v>
      </c>
      <c r="N117" s="28">
        <f t="shared" si="3"/>
        <v>0.94638938801395212</v>
      </c>
    </row>
    <row r="118" spans="1:14" x14ac:dyDescent="0.25">
      <c r="A118" t="s">
        <v>474</v>
      </c>
      <c r="B118" t="s">
        <v>475</v>
      </c>
      <c r="C118" t="s">
        <v>476</v>
      </c>
      <c r="D118" s="25">
        <v>192</v>
      </c>
      <c r="E118" s="25">
        <v>884.67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6">
        <f>E118+G118+I118+K118</f>
        <v>884.67</v>
      </c>
      <c r="M118" s="27">
        <f t="shared" si="2"/>
        <v>1.3170004064126859E-3</v>
      </c>
      <c r="N118" s="28">
        <f t="shared" si="3"/>
        <v>0.94770638842036481</v>
      </c>
    </row>
    <row r="119" spans="1:14" x14ac:dyDescent="0.25">
      <c r="A119" t="s">
        <v>417</v>
      </c>
      <c r="B119" t="s">
        <v>418</v>
      </c>
      <c r="C119" t="s">
        <v>419</v>
      </c>
      <c r="D119" s="25">
        <v>100</v>
      </c>
      <c r="E119" s="25">
        <v>549</v>
      </c>
      <c r="F119" s="25">
        <v>56</v>
      </c>
      <c r="G119" s="25">
        <v>330.4</v>
      </c>
      <c r="H119" s="25">
        <v>0</v>
      </c>
      <c r="I119" s="25">
        <v>0</v>
      </c>
      <c r="J119" s="25">
        <v>0</v>
      </c>
      <c r="K119" s="25">
        <v>0</v>
      </c>
      <c r="L119" s="26">
        <f>E119+G119+I119+K119</f>
        <v>879.4</v>
      </c>
      <c r="M119" s="27">
        <f t="shared" si="2"/>
        <v>1.3091550040120227E-3</v>
      </c>
      <c r="N119" s="28">
        <f t="shared" si="3"/>
        <v>0.94901554342437688</v>
      </c>
    </row>
    <row r="120" spans="1:14" x14ac:dyDescent="0.25">
      <c r="A120" t="s">
        <v>468</v>
      </c>
      <c r="B120" t="s">
        <v>469</v>
      </c>
      <c r="C120" t="s">
        <v>470</v>
      </c>
      <c r="D120" s="25">
        <v>2808</v>
      </c>
      <c r="E120" s="25">
        <v>871.44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6">
        <f>E120+G120+I120+K120</f>
        <v>871.44</v>
      </c>
      <c r="M120" s="27">
        <f t="shared" si="2"/>
        <v>1.2973050223973586E-3</v>
      </c>
      <c r="N120" s="28">
        <f t="shared" si="3"/>
        <v>0.95031284844677422</v>
      </c>
    </row>
    <row r="121" spans="1:14" x14ac:dyDescent="0.25">
      <c r="A121" t="s">
        <v>408</v>
      </c>
      <c r="B121" t="s">
        <v>409</v>
      </c>
      <c r="C121" t="s">
        <v>410</v>
      </c>
      <c r="D121" s="25">
        <v>2536</v>
      </c>
      <c r="E121" s="25">
        <v>868.93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6">
        <f>E121+G121+I121+K121</f>
        <v>868.93</v>
      </c>
      <c r="M121" s="27">
        <f t="shared" si="2"/>
        <v>1.2935684075917294E-3</v>
      </c>
      <c r="N121" s="28">
        <f t="shared" si="3"/>
        <v>0.95160641685436598</v>
      </c>
    </row>
    <row r="122" spans="1:14" x14ac:dyDescent="0.25">
      <c r="A122" t="s">
        <v>387</v>
      </c>
      <c r="B122" t="s">
        <v>388</v>
      </c>
      <c r="C122" t="s">
        <v>389</v>
      </c>
      <c r="D122" s="25">
        <v>185</v>
      </c>
      <c r="E122" s="25">
        <v>844.09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6">
        <f>E122+G122+I122+K122</f>
        <v>844.09</v>
      </c>
      <c r="M122" s="27">
        <f t="shared" si="2"/>
        <v>1.2565893192364205E-3</v>
      </c>
      <c r="N122" s="28">
        <f t="shared" si="3"/>
        <v>0.95286300617360242</v>
      </c>
    </row>
    <row r="123" spans="1:14" x14ac:dyDescent="0.25">
      <c r="A123" t="s">
        <v>423</v>
      </c>
      <c r="B123" t="s">
        <v>424</v>
      </c>
      <c r="C123" t="s">
        <v>425</v>
      </c>
      <c r="D123" s="25">
        <v>52</v>
      </c>
      <c r="E123" s="25">
        <v>841.88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6">
        <f>E123+G123+I123+K123</f>
        <v>841.88</v>
      </c>
      <c r="M123" s="27">
        <f t="shared" si="2"/>
        <v>1.2532993117780778E-3</v>
      </c>
      <c r="N123" s="28">
        <f t="shared" si="3"/>
        <v>0.95411630548538051</v>
      </c>
    </row>
    <row r="124" spans="1:14" x14ac:dyDescent="0.25">
      <c r="A124" t="s">
        <v>315</v>
      </c>
      <c r="B124" t="s">
        <v>316</v>
      </c>
      <c r="C124" t="s">
        <v>317</v>
      </c>
      <c r="D124" s="25">
        <v>196</v>
      </c>
      <c r="E124" s="25">
        <v>841.4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6">
        <f>E124+G124+I124+K124</f>
        <v>841.4</v>
      </c>
      <c r="M124" s="27">
        <f t="shared" si="2"/>
        <v>1.2525847400224196E-3</v>
      </c>
      <c r="N124" s="28">
        <f t="shared" si="3"/>
        <v>0.95536889022540294</v>
      </c>
    </row>
    <row r="125" spans="1:14" x14ac:dyDescent="0.25">
      <c r="A125" t="s">
        <v>282</v>
      </c>
      <c r="B125" t="s">
        <v>283</v>
      </c>
      <c r="C125" t="s">
        <v>284</v>
      </c>
      <c r="D125" s="25">
        <v>1530</v>
      </c>
      <c r="E125" s="25">
        <v>791.7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6">
        <f>E125+G125+I125+K125</f>
        <v>791.7</v>
      </c>
      <c r="M125" s="27">
        <f t="shared" si="2"/>
        <v>1.1785967894886494E-3</v>
      </c>
      <c r="N125" s="28">
        <f t="shared" si="3"/>
        <v>0.95654748701489156</v>
      </c>
    </row>
    <row r="126" spans="1:14" x14ac:dyDescent="0.25">
      <c r="A126" t="s">
        <v>291</v>
      </c>
      <c r="B126" t="s">
        <v>292</v>
      </c>
      <c r="C126" t="s">
        <v>293</v>
      </c>
      <c r="D126" s="25">
        <v>1200</v>
      </c>
      <c r="E126" s="25">
        <v>380.85</v>
      </c>
      <c r="F126" s="25">
        <v>810</v>
      </c>
      <c r="G126" s="25">
        <v>291.60000000000002</v>
      </c>
      <c r="H126" s="25">
        <v>0</v>
      </c>
      <c r="I126" s="25">
        <v>0</v>
      </c>
      <c r="J126" s="25">
        <v>285</v>
      </c>
      <c r="K126" s="25">
        <v>106.05</v>
      </c>
      <c r="L126" s="26">
        <f>E126+G126+I126+K126</f>
        <v>778.5</v>
      </c>
      <c r="M126" s="27">
        <f t="shared" si="2"/>
        <v>1.1589460662080507E-3</v>
      </c>
      <c r="N126" s="28">
        <f t="shared" si="3"/>
        <v>0.9577064330810996</v>
      </c>
    </row>
    <row r="127" spans="1:14" x14ac:dyDescent="0.25">
      <c r="A127" t="s">
        <v>243</v>
      </c>
      <c r="B127" t="s">
        <v>244</v>
      </c>
      <c r="C127" t="s">
        <v>245</v>
      </c>
      <c r="D127" s="25">
        <v>4100</v>
      </c>
      <c r="E127" s="25">
        <v>773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6">
        <f>E127+G127+I127+K127</f>
        <v>773</v>
      </c>
      <c r="M127" s="27">
        <f t="shared" si="2"/>
        <v>1.1507582648411343E-3</v>
      </c>
      <c r="N127" s="28">
        <f t="shared" si="3"/>
        <v>0.95885719134594072</v>
      </c>
    </row>
    <row r="128" spans="1:14" x14ac:dyDescent="0.25">
      <c r="A128" t="s">
        <v>543</v>
      </c>
      <c r="B128" t="s">
        <v>544</v>
      </c>
      <c r="C128" t="s">
        <v>545</v>
      </c>
      <c r="D128" s="25">
        <v>319</v>
      </c>
      <c r="E128" s="25">
        <v>315.81</v>
      </c>
      <c r="F128" s="25">
        <v>360</v>
      </c>
      <c r="G128" s="25">
        <v>417.6</v>
      </c>
      <c r="H128" s="25">
        <v>36</v>
      </c>
      <c r="I128" s="25">
        <v>35.28</v>
      </c>
      <c r="J128" s="25">
        <v>0</v>
      </c>
      <c r="K128" s="25">
        <v>0</v>
      </c>
      <c r="L128" s="26">
        <f>E128+G128+I128+K128</f>
        <v>768.69</v>
      </c>
      <c r="M128" s="27">
        <f t="shared" si="2"/>
        <v>1.1443420059517873E-3</v>
      </c>
      <c r="N128" s="28">
        <f t="shared" si="3"/>
        <v>0.96000153335189253</v>
      </c>
    </row>
    <row r="129" spans="1:14" x14ac:dyDescent="0.25">
      <c r="A129" t="s">
        <v>339</v>
      </c>
      <c r="B129" t="s">
        <v>340</v>
      </c>
      <c r="C129" t="s">
        <v>341</v>
      </c>
      <c r="D129" s="25">
        <v>948</v>
      </c>
      <c r="E129" s="25">
        <v>462.96</v>
      </c>
      <c r="F129" s="25">
        <v>576</v>
      </c>
      <c r="G129" s="25">
        <v>295.68</v>
      </c>
      <c r="H129" s="25">
        <v>0</v>
      </c>
      <c r="I129" s="25">
        <v>0</v>
      </c>
      <c r="J129" s="25">
        <v>0</v>
      </c>
      <c r="K129" s="25">
        <v>0</v>
      </c>
      <c r="L129" s="26">
        <f>E129+G129+I129+K129</f>
        <v>758.64</v>
      </c>
      <c r="M129" s="27">
        <f t="shared" si="2"/>
        <v>1.1293806598176948E-3</v>
      </c>
      <c r="N129" s="28">
        <f t="shared" si="3"/>
        <v>0.96113091401171025</v>
      </c>
    </row>
    <row r="130" spans="1:14" x14ac:dyDescent="0.25">
      <c r="A130" t="s">
        <v>111</v>
      </c>
      <c r="B130" t="s">
        <v>112</v>
      </c>
      <c r="C130" t="s">
        <v>113</v>
      </c>
      <c r="D130" s="25">
        <v>960</v>
      </c>
      <c r="E130" s="25">
        <v>737.76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6">
        <f>E130+G130+I130+K130</f>
        <v>737.76</v>
      </c>
      <c r="M130" s="27">
        <f t="shared" si="2"/>
        <v>1.0982967884465658E-3</v>
      </c>
      <c r="N130" s="28">
        <f t="shared" si="3"/>
        <v>0.96222921080015678</v>
      </c>
    </row>
    <row r="131" spans="1:14" x14ac:dyDescent="0.25">
      <c r="A131" t="s">
        <v>117</v>
      </c>
      <c r="B131" t="s">
        <v>118</v>
      </c>
      <c r="C131" t="s">
        <v>119</v>
      </c>
      <c r="D131" s="25">
        <v>1404</v>
      </c>
      <c r="E131" s="25">
        <v>696.84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6">
        <f>E131+G131+I131+K131</f>
        <v>696.84</v>
      </c>
      <c r="M131" s="27">
        <f t="shared" si="2"/>
        <v>1.0373795462767089E-3</v>
      </c>
      <c r="N131" s="28">
        <f t="shared" si="3"/>
        <v>0.96326659034643347</v>
      </c>
    </row>
    <row r="132" spans="1:14" x14ac:dyDescent="0.25">
      <c r="A132" t="s">
        <v>57</v>
      </c>
      <c r="B132" t="s">
        <v>58</v>
      </c>
      <c r="C132" t="s">
        <v>59</v>
      </c>
      <c r="D132" s="25">
        <v>565</v>
      </c>
      <c r="E132" s="25">
        <v>692.78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6">
        <f>E132+G132+I132+K132</f>
        <v>692.78</v>
      </c>
      <c r="M132" s="27">
        <f t="shared" ref="M132:M191" si="4">L132/$L$2</f>
        <v>1.0313354601767671E-3</v>
      </c>
      <c r="N132" s="28">
        <f t="shared" si="3"/>
        <v>0.96429792580661022</v>
      </c>
    </row>
    <row r="133" spans="1:14" x14ac:dyDescent="0.25">
      <c r="A133" t="s">
        <v>546</v>
      </c>
      <c r="B133" t="s">
        <v>547</v>
      </c>
      <c r="C133" t="s">
        <v>548</v>
      </c>
      <c r="D133" s="25">
        <v>1180</v>
      </c>
      <c r="E133" s="25">
        <v>680.8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6">
        <f>E133+G133+I133+K133</f>
        <v>680.8</v>
      </c>
      <c r="M133" s="27">
        <f t="shared" si="4"/>
        <v>1.013500940108466E-3</v>
      </c>
      <c r="N133" s="28">
        <f t="shared" ref="N133:N191" si="5">+M133+N132</f>
        <v>0.96531142674671866</v>
      </c>
    </row>
    <row r="134" spans="1:14" x14ac:dyDescent="0.25">
      <c r="A134" t="s">
        <v>504</v>
      </c>
      <c r="B134" t="s">
        <v>505</v>
      </c>
      <c r="C134" t="s">
        <v>506</v>
      </c>
      <c r="D134" s="25">
        <v>173</v>
      </c>
      <c r="E134" s="25">
        <v>678.23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6">
        <f>E134+G134+I134+K134</f>
        <v>678.23</v>
      </c>
      <c r="M134" s="27">
        <f t="shared" si="4"/>
        <v>1.0096750038333798E-3</v>
      </c>
      <c r="N134" s="28">
        <f t="shared" si="5"/>
        <v>0.96632110175055208</v>
      </c>
    </row>
    <row r="135" spans="1:14" x14ac:dyDescent="0.25">
      <c r="A135" t="s">
        <v>477</v>
      </c>
      <c r="B135" t="s">
        <v>478</v>
      </c>
      <c r="C135" t="s">
        <v>479</v>
      </c>
      <c r="D135" s="25">
        <v>145</v>
      </c>
      <c r="E135" s="25">
        <v>675.35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6">
        <f>E135+G135+I135+K135</f>
        <v>675.35</v>
      </c>
      <c r="M135" s="27">
        <f t="shared" si="4"/>
        <v>1.0053875732994309E-3</v>
      </c>
      <c r="N135" s="28">
        <f t="shared" si="5"/>
        <v>0.96732648932385146</v>
      </c>
    </row>
    <row r="136" spans="1:14" x14ac:dyDescent="0.25">
      <c r="A136" t="s">
        <v>492</v>
      </c>
      <c r="B136" t="s">
        <v>493</v>
      </c>
      <c r="C136" t="s">
        <v>494</v>
      </c>
      <c r="D136" s="25">
        <v>340</v>
      </c>
      <c r="E136" s="25">
        <v>655.84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6">
        <f>E136+G136+I136+K136</f>
        <v>655.84</v>
      </c>
      <c r="M136" s="27">
        <f t="shared" si="4"/>
        <v>9.7634320881424266E-4</v>
      </c>
      <c r="N136" s="28">
        <f t="shared" si="5"/>
        <v>0.96830283253266569</v>
      </c>
    </row>
    <row r="137" spans="1:14" x14ac:dyDescent="0.25">
      <c r="A137" t="s">
        <v>309</v>
      </c>
      <c r="B137" t="s">
        <v>310</v>
      </c>
      <c r="C137" t="s">
        <v>311</v>
      </c>
      <c r="D137" s="25">
        <v>1440</v>
      </c>
      <c r="E137" s="25">
        <v>648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6">
        <f>E137+G137+I137+K137</f>
        <v>648</v>
      </c>
      <c r="M137" s="27">
        <f t="shared" si="4"/>
        <v>9.646718701384929E-4</v>
      </c>
      <c r="N137" s="28">
        <f t="shared" si="5"/>
        <v>0.96926750440280418</v>
      </c>
    </row>
    <row r="138" spans="1:14" x14ac:dyDescent="0.25">
      <c r="A138" t="s">
        <v>18</v>
      </c>
      <c r="B138" t="s">
        <v>19</v>
      </c>
      <c r="C138" t="s">
        <v>20</v>
      </c>
      <c r="D138" s="25">
        <v>1236</v>
      </c>
      <c r="E138" s="25">
        <v>641.4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6">
        <f>E138+G138+I138+K138</f>
        <v>641.4</v>
      </c>
      <c r="M138" s="27">
        <f t="shared" si="4"/>
        <v>9.5484650849819339E-4</v>
      </c>
      <c r="N138" s="28">
        <f t="shared" si="5"/>
        <v>0.97022235091130238</v>
      </c>
    </row>
    <row r="139" spans="1:14" x14ac:dyDescent="0.25">
      <c r="A139" t="s">
        <v>567</v>
      </c>
      <c r="B139" t="s">
        <v>568</v>
      </c>
      <c r="C139" t="s">
        <v>569</v>
      </c>
      <c r="D139" s="25">
        <v>1440</v>
      </c>
      <c r="E139" s="25">
        <v>624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6">
        <f>E139+G139+I139+K139</f>
        <v>624</v>
      </c>
      <c r="M139" s="27">
        <f t="shared" si="4"/>
        <v>9.2894328235558574E-4</v>
      </c>
      <c r="N139" s="28">
        <f t="shared" si="5"/>
        <v>0.97115129419365798</v>
      </c>
    </row>
    <row r="140" spans="1:14" x14ac:dyDescent="0.25">
      <c r="A140" t="s">
        <v>516</v>
      </c>
      <c r="B140" t="s">
        <v>517</v>
      </c>
      <c r="C140" t="s">
        <v>518</v>
      </c>
      <c r="D140" s="25">
        <v>129</v>
      </c>
      <c r="E140" s="25">
        <v>615.41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6">
        <f>E140+G140+I140+K140</f>
        <v>615.41</v>
      </c>
      <c r="M140" s="27">
        <f t="shared" si="4"/>
        <v>9.1615542531162022E-4</v>
      </c>
      <c r="N140" s="28">
        <f t="shared" si="5"/>
        <v>0.97206744961896963</v>
      </c>
    </row>
    <row r="141" spans="1:14" x14ac:dyDescent="0.25">
      <c r="A141" t="s">
        <v>354</v>
      </c>
      <c r="B141" t="s">
        <v>355</v>
      </c>
      <c r="C141" t="s">
        <v>356</v>
      </c>
      <c r="D141" s="25">
        <v>394</v>
      </c>
      <c r="E141" s="25">
        <v>554.20000000000005</v>
      </c>
      <c r="F141" s="25">
        <v>0</v>
      </c>
      <c r="G141" s="25">
        <v>0</v>
      </c>
      <c r="H141" s="25">
        <v>0</v>
      </c>
      <c r="I141" s="25">
        <v>0</v>
      </c>
      <c r="J141" s="25">
        <v>40</v>
      </c>
      <c r="K141" s="25">
        <v>60.4</v>
      </c>
      <c r="L141" s="26">
        <f>E141+G141+I141+K141</f>
        <v>614.6</v>
      </c>
      <c r="M141" s="27">
        <f t="shared" si="4"/>
        <v>9.1494958547394718E-4</v>
      </c>
      <c r="N141" s="28">
        <f t="shared" si="5"/>
        <v>0.97298239920444363</v>
      </c>
    </row>
    <row r="142" spans="1:14" x14ac:dyDescent="0.25">
      <c r="A142" t="s">
        <v>411</v>
      </c>
      <c r="B142" t="s">
        <v>412</v>
      </c>
      <c r="C142" t="s">
        <v>413</v>
      </c>
      <c r="D142" s="25">
        <v>1312</v>
      </c>
      <c r="E142" s="25">
        <v>611.6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6">
        <f>E142+G142+I142+K142</f>
        <v>611.6</v>
      </c>
      <c r="M142" s="27">
        <f t="shared" si="4"/>
        <v>9.104835120010838E-4</v>
      </c>
      <c r="N142" s="28">
        <f t="shared" si="5"/>
        <v>0.9738928827164447</v>
      </c>
    </row>
    <row r="143" spans="1:14" x14ac:dyDescent="0.25">
      <c r="A143" t="s">
        <v>390</v>
      </c>
      <c r="B143" t="s">
        <v>391</v>
      </c>
      <c r="C143" t="s">
        <v>392</v>
      </c>
      <c r="D143" s="25">
        <v>85</v>
      </c>
      <c r="E143" s="25">
        <v>388.45</v>
      </c>
      <c r="F143" s="25">
        <v>54</v>
      </c>
      <c r="G143" s="25">
        <v>222.48</v>
      </c>
      <c r="H143" s="25">
        <v>0</v>
      </c>
      <c r="I143" s="25">
        <v>0</v>
      </c>
      <c r="J143" s="25">
        <v>0</v>
      </c>
      <c r="K143" s="25">
        <v>0</v>
      </c>
      <c r="L143" s="26">
        <f>E143+G143+I143+K143</f>
        <v>610.92999999999995</v>
      </c>
      <c r="M143" s="27">
        <f t="shared" si="4"/>
        <v>9.0948608892547748E-4</v>
      </c>
      <c r="N143" s="28">
        <f t="shared" si="5"/>
        <v>0.97480236880537019</v>
      </c>
    </row>
    <row r="144" spans="1:14" x14ac:dyDescent="0.25">
      <c r="A144" t="s">
        <v>396</v>
      </c>
      <c r="B144" t="s">
        <v>397</v>
      </c>
      <c r="C144" t="s">
        <v>398</v>
      </c>
      <c r="D144" s="25">
        <v>50</v>
      </c>
      <c r="E144" s="25">
        <v>610.24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6">
        <f>E144+G144+I144+K144</f>
        <v>610.24</v>
      </c>
      <c r="M144" s="27">
        <f t="shared" si="4"/>
        <v>9.0845889202671899E-4</v>
      </c>
      <c r="N144" s="28">
        <f t="shared" si="5"/>
        <v>0.97571082769739692</v>
      </c>
    </row>
    <row r="145" spans="1:14" x14ac:dyDescent="0.25">
      <c r="A145" t="s">
        <v>63</v>
      </c>
      <c r="B145" t="s">
        <v>64</v>
      </c>
      <c r="C145" t="s">
        <v>65</v>
      </c>
      <c r="D145" s="25">
        <v>401</v>
      </c>
      <c r="E145" s="25">
        <v>601.22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6">
        <f>E145+G145+I145+K145</f>
        <v>601.22</v>
      </c>
      <c r="M145" s="27">
        <f t="shared" si="4"/>
        <v>8.9503089778497646E-4</v>
      </c>
      <c r="N145" s="28">
        <f t="shared" si="5"/>
        <v>0.9766058585951819</v>
      </c>
    </row>
    <row r="146" spans="1:14" x14ac:dyDescent="0.25">
      <c r="A146" t="s">
        <v>462</v>
      </c>
      <c r="B146" t="s">
        <v>463</v>
      </c>
      <c r="C146" t="s">
        <v>464</v>
      </c>
      <c r="D146" s="25">
        <v>800</v>
      </c>
      <c r="E146" s="25">
        <v>600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6">
        <f>E146+G146+I146+K146</f>
        <v>600</v>
      </c>
      <c r="M146" s="27">
        <f t="shared" si="4"/>
        <v>8.932146945726787E-4</v>
      </c>
      <c r="N146" s="28">
        <f t="shared" si="5"/>
        <v>0.97749907328975461</v>
      </c>
    </row>
    <row r="147" spans="1:14" x14ac:dyDescent="0.25">
      <c r="A147" t="s">
        <v>465</v>
      </c>
      <c r="B147" t="s">
        <v>466</v>
      </c>
      <c r="C147" t="s">
        <v>467</v>
      </c>
      <c r="D147" s="25">
        <v>800</v>
      </c>
      <c r="E147" s="25">
        <v>600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6">
        <f>E147+G147+I147+K147</f>
        <v>600</v>
      </c>
      <c r="M147" s="27">
        <f t="shared" si="4"/>
        <v>8.932146945726787E-4</v>
      </c>
      <c r="N147" s="28">
        <f t="shared" si="5"/>
        <v>0.97839228798432731</v>
      </c>
    </row>
    <row r="148" spans="1:14" x14ac:dyDescent="0.25">
      <c r="A148" t="s">
        <v>321</v>
      </c>
      <c r="B148" t="s">
        <v>322</v>
      </c>
      <c r="C148" t="s">
        <v>323</v>
      </c>
      <c r="D148" s="25">
        <v>1420</v>
      </c>
      <c r="E148" s="25">
        <v>596.4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6">
        <f>E148+G148+I148+K148</f>
        <v>596.4</v>
      </c>
      <c r="M148" s="27">
        <f t="shared" si="4"/>
        <v>8.8785540640524258E-4</v>
      </c>
      <c r="N148" s="28">
        <f t="shared" si="5"/>
        <v>0.97928014339073255</v>
      </c>
    </row>
    <row r="149" spans="1:14" x14ac:dyDescent="0.25">
      <c r="A149" t="s">
        <v>30</v>
      </c>
      <c r="B149" t="s">
        <v>31</v>
      </c>
      <c r="C149" t="s">
        <v>32</v>
      </c>
      <c r="D149" s="25">
        <v>2177</v>
      </c>
      <c r="E149" s="25">
        <v>584.55999999999995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6">
        <f>E149+G149+I149+K149</f>
        <v>584.55999999999995</v>
      </c>
      <c r="M149" s="27">
        <f t="shared" si="4"/>
        <v>8.7022930309900827E-4</v>
      </c>
      <c r="N149" s="28">
        <f t="shared" si="5"/>
        <v>0.98015037269383154</v>
      </c>
    </row>
    <row r="150" spans="1:14" x14ac:dyDescent="0.25">
      <c r="A150" t="s">
        <v>561</v>
      </c>
      <c r="B150" t="s">
        <v>562</v>
      </c>
      <c r="C150" t="s">
        <v>563</v>
      </c>
      <c r="D150" s="25">
        <v>653</v>
      </c>
      <c r="E150" s="25">
        <v>574.12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6">
        <f>E150+G150+I150+K150</f>
        <v>574.12</v>
      </c>
      <c r="M150" s="27">
        <f t="shared" si="4"/>
        <v>8.5468736741344377E-4</v>
      </c>
      <c r="N150" s="28">
        <f t="shared" si="5"/>
        <v>0.98100506006124499</v>
      </c>
    </row>
    <row r="151" spans="1:14" x14ac:dyDescent="0.25">
      <c r="A151" t="s">
        <v>234</v>
      </c>
      <c r="B151" t="s">
        <v>235</v>
      </c>
      <c r="C151" t="s">
        <v>236</v>
      </c>
      <c r="D151" s="25">
        <v>1000</v>
      </c>
      <c r="E151" s="25">
        <v>559.61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6">
        <f>E151+G151+I151+K151</f>
        <v>559.61</v>
      </c>
      <c r="M151" s="27">
        <f t="shared" si="4"/>
        <v>8.3308645871636115E-4</v>
      </c>
      <c r="N151" s="28">
        <f t="shared" si="5"/>
        <v>0.98183814651996137</v>
      </c>
    </row>
    <row r="152" spans="1:14" x14ac:dyDescent="0.25">
      <c r="A152" t="s">
        <v>330</v>
      </c>
      <c r="B152" t="s">
        <v>331</v>
      </c>
      <c r="C152" t="s">
        <v>332</v>
      </c>
      <c r="D152" s="25">
        <v>1220</v>
      </c>
      <c r="E152" s="25">
        <v>549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6">
        <f>E152+G152+I152+K152</f>
        <v>549</v>
      </c>
      <c r="M152" s="27">
        <f t="shared" si="4"/>
        <v>8.1729144553400101E-4</v>
      </c>
      <c r="N152" s="28">
        <f t="shared" si="5"/>
        <v>0.98265543796549537</v>
      </c>
    </row>
    <row r="153" spans="1:14" x14ac:dyDescent="0.25">
      <c r="A153" t="s">
        <v>48</v>
      </c>
      <c r="B153" t="s">
        <v>49</v>
      </c>
      <c r="C153" t="s">
        <v>50</v>
      </c>
      <c r="D153" s="25">
        <v>900</v>
      </c>
      <c r="E153" s="25">
        <v>315</v>
      </c>
      <c r="F153" s="25">
        <v>0</v>
      </c>
      <c r="G153" s="25">
        <v>0</v>
      </c>
      <c r="H153" s="25">
        <v>0</v>
      </c>
      <c r="I153" s="25">
        <v>0</v>
      </c>
      <c r="J153" s="25">
        <v>435</v>
      </c>
      <c r="K153" s="25">
        <v>191.4</v>
      </c>
      <c r="L153" s="26">
        <f>E153+G153+I153+K153</f>
        <v>506.4</v>
      </c>
      <c r="M153" s="27">
        <f t="shared" si="4"/>
        <v>7.5387320221934073E-4</v>
      </c>
      <c r="N153" s="28">
        <f t="shared" si="5"/>
        <v>0.98340931116771468</v>
      </c>
    </row>
    <row r="154" spans="1:14" x14ac:dyDescent="0.25">
      <c r="A154" t="s">
        <v>369</v>
      </c>
      <c r="B154" t="s">
        <v>370</v>
      </c>
      <c r="C154" t="s">
        <v>371</v>
      </c>
      <c r="D154" s="25">
        <v>828</v>
      </c>
      <c r="E154" s="25">
        <v>480.6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6">
        <f>E154+G154+I154+K154</f>
        <v>480.6</v>
      </c>
      <c r="M154" s="27">
        <f t="shared" si="4"/>
        <v>7.1546497035271568E-4</v>
      </c>
      <c r="N154" s="28">
        <f t="shared" si="5"/>
        <v>0.98412477613806737</v>
      </c>
    </row>
    <row r="155" spans="1:14" x14ac:dyDescent="0.25">
      <c r="A155" t="s">
        <v>237</v>
      </c>
      <c r="B155" t="s">
        <v>238</v>
      </c>
      <c r="C155" t="s">
        <v>239</v>
      </c>
      <c r="D155" s="25">
        <v>680</v>
      </c>
      <c r="E155" s="25">
        <v>469.2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6">
        <f>E155+G155+I155+K155</f>
        <v>469.2</v>
      </c>
      <c r="M155" s="27">
        <f t="shared" si="4"/>
        <v>6.9849389115583468E-4</v>
      </c>
      <c r="N155" s="28">
        <f t="shared" si="5"/>
        <v>0.98482327002922321</v>
      </c>
    </row>
    <row r="156" spans="1:14" x14ac:dyDescent="0.25">
      <c r="A156" t="s">
        <v>54</v>
      </c>
      <c r="B156" t="s">
        <v>55</v>
      </c>
      <c r="C156" t="s">
        <v>56</v>
      </c>
      <c r="D156" s="25">
        <v>360</v>
      </c>
      <c r="E156" s="25">
        <v>468.9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6">
        <f>E156+G156+I156+K156</f>
        <v>468.9</v>
      </c>
      <c r="M156" s="27">
        <f t="shared" si="4"/>
        <v>6.9804728380854831E-4</v>
      </c>
      <c r="N156" s="28">
        <f t="shared" si="5"/>
        <v>0.98552131731303172</v>
      </c>
    </row>
    <row r="157" spans="1:14" x14ac:dyDescent="0.25">
      <c r="A157" t="s">
        <v>480</v>
      </c>
      <c r="B157" t="s">
        <v>481</v>
      </c>
      <c r="C157" t="s">
        <v>482</v>
      </c>
      <c r="D157" s="25">
        <v>99</v>
      </c>
      <c r="E157" s="25">
        <v>459.99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6">
        <f>E157+G157+I157+K157</f>
        <v>459.99</v>
      </c>
      <c r="M157" s="27">
        <f t="shared" si="4"/>
        <v>6.8478304559414413E-4</v>
      </c>
      <c r="N157" s="28">
        <f t="shared" si="5"/>
        <v>0.98620610035862588</v>
      </c>
    </row>
    <row r="158" spans="1:14" x14ac:dyDescent="0.25">
      <c r="A158" t="s">
        <v>513</v>
      </c>
      <c r="B158" t="s">
        <v>514</v>
      </c>
      <c r="C158" t="s">
        <v>515</v>
      </c>
      <c r="D158" s="25">
        <v>100</v>
      </c>
      <c r="E158" s="25">
        <v>450.85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6">
        <f>E158+G158+I158+K158</f>
        <v>450.85</v>
      </c>
      <c r="M158" s="27">
        <f t="shared" si="4"/>
        <v>6.7117640841348695E-4</v>
      </c>
      <c r="N158" s="28">
        <f t="shared" si="5"/>
        <v>0.9868772767670394</v>
      </c>
    </row>
    <row r="159" spans="1:14" x14ac:dyDescent="0.25">
      <c r="A159" t="s">
        <v>210</v>
      </c>
      <c r="B159" t="s">
        <v>211</v>
      </c>
      <c r="C159" t="s">
        <v>212</v>
      </c>
      <c r="D159" s="25">
        <v>241</v>
      </c>
      <c r="E159" s="25">
        <v>440.11</v>
      </c>
      <c r="F159" s="25">
        <v>0</v>
      </c>
      <c r="G159" s="25">
        <v>0</v>
      </c>
      <c r="H159" s="25">
        <v>0</v>
      </c>
      <c r="I159" s="25">
        <v>0</v>
      </c>
      <c r="J159" s="25">
        <v>0</v>
      </c>
      <c r="K159" s="25">
        <v>0</v>
      </c>
      <c r="L159" s="26">
        <f>E159+G159+I159+K159</f>
        <v>440.11</v>
      </c>
      <c r="M159" s="27">
        <f t="shared" si="4"/>
        <v>6.5518786538063597E-4</v>
      </c>
      <c r="N159" s="28">
        <f t="shared" si="5"/>
        <v>0.98753246463242006</v>
      </c>
    </row>
    <row r="160" spans="1:14" x14ac:dyDescent="0.25">
      <c r="A160" t="s">
        <v>507</v>
      </c>
      <c r="B160" t="s">
        <v>508</v>
      </c>
      <c r="C160" t="s">
        <v>509</v>
      </c>
      <c r="D160" s="25">
        <v>114</v>
      </c>
      <c r="E160" s="25">
        <v>438.54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6">
        <f>E160+G160+I160+K160</f>
        <v>438.54</v>
      </c>
      <c r="M160" s="27">
        <f t="shared" si="4"/>
        <v>6.5285062026317086E-4</v>
      </c>
      <c r="N160" s="28">
        <f t="shared" si="5"/>
        <v>0.98818531525268327</v>
      </c>
    </row>
    <row r="161" spans="1:14" x14ac:dyDescent="0.25">
      <c r="A161" t="s">
        <v>558</v>
      </c>
      <c r="B161" t="s">
        <v>559</v>
      </c>
      <c r="C161" t="s">
        <v>560</v>
      </c>
      <c r="D161" s="25">
        <v>78</v>
      </c>
      <c r="E161" s="25">
        <v>425.1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0</v>
      </c>
      <c r="L161" s="26">
        <f>E161+G161+I161+K161</f>
        <v>425.1</v>
      </c>
      <c r="M161" s="27">
        <f t="shared" si="4"/>
        <v>6.3284261110474287E-4</v>
      </c>
      <c r="N161" s="28">
        <f t="shared" si="5"/>
        <v>0.98881815786378802</v>
      </c>
    </row>
    <row r="162" spans="1:14" x14ac:dyDescent="0.25">
      <c r="A162" t="s">
        <v>96</v>
      </c>
      <c r="B162" t="s">
        <v>97</v>
      </c>
      <c r="C162" t="s">
        <v>98</v>
      </c>
      <c r="D162" s="25">
        <v>1092</v>
      </c>
      <c r="E162" s="25">
        <v>409.08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6">
        <f>E162+G162+I162+K162</f>
        <v>409.08</v>
      </c>
      <c r="M162" s="27">
        <f t="shared" si="4"/>
        <v>6.0899377875965231E-4</v>
      </c>
      <c r="N162" s="28">
        <f t="shared" si="5"/>
        <v>0.98942715164254769</v>
      </c>
    </row>
    <row r="163" spans="1:14" x14ac:dyDescent="0.25">
      <c r="A163" t="s">
        <v>60</v>
      </c>
      <c r="B163" t="s">
        <v>61</v>
      </c>
      <c r="C163" t="s">
        <v>62</v>
      </c>
      <c r="D163" s="25">
        <v>289</v>
      </c>
      <c r="E163" s="25">
        <v>405.77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6">
        <f>E163+G163+I163+K163</f>
        <v>405.77</v>
      </c>
      <c r="M163" s="27">
        <f t="shared" si="4"/>
        <v>6.0406621102792636E-4</v>
      </c>
      <c r="N163" s="28">
        <f t="shared" si="5"/>
        <v>0.99003121785357562</v>
      </c>
    </row>
    <row r="164" spans="1:14" x14ac:dyDescent="0.25">
      <c r="A164" t="s">
        <v>327</v>
      </c>
      <c r="B164" t="s">
        <v>328</v>
      </c>
      <c r="C164" t="s">
        <v>329</v>
      </c>
      <c r="D164" s="25">
        <v>52</v>
      </c>
      <c r="E164" s="25">
        <v>405.28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6">
        <f>E164+G164+I164+K164</f>
        <v>405.28</v>
      </c>
      <c r="M164" s="27">
        <f t="shared" si="4"/>
        <v>6.0333675236069197E-4</v>
      </c>
      <c r="N164" s="28">
        <f t="shared" si="5"/>
        <v>0.9906345546059363</v>
      </c>
    </row>
    <row r="165" spans="1:14" x14ac:dyDescent="0.25">
      <c r="A165" t="s">
        <v>93</v>
      </c>
      <c r="B165" t="s">
        <v>94</v>
      </c>
      <c r="C165" t="s">
        <v>95</v>
      </c>
      <c r="D165" s="25">
        <v>768</v>
      </c>
      <c r="E165" s="25">
        <v>382.44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6">
        <f>E165+G165+I165+K165</f>
        <v>382.44</v>
      </c>
      <c r="M165" s="27">
        <f t="shared" si="4"/>
        <v>5.6933504632062542E-4</v>
      </c>
      <c r="N165" s="28">
        <f t="shared" si="5"/>
        <v>0.99120388965225692</v>
      </c>
    </row>
    <row r="166" spans="1:14" x14ac:dyDescent="0.25">
      <c r="A166" t="s">
        <v>534</v>
      </c>
      <c r="B166" t="s">
        <v>535</v>
      </c>
      <c r="C166" t="s">
        <v>536</v>
      </c>
      <c r="D166" s="25">
        <v>48</v>
      </c>
      <c r="E166" s="25">
        <v>374.88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6">
        <f>E166+G166+I166+K166</f>
        <v>374.88</v>
      </c>
      <c r="M166" s="27">
        <f t="shared" si="4"/>
        <v>5.5808054116900964E-4</v>
      </c>
      <c r="N166" s="28">
        <f t="shared" si="5"/>
        <v>0.99176197019342593</v>
      </c>
    </row>
    <row r="167" spans="1:14" x14ac:dyDescent="0.25">
      <c r="A167" t="s">
        <v>342</v>
      </c>
      <c r="B167" t="s">
        <v>343</v>
      </c>
      <c r="C167" t="s">
        <v>344</v>
      </c>
      <c r="D167" s="25">
        <v>64</v>
      </c>
      <c r="E167" s="25">
        <v>369.6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6">
        <f>E167+G167+I167+K167</f>
        <v>369.6</v>
      </c>
      <c r="M167" s="27">
        <f t="shared" si="4"/>
        <v>5.5022025185677006E-4</v>
      </c>
      <c r="N167" s="28">
        <f t="shared" si="5"/>
        <v>0.99231219044528274</v>
      </c>
    </row>
    <row r="168" spans="1:14" x14ac:dyDescent="0.25">
      <c r="A168" t="s">
        <v>39</v>
      </c>
      <c r="B168" t="s">
        <v>40</v>
      </c>
      <c r="C168" t="s">
        <v>41</v>
      </c>
      <c r="D168" s="25">
        <v>363</v>
      </c>
      <c r="E168" s="25">
        <v>363</v>
      </c>
      <c r="F168" s="25">
        <v>0</v>
      </c>
      <c r="G168" s="25">
        <v>0</v>
      </c>
      <c r="H168" s="25">
        <v>0</v>
      </c>
      <c r="I168" s="25">
        <v>0</v>
      </c>
      <c r="J168" s="25">
        <v>0</v>
      </c>
      <c r="K168" s="25">
        <v>0</v>
      </c>
      <c r="L168" s="26">
        <f>E168+G168+I168+K168</f>
        <v>363</v>
      </c>
      <c r="M168" s="27">
        <f t="shared" si="4"/>
        <v>5.4039489021647056E-4</v>
      </c>
      <c r="N168" s="28">
        <f t="shared" si="5"/>
        <v>0.99285258533549925</v>
      </c>
    </row>
    <row r="169" spans="1:14" x14ac:dyDescent="0.25">
      <c r="A169" t="s">
        <v>51</v>
      </c>
      <c r="B169" t="s">
        <v>52</v>
      </c>
      <c r="C169" t="s">
        <v>53</v>
      </c>
      <c r="D169" s="25">
        <v>270</v>
      </c>
      <c r="E169" s="25">
        <v>359.85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6">
        <f>E169+G169+I169+K169</f>
        <v>359.85</v>
      </c>
      <c r="M169" s="27">
        <f t="shared" si="4"/>
        <v>5.3570551306996405E-4</v>
      </c>
      <c r="N169" s="28">
        <f t="shared" si="5"/>
        <v>0.99338829084856917</v>
      </c>
    </row>
    <row r="170" spans="1:14" x14ac:dyDescent="0.25">
      <c r="A170" t="s">
        <v>549</v>
      </c>
      <c r="B170" t="s">
        <v>550</v>
      </c>
      <c r="C170" t="s">
        <v>551</v>
      </c>
      <c r="D170" s="25">
        <v>880</v>
      </c>
      <c r="E170" s="25">
        <v>352.8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6">
        <f>E170+G170+I170+K170</f>
        <v>352.8</v>
      </c>
      <c r="M170" s="27">
        <f t="shared" si="4"/>
        <v>5.2521024040873504E-4</v>
      </c>
      <c r="N170" s="28">
        <f t="shared" si="5"/>
        <v>0.99391350108897791</v>
      </c>
    </row>
    <row r="171" spans="1:14" x14ac:dyDescent="0.25">
      <c r="A171" t="s">
        <v>9</v>
      </c>
      <c r="B171" t="s">
        <v>10</v>
      </c>
      <c r="C171" t="s">
        <v>11</v>
      </c>
      <c r="D171" s="25">
        <v>612</v>
      </c>
      <c r="E171" s="25">
        <v>339.48</v>
      </c>
      <c r="F171" s="25">
        <v>0</v>
      </c>
      <c r="G171" s="25">
        <v>0</v>
      </c>
      <c r="H171" s="25">
        <v>0</v>
      </c>
      <c r="I171" s="25">
        <v>0</v>
      </c>
      <c r="J171" s="25">
        <v>0</v>
      </c>
      <c r="K171" s="25">
        <v>0</v>
      </c>
      <c r="L171" s="26">
        <f>E171+G171+I171+K171</f>
        <v>339.48</v>
      </c>
      <c r="M171" s="27">
        <f t="shared" si="4"/>
        <v>5.053808741892216E-4</v>
      </c>
      <c r="N171" s="28">
        <f t="shared" si="5"/>
        <v>0.99441888196316719</v>
      </c>
    </row>
    <row r="172" spans="1:14" x14ac:dyDescent="0.25">
      <c r="A172" t="s">
        <v>318</v>
      </c>
      <c r="B172" t="s">
        <v>319</v>
      </c>
      <c r="C172" t="s">
        <v>320</v>
      </c>
      <c r="D172" s="25">
        <v>91</v>
      </c>
      <c r="E172" s="25">
        <v>337.4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6">
        <f>E172+G172+I172+K172</f>
        <v>337.4</v>
      </c>
      <c r="M172" s="27">
        <f t="shared" si="4"/>
        <v>5.0228439658136961E-4</v>
      </c>
      <c r="N172" s="28">
        <f t="shared" si="5"/>
        <v>0.99492116635974859</v>
      </c>
    </row>
    <row r="173" spans="1:14" x14ac:dyDescent="0.25">
      <c r="A173" t="s">
        <v>357</v>
      </c>
      <c r="B173" t="s">
        <v>358</v>
      </c>
      <c r="C173" t="s">
        <v>359</v>
      </c>
      <c r="D173" s="25">
        <v>210</v>
      </c>
      <c r="E173" s="25">
        <v>336.39</v>
      </c>
      <c r="F173" s="25">
        <v>0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6">
        <f>E173+G173+I173+K173</f>
        <v>336.39</v>
      </c>
      <c r="M173" s="27">
        <f t="shared" si="4"/>
        <v>5.0078081851217225E-4</v>
      </c>
      <c r="N173" s="28">
        <f t="shared" si="5"/>
        <v>0.99542194717826071</v>
      </c>
    </row>
    <row r="174" spans="1:14" x14ac:dyDescent="0.25">
      <c r="A174" t="s">
        <v>225</v>
      </c>
      <c r="B174" t="s">
        <v>226</v>
      </c>
      <c r="C174" t="s">
        <v>227</v>
      </c>
      <c r="D174" s="25">
        <v>48</v>
      </c>
      <c r="E174" s="25">
        <v>331.73</v>
      </c>
      <c r="F174" s="25">
        <v>0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6">
        <f>E174+G174+I174+K174</f>
        <v>331.73</v>
      </c>
      <c r="M174" s="27">
        <f t="shared" si="4"/>
        <v>4.938435177176578E-4</v>
      </c>
      <c r="N174" s="28">
        <f t="shared" si="5"/>
        <v>0.99591579069597835</v>
      </c>
    </row>
    <row r="175" spans="1:14" x14ac:dyDescent="0.25">
      <c r="A175" t="s">
        <v>6</v>
      </c>
      <c r="B175" t="s">
        <v>7</v>
      </c>
      <c r="C175" t="s">
        <v>8</v>
      </c>
      <c r="D175" s="25">
        <v>576</v>
      </c>
      <c r="E175" s="25">
        <v>320.04000000000002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6">
        <f>E175+G175+I175+K175</f>
        <v>320.04000000000002</v>
      </c>
      <c r="M175" s="27">
        <f t="shared" si="4"/>
        <v>4.7644071808506684E-4</v>
      </c>
      <c r="N175" s="28">
        <f t="shared" si="5"/>
        <v>0.99639223141406341</v>
      </c>
    </row>
    <row r="176" spans="1:14" x14ac:dyDescent="0.25">
      <c r="A176" t="s">
        <v>12</v>
      </c>
      <c r="B176" t="s">
        <v>13</v>
      </c>
      <c r="C176" t="s">
        <v>14</v>
      </c>
      <c r="D176" s="25">
        <v>576</v>
      </c>
      <c r="E176" s="25">
        <v>305.64</v>
      </c>
      <c r="F176" s="25">
        <v>0</v>
      </c>
      <c r="G176" s="25">
        <v>0</v>
      </c>
      <c r="H176" s="25">
        <v>0</v>
      </c>
      <c r="I176" s="25">
        <v>0</v>
      </c>
      <c r="J176" s="25">
        <v>0</v>
      </c>
      <c r="K176" s="25">
        <v>0</v>
      </c>
      <c r="L176" s="26">
        <f>E176+G176+I176+K176</f>
        <v>305.64</v>
      </c>
      <c r="M176" s="27">
        <f t="shared" si="4"/>
        <v>4.5500356541532247E-4</v>
      </c>
      <c r="N176" s="28">
        <f t="shared" si="5"/>
        <v>0.99684723497947869</v>
      </c>
    </row>
    <row r="177" spans="1:14" x14ac:dyDescent="0.25">
      <c r="A177" t="s">
        <v>240</v>
      </c>
      <c r="B177" t="s">
        <v>241</v>
      </c>
      <c r="C177" t="s">
        <v>242</v>
      </c>
      <c r="D177" s="25">
        <v>440</v>
      </c>
      <c r="E177" s="25">
        <v>303.60000000000002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6">
        <f>E177+G177+I177+K177</f>
        <v>303.60000000000002</v>
      </c>
      <c r="M177" s="27">
        <f t="shared" si="4"/>
        <v>4.5196663545377542E-4</v>
      </c>
      <c r="N177" s="28">
        <f t="shared" si="5"/>
        <v>0.99729920161493246</v>
      </c>
    </row>
    <row r="178" spans="1:14" x14ac:dyDescent="0.25">
      <c r="A178" t="s">
        <v>15</v>
      </c>
      <c r="B178" t="s">
        <v>16</v>
      </c>
      <c r="C178" t="s">
        <v>17</v>
      </c>
      <c r="D178" s="25">
        <v>492</v>
      </c>
      <c r="E178" s="25">
        <v>268.66000000000003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6">
        <f>E178+G178+I178+K178</f>
        <v>268.66000000000003</v>
      </c>
      <c r="M178" s="27">
        <f t="shared" si="4"/>
        <v>3.9995176640649313E-4</v>
      </c>
      <c r="N178" s="28">
        <f t="shared" si="5"/>
        <v>0.99769915338133897</v>
      </c>
    </row>
    <row r="179" spans="1:14" x14ac:dyDescent="0.25">
      <c r="A179" t="s">
        <v>324</v>
      </c>
      <c r="B179" t="s">
        <v>325</v>
      </c>
      <c r="C179" t="s">
        <v>326</v>
      </c>
      <c r="D179" s="25">
        <v>59</v>
      </c>
      <c r="E179" s="25">
        <v>259.60000000000002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6">
        <f>E179+G179+I179+K179</f>
        <v>259.60000000000002</v>
      </c>
      <c r="M179" s="27">
        <f t="shared" si="4"/>
        <v>3.8646422451844566E-4</v>
      </c>
      <c r="N179" s="28">
        <f t="shared" si="5"/>
        <v>0.99808561760585746</v>
      </c>
    </row>
    <row r="180" spans="1:14" x14ac:dyDescent="0.25">
      <c r="A180" t="s">
        <v>66</v>
      </c>
      <c r="B180" t="s">
        <v>67</v>
      </c>
      <c r="C180" t="s">
        <v>68</v>
      </c>
      <c r="D180" s="25">
        <v>378</v>
      </c>
      <c r="E180" s="25">
        <v>236.22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6">
        <f>E180+G180+I180+K180</f>
        <v>236.22</v>
      </c>
      <c r="M180" s="27">
        <f t="shared" si="4"/>
        <v>3.5165862525326358E-4</v>
      </c>
      <c r="N180" s="28">
        <f t="shared" si="5"/>
        <v>0.99843727623111067</v>
      </c>
    </row>
    <row r="181" spans="1:14" x14ac:dyDescent="0.25">
      <c r="A181" t="s">
        <v>312</v>
      </c>
      <c r="B181" t="s">
        <v>313</v>
      </c>
      <c r="C181" t="s">
        <v>314</v>
      </c>
      <c r="D181" s="25">
        <v>33</v>
      </c>
      <c r="E181" s="25">
        <v>233.12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6">
        <f>E181+G181+I181+K181</f>
        <v>233.12</v>
      </c>
      <c r="M181" s="27">
        <f t="shared" si="4"/>
        <v>3.4704368266463809E-4</v>
      </c>
      <c r="N181" s="28">
        <f t="shared" si="5"/>
        <v>0.99878431991377525</v>
      </c>
    </row>
    <row r="182" spans="1:14" x14ac:dyDescent="0.25">
      <c r="A182" t="s">
        <v>306</v>
      </c>
      <c r="B182" t="s">
        <v>307</v>
      </c>
      <c r="C182" t="s">
        <v>308</v>
      </c>
      <c r="D182" s="25">
        <v>63</v>
      </c>
      <c r="E182" s="25">
        <v>224.7</v>
      </c>
      <c r="F182" s="25">
        <v>0</v>
      </c>
      <c r="G182" s="25">
        <v>0</v>
      </c>
      <c r="H182" s="25">
        <v>0</v>
      </c>
      <c r="I182" s="25">
        <v>0</v>
      </c>
      <c r="J182" s="25">
        <v>0</v>
      </c>
      <c r="K182" s="25">
        <v>0</v>
      </c>
      <c r="L182" s="26">
        <f>E182+G182+I182+K182</f>
        <v>224.7</v>
      </c>
      <c r="M182" s="27">
        <f t="shared" si="4"/>
        <v>3.3450890311746814E-4</v>
      </c>
      <c r="N182" s="28">
        <f t="shared" si="5"/>
        <v>0.99911882881689273</v>
      </c>
    </row>
    <row r="183" spans="1:14" x14ac:dyDescent="0.25">
      <c r="A183" t="s">
        <v>24</v>
      </c>
      <c r="B183" t="s">
        <v>25</v>
      </c>
      <c r="C183" t="s">
        <v>26</v>
      </c>
      <c r="D183" s="25">
        <v>81</v>
      </c>
      <c r="E183" s="25">
        <v>153.03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6">
        <f>E183+G183+I183+K183</f>
        <v>153.03</v>
      </c>
      <c r="M183" s="27">
        <f t="shared" si="4"/>
        <v>2.2781440785076169E-4</v>
      </c>
      <c r="N183" s="28">
        <f t="shared" si="5"/>
        <v>0.99934664322474354</v>
      </c>
    </row>
    <row r="184" spans="1:14" x14ac:dyDescent="0.25">
      <c r="A184" t="s">
        <v>198</v>
      </c>
      <c r="B184" t="s">
        <v>199</v>
      </c>
      <c r="C184" t="s">
        <v>200</v>
      </c>
      <c r="D184" s="25">
        <v>45</v>
      </c>
      <c r="E184" s="25">
        <v>122.42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6">
        <f>E184+G184+I184+K184</f>
        <v>122.42</v>
      </c>
      <c r="M184" s="27">
        <f t="shared" si="4"/>
        <v>1.8224557151597887E-4</v>
      </c>
      <c r="N184" s="28">
        <f t="shared" si="5"/>
        <v>0.99952888879625956</v>
      </c>
    </row>
    <row r="185" spans="1:14" x14ac:dyDescent="0.25">
      <c r="A185" t="s">
        <v>552</v>
      </c>
      <c r="B185" t="s">
        <v>553</v>
      </c>
      <c r="C185" t="s">
        <v>554</v>
      </c>
      <c r="D185" s="25">
        <v>60</v>
      </c>
      <c r="E185" s="25">
        <v>37.799999999999997</v>
      </c>
      <c r="F185" s="25">
        <v>140</v>
      </c>
      <c r="G185" s="25">
        <v>84</v>
      </c>
      <c r="H185" s="25">
        <v>0</v>
      </c>
      <c r="I185" s="25">
        <v>0</v>
      </c>
      <c r="J185" s="25">
        <v>0</v>
      </c>
      <c r="K185" s="25">
        <v>0</v>
      </c>
      <c r="L185" s="26">
        <f>E185+G185+I185+K185</f>
        <v>121.8</v>
      </c>
      <c r="M185" s="27">
        <f t="shared" si="4"/>
        <v>1.8132258299825377E-4</v>
      </c>
      <c r="N185" s="28">
        <f t="shared" si="5"/>
        <v>0.99971021137925786</v>
      </c>
    </row>
    <row r="186" spans="1:14" x14ac:dyDescent="0.25">
      <c r="A186" t="s">
        <v>555</v>
      </c>
      <c r="B186" t="s">
        <v>556</v>
      </c>
      <c r="C186" t="s">
        <v>557</v>
      </c>
      <c r="D186" s="25">
        <v>180</v>
      </c>
      <c r="E186" s="25">
        <v>113.4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6">
        <f>E186+G186+I186+K186</f>
        <v>113.4</v>
      </c>
      <c r="M186" s="27">
        <f t="shared" si="4"/>
        <v>1.6881757727423626E-4</v>
      </c>
      <c r="N186" s="28">
        <f t="shared" si="5"/>
        <v>0.99987902895653213</v>
      </c>
    </row>
    <row r="187" spans="1:14" x14ac:dyDescent="0.25">
      <c r="A187" t="s">
        <v>336</v>
      </c>
      <c r="B187" t="s">
        <v>337</v>
      </c>
      <c r="C187" t="s">
        <v>338</v>
      </c>
      <c r="D187" s="25">
        <v>10</v>
      </c>
      <c r="E187" s="25">
        <v>23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6">
        <f>E187+G187+I187+K187</f>
        <v>23</v>
      </c>
      <c r="M187" s="27">
        <f t="shared" si="4"/>
        <v>3.4239896625286016E-5</v>
      </c>
      <c r="N187" s="28">
        <f t="shared" si="5"/>
        <v>0.99991326885315746</v>
      </c>
    </row>
    <row r="188" spans="1:14" x14ac:dyDescent="0.25">
      <c r="A188" t="s">
        <v>531</v>
      </c>
      <c r="B188" t="s">
        <v>532</v>
      </c>
      <c r="C188" t="s">
        <v>533</v>
      </c>
      <c r="D188" s="25">
        <v>3</v>
      </c>
      <c r="E188" s="25">
        <v>18.63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6">
        <f>E188+G188+I188+K188</f>
        <v>18.63</v>
      </c>
      <c r="M188" s="27">
        <f t="shared" si="4"/>
        <v>2.7734316266481671E-5</v>
      </c>
      <c r="N188" s="28">
        <f t="shared" si="5"/>
        <v>0.99994100316942391</v>
      </c>
    </row>
    <row r="189" spans="1:14" x14ac:dyDescent="0.25">
      <c r="A189" t="s">
        <v>69</v>
      </c>
      <c r="B189" t="s">
        <v>70</v>
      </c>
      <c r="C189" t="s">
        <v>71</v>
      </c>
      <c r="D189" s="25">
        <v>48</v>
      </c>
      <c r="E189" s="25">
        <v>16.440000000000001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25">
        <v>0</v>
      </c>
      <c r="L189" s="26">
        <f>E189+G189+I189+K189</f>
        <v>16.440000000000001</v>
      </c>
      <c r="M189" s="27">
        <f t="shared" si="4"/>
        <v>2.4474082631291396E-5</v>
      </c>
      <c r="N189" s="28">
        <f t="shared" si="5"/>
        <v>0.9999654772520552</v>
      </c>
    </row>
    <row r="190" spans="1:14" x14ac:dyDescent="0.25">
      <c r="A190" t="s">
        <v>114</v>
      </c>
      <c r="B190" t="s">
        <v>115</v>
      </c>
      <c r="C190" t="s">
        <v>116</v>
      </c>
      <c r="D190" s="25">
        <v>48</v>
      </c>
      <c r="E190" s="25">
        <v>12.48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6">
        <f>E190+G190+I190+K190</f>
        <v>12.48</v>
      </c>
      <c r="M190" s="27">
        <f t="shared" si="4"/>
        <v>1.8578865647111715E-5</v>
      </c>
      <c r="N190" s="28">
        <f t="shared" si="5"/>
        <v>0.99998405611770236</v>
      </c>
    </row>
    <row r="191" spans="1:14" x14ac:dyDescent="0.25">
      <c r="A191" t="s">
        <v>99</v>
      </c>
      <c r="B191" t="s">
        <v>100</v>
      </c>
      <c r="C191" t="s">
        <v>101</v>
      </c>
      <c r="D191" s="25">
        <v>24</v>
      </c>
      <c r="E191" s="25">
        <v>10.32</v>
      </c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25">
        <v>0</v>
      </c>
      <c r="L191" s="26">
        <f>E191+G191+I191+K191</f>
        <v>10.32</v>
      </c>
      <c r="M191" s="27">
        <f t="shared" si="4"/>
        <v>1.5363292746650074E-5</v>
      </c>
      <c r="N191" s="28">
        <f t="shared" si="5"/>
        <v>0.99999941941044901</v>
      </c>
    </row>
    <row r="192" spans="1:14" x14ac:dyDescent="0.25">
      <c r="L192" s="29">
        <f>SUM(L3:L191)</f>
        <v>671730.61</v>
      </c>
    </row>
  </sheetData>
  <sortState xmlns:xlrd2="http://schemas.microsoft.com/office/spreadsheetml/2017/richdata2" ref="A3:L191">
    <sortCondition descending="1" ref="L3:L191"/>
  </sortState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Konzum</vt:lpstr>
      <vt:lpstr>Spar</vt:lpstr>
      <vt:lpstr>Dm</vt:lpstr>
      <vt:lpstr>Bipa</vt:lpstr>
      <vt:lpstr>Total</vt:lpstr>
      <vt:lpstr>Total kom</vt:lpstr>
      <vt:lpstr>Total ruc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Selma Ljutić Cvjetko</cp:lastModifiedBy>
  <dcterms:created xsi:type="dcterms:W3CDTF">2006-10-02T04:59:59Z</dcterms:created>
  <dcterms:modified xsi:type="dcterms:W3CDTF">2026-05-27T13:02:08Z</dcterms:modified>
</cp:coreProperties>
</file>