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28C7FD6B-2A6B-437F-A493-E4687F548C20}" xr6:coauthVersionLast="47" xr6:coauthVersionMax="47" xr10:uidLastSave="{00000000-0000-0000-0000-000000000000}"/>
  <bookViews>
    <workbookView xWindow="-108" yWindow="-108" windowWidth="23256" windowHeight="12456" activeTab="3" xr2:uid="{ECD754E1-1F1D-4B0A-9402-6FD0ED5AADD3}"/>
  </bookViews>
  <sheets>
    <sheet name="POKRIVENOST" sheetId="1" r:id="rId1"/>
    <sheet name="Stock" sheetId="4" r:id="rId2"/>
    <sheet name="Incoming supply" sheetId="5" r:id="rId3"/>
    <sheet name="Prodaja+Demand" sheetId="2" r:id="rId4"/>
    <sheet name="Demand on-top" sheetId="6" r:id="rId5"/>
    <sheet name="Artikli" sheetId="3" r:id="rId6"/>
  </sheets>
  <definedNames>
    <definedName name="_xlnm._FilterDatabase" localSheetId="4" hidden="1">'Demand on-top'!$A$1:$S$497</definedName>
    <definedName name="_xlnm._FilterDatabase" localSheetId="2" hidden="1">'Incoming supply'!$A$1:$L$106</definedName>
    <definedName name="_xlnm._FilterDatabase" localSheetId="0" hidden="1">POKRIVENOST!$A$3:$AR$523</definedName>
    <definedName name="_xlnm._FilterDatabase" localSheetId="3" hidden="1">'Prodaja+Demand'!$A$3:$CB$108</definedName>
    <definedName name="_xlnm._FilterDatabase" localSheetId="1" hidden="1">Stock!$A$1:$AP$1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9" i="1" l="1"/>
  <c r="K514" i="1"/>
  <c r="K509" i="1"/>
  <c r="K504" i="1"/>
  <c r="K499" i="1"/>
  <c r="K494" i="1"/>
  <c r="K489" i="1"/>
  <c r="K484" i="1"/>
  <c r="K479" i="1"/>
  <c r="K474" i="1"/>
  <c r="K469" i="1"/>
  <c r="K464" i="1"/>
  <c r="K459" i="1"/>
  <c r="K454" i="1"/>
  <c r="K449" i="1"/>
  <c r="K444" i="1"/>
  <c r="K439" i="1"/>
  <c r="K434" i="1"/>
  <c r="K429" i="1"/>
  <c r="K424" i="1"/>
  <c r="K419" i="1"/>
  <c r="K414" i="1"/>
  <c r="K409" i="1"/>
  <c r="K404" i="1"/>
  <c r="K399" i="1"/>
  <c r="K394" i="1"/>
  <c r="K389" i="1"/>
  <c r="K384" i="1"/>
  <c r="K379" i="1"/>
  <c r="K374" i="1"/>
  <c r="K369" i="1"/>
  <c r="K364" i="1"/>
  <c r="K359" i="1"/>
  <c r="K354" i="1"/>
  <c r="K349" i="1"/>
  <c r="K344" i="1"/>
  <c r="K339" i="1"/>
  <c r="K334" i="1"/>
  <c r="K329" i="1"/>
  <c r="K324" i="1"/>
  <c r="K319" i="1"/>
  <c r="K314" i="1"/>
  <c r="K309" i="1"/>
  <c r="K304" i="1"/>
  <c r="K299" i="1"/>
  <c r="K294" i="1"/>
  <c r="K289" i="1"/>
  <c r="K284" i="1"/>
  <c r="K279" i="1"/>
  <c r="K274" i="1"/>
  <c r="K269" i="1"/>
  <c r="K264" i="1"/>
  <c r="K259" i="1"/>
  <c r="K254" i="1"/>
  <c r="K249" i="1"/>
  <c r="K244" i="1"/>
  <c r="K239" i="1"/>
  <c r="K234" i="1"/>
  <c r="K229" i="1"/>
  <c r="K224" i="1"/>
  <c r="K219" i="1"/>
  <c r="K214" i="1"/>
  <c r="K209" i="1"/>
  <c r="K204" i="1"/>
  <c r="K199" i="1"/>
  <c r="K194" i="1"/>
  <c r="K189" i="1"/>
  <c r="K184" i="1"/>
  <c r="K179" i="1"/>
  <c r="K174" i="1"/>
  <c r="K169" i="1"/>
  <c r="K164" i="1"/>
  <c r="K159" i="1"/>
  <c r="K154" i="1"/>
  <c r="K149" i="1"/>
  <c r="K144" i="1"/>
  <c r="K139" i="1"/>
  <c r="K134" i="1"/>
  <c r="K129" i="1"/>
  <c r="K124" i="1"/>
  <c r="K119" i="1"/>
  <c r="K114" i="1"/>
  <c r="K109" i="1"/>
  <c r="K104" i="1"/>
  <c r="K99" i="1"/>
  <c r="K94" i="1"/>
  <c r="K89" i="1"/>
  <c r="K84" i="1"/>
  <c r="K79" i="1"/>
  <c r="K74" i="1"/>
  <c r="K69" i="1"/>
  <c r="K64" i="1"/>
  <c r="K59" i="1"/>
  <c r="K54" i="1"/>
  <c r="K49" i="1"/>
  <c r="K44" i="1"/>
  <c r="K39" i="1"/>
  <c r="K34" i="1"/>
  <c r="K29" i="1"/>
  <c r="K24" i="1"/>
  <c r="K19" i="1"/>
  <c r="K14" i="1"/>
  <c r="K9" i="1"/>
  <c r="K4" i="1"/>
  <c r="A518" i="1"/>
  <c r="S3" i="6"/>
  <c r="A13" i="1" s="1"/>
  <c r="S4" i="6"/>
  <c r="A14" i="1" s="1"/>
  <c r="S5" i="6"/>
  <c r="A21" i="1" s="1"/>
  <c r="S6" i="6"/>
  <c r="A24" i="1" s="1"/>
  <c r="S7" i="6"/>
  <c r="A29" i="1" s="1"/>
  <c r="S8" i="6"/>
  <c r="A37" i="1" s="1"/>
  <c r="S9" i="6"/>
  <c r="A39" i="1" s="1"/>
  <c r="S10" i="6"/>
  <c r="A45" i="1" s="1"/>
  <c r="S11" i="6"/>
  <c r="A53" i="1" s="1"/>
  <c r="S12" i="6"/>
  <c r="A54" i="1" s="1"/>
  <c r="S13" i="6"/>
  <c r="A61" i="1" s="1"/>
  <c r="S14" i="6"/>
  <c r="A64" i="1" s="1"/>
  <c r="S15" i="6"/>
  <c r="A69" i="1" s="1"/>
  <c r="S16" i="6"/>
  <c r="A77" i="1" s="1"/>
  <c r="S17" i="6"/>
  <c r="A79" i="1" s="1"/>
  <c r="S18" i="6"/>
  <c r="A85" i="1" s="1"/>
  <c r="S19" i="6"/>
  <c r="A93" i="1" s="1"/>
  <c r="S20" i="6"/>
  <c r="A94" i="1" s="1"/>
  <c r="S21" i="6"/>
  <c r="A101" i="1" s="1"/>
  <c r="S22" i="6"/>
  <c r="A104" i="1" s="1"/>
  <c r="S23" i="6"/>
  <c r="A109" i="1" s="1"/>
  <c r="S24" i="6"/>
  <c r="A117" i="1" s="1"/>
  <c r="S25" i="6"/>
  <c r="A119" i="1" s="1"/>
  <c r="S26" i="6"/>
  <c r="A125" i="1" s="1"/>
  <c r="S27" i="6"/>
  <c r="A133" i="1" s="1"/>
  <c r="S28" i="6"/>
  <c r="A134" i="1" s="1"/>
  <c r="S29" i="6"/>
  <c r="A141" i="1" s="1"/>
  <c r="S30" i="6"/>
  <c r="A144" i="1" s="1"/>
  <c r="S31" i="6"/>
  <c r="A149" i="1" s="1"/>
  <c r="S32" i="6"/>
  <c r="A157" i="1" s="1"/>
  <c r="S33" i="6"/>
  <c r="A159" i="1" s="1"/>
  <c r="S34" i="6"/>
  <c r="A165" i="1" s="1"/>
  <c r="S35" i="6"/>
  <c r="A173" i="1" s="1"/>
  <c r="S36" i="6"/>
  <c r="A174" i="1" s="1"/>
  <c r="S37" i="6"/>
  <c r="A181" i="1" s="1"/>
  <c r="S38" i="6"/>
  <c r="A184" i="1" s="1"/>
  <c r="S39" i="6"/>
  <c r="A189" i="1" s="1"/>
  <c r="S40" i="6"/>
  <c r="A197" i="1" s="1"/>
  <c r="S41" i="6"/>
  <c r="A199" i="1" s="1"/>
  <c r="S42" i="6"/>
  <c r="A205" i="1" s="1"/>
  <c r="S43" i="6"/>
  <c r="A213" i="1" s="1"/>
  <c r="S44" i="6"/>
  <c r="A214" i="1" s="1"/>
  <c r="S45" i="6"/>
  <c r="A221" i="1" s="1"/>
  <c r="S46" i="6"/>
  <c r="A224" i="1" s="1"/>
  <c r="S47" i="6"/>
  <c r="A229" i="1" s="1"/>
  <c r="S48" i="6"/>
  <c r="A237" i="1" s="1"/>
  <c r="S49" i="6"/>
  <c r="A239" i="1" s="1"/>
  <c r="S50" i="6"/>
  <c r="A245" i="1" s="1"/>
  <c r="S51" i="6"/>
  <c r="A253" i="1" s="1"/>
  <c r="S52" i="6"/>
  <c r="A254" i="1" s="1"/>
  <c r="S53" i="6"/>
  <c r="A261" i="1" s="1"/>
  <c r="S54" i="6"/>
  <c r="A264" i="1" s="1"/>
  <c r="S55" i="6"/>
  <c r="A269" i="1" s="1"/>
  <c r="S56" i="6"/>
  <c r="A277" i="1" s="1"/>
  <c r="S57" i="6"/>
  <c r="A279" i="1" s="1"/>
  <c r="S58" i="6"/>
  <c r="A285" i="1" s="1"/>
  <c r="S59" i="6"/>
  <c r="A293" i="1" s="1"/>
  <c r="S60" i="6"/>
  <c r="A294" i="1" s="1"/>
  <c r="S61" i="6"/>
  <c r="A301" i="1" s="1"/>
  <c r="S62" i="6"/>
  <c r="A304" i="1" s="1"/>
  <c r="S63" i="6"/>
  <c r="A309" i="1" s="1"/>
  <c r="S64" i="6"/>
  <c r="A317" i="1" s="1"/>
  <c r="S65" i="6"/>
  <c r="A319" i="1" s="1"/>
  <c r="S66" i="6"/>
  <c r="A325" i="1" s="1"/>
  <c r="S67" i="6"/>
  <c r="A333" i="1" s="1"/>
  <c r="S68" i="6"/>
  <c r="A334" i="1" s="1"/>
  <c r="S69" i="6"/>
  <c r="A341" i="1" s="1"/>
  <c r="S70" i="6"/>
  <c r="A344" i="1" s="1"/>
  <c r="S71" i="6"/>
  <c r="A349" i="1" s="1"/>
  <c r="S72" i="6"/>
  <c r="A357" i="1" s="1"/>
  <c r="S73" i="6"/>
  <c r="A359" i="1" s="1"/>
  <c r="S74" i="6"/>
  <c r="A365" i="1" s="1"/>
  <c r="S75" i="6"/>
  <c r="A373" i="1" s="1"/>
  <c r="S76" i="6"/>
  <c r="A374" i="1" s="1"/>
  <c r="S77" i="6"/>
  <c r="A381" i="1" s="1"/>
  <c r="S78" i="6"/>
  <c r="A384" i="1" s="1"/>
  <c r="S79" i="6"/>
  <c r="A389" i="1" s="1"/>
  <c r="S80" i="6"/>
  <c r="A397" i="1" s="1"/>
  <c r="S81" i="6"/>
  <c r="A399" i="1" s="1"/>
  <c r="S82" i="6"/>
  <c r="A405" i="1" s="1"/>
  <c r="S83" i="6"/>
  <c r="A413" i="1" s="1"/>
  <c r="S84" i="6"/>
  <c r="A414" i="1" s="1"/>
  <c r="S85" i="6"/>
  <c r="A421" i="1" s="1"/>
  <c r="S86" i="6"/>
  <c r="A424" i="1" s="1"/>
  <c r="S87" i="6"/>
  <c r="S88" i="6"/>
  <c r="A437" i="1" s="1"/>
  <c r="S89" i="6"/>
  <c r="A439" i="1" s="1"/>
  <c r="S90" i="6"/>
  <c r="A445" i="1" s="1"/>
  <c r="S91" i="6"/>
  <c r="A453" i="1" s="1"/>
  <c r="S92" i="6"/>
  <c r="A454" i="1" s="1"/>
  <c r="S93" i="6"/>
  <c r="A461" i="1" s="1"/>
  <c r="S94" i="6"/>
  <c r="A464" i="1" s="1"/>
  <c r="S95" i="6"/>
  <c r="A469" i="1" s="1"/>
  <c r="S96" i="6"/>
  <c r="A477" i="1" s="1"/>
  <c r="S97" i="6"/>
  <c r="A479" i="1" s="1"/>
  <c r="S98" i="6"/>
  <c r="A485" i="1" s="1"/>
  <c r="S99" i="6"/>
  <c r="A493" i="1" s="1"/>
  <c r="S100" i="6"/>
  <c r="A494" i="1" s="1"/>
  <c r="S101" i="6"/>
  <c r="A501" i="1" s="1"/>
  <c r="S102" i="6"/>
  <c r="A504" i="1" s="1"/>
  <c r="S103" i="6"/>
  <c r="A509" i="1" s="1"/>
  <c r="S104" i="6"/>
  <c r="A514" i="1" s="1"/>
  <c r="S105" i="6"/>
  <c r="A519" i="1" s="1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S129" i="6"/>
  <c r="S130" i="6"/>
  <c r="S131" i="6"/>
  <c r="S132" i="6"/>
  <c r="S133" i="6"/>
  <c r="S134" i="6"/>
  <c r="S135" i="6"/>
  <c r="S136" i="6"/>
  <c r="S137" i="6"/>
  <c r="S138" i="6"/>
  <c r="S139" i="6"/>
  <c r="S140" i="6"/>
  <c r="S141" i="6"/>
  <c r="S142" i="6"/>
  <c r="S143" i="6"/>
  <c r="S144" i="6"/>
  <c r="S145" i="6"/>
  <c r="S146" i="6"/>
  <c r="S147" i="6"/>
  <c r="S148" i="6"/>
  <c r="S149" i="6"/>
  <c r="S150" i="6"/>
  <c r="S151" i="6"/>
  <c r="S152" i="6"/>
  <c r="S153" i="6"/>
  <c r="S154" i="6"/>
  <c r="S155" i="6"/>
  <c r="S156" i="6"/>
  <c r="S157" i="6"/>
  <c r="S158" i="6"/>
  <c r="S159" i="6"/>
  <c r="S160" i="6"/>
  <c r="S161" i="6"/>
  <c r="S162" i="6"/>
  <c r="S163" i="6"/>
  <c r="S164" i="6"/>
  <c r="S165" i="6"/>
  <c r="S166" i="6"/>
  <c r="S167" i="6"/>
  <c r="S168" i="6"/>
  <c r="S169" i="6"/>
  <c r="S170" i="6"/>
  <c r="S171" i="6"/>
  <c r="S172" i="6"/>
  <c r="S173" i="6"/>
  <c r="S174" i="6"/>
  <c r="S175" i="6"/>
  <c r="S176" i="6"/>
  <c r="S177" i="6"/>
  <c r="S178" i="6"/>
  <c r="S179" i="6"/>
  <c r="S180" i="6"/>
  <c r="S181" i="6"/>
  <c r="S182" i="6"/>
  <c r="S183" i="6"/>
  <c r="S184" i="6"/>
  <c r="S185" i="6"/>
  <c r="S186" i="6"/>
  <c r="S187" i="6"/>
  <c r="S188" i="6"/>
  <c r="S189" i="6"/>
  <c r="S190" i="6"/>
  <c r="S191" i="6"/>
  <c r="S192" i="6"/>
  <c r="S193" i="6"/>
  <c r="S194" i="6"/>
  <c r="S195" i="6"/>
  <c r="S196" i="6"/>
  <c r="S197" i="6"/>
  <c r="S198" i="6"/>
  <c r="S199" i="6"/>
  <c r="S200" i="6"/>
  <c r="S201" i="6"/>
  <c r="S202" i="6"/>
  <c r="S203" i="6"/>
  <c r="S204" i="6"/>
  <c r="S205" i="6"/>
  <c r="S206" i="6"/>
  <c r="S207" i="6"/>
  <c r="S208" i="6"/>
  <c r="S209" i="6"/>
  <c r="S210" i="6"/>
  <c r="S211" i="6"/>
  <c r="S212" i="6"/>
  <c r="S213" i="6"/>
  <c r="S214" i="6"/>
  <c r="S215" i="6"/>
  <c r="S216" i="6"/>
  <c r="S217" i="6"/>
  <c r="S218" i="6"/>
  <c r="S219" i="6"/>
  <c r="S220" i="6"/>
  <c r="S221" i="6"/>
  <c r="S222" i="6"/>
  <c r="S223" i="6"/>
  <c r="S224" i="6"/>
  <c r="S225" i="6"/>
  <c r="S226" i="6"/>
  <c r="S227" i="6"/>
  <c r="S228" i="6"/>
  <c r="S229" i="6"/>
  <c r="S230" i="6"/>
  <c r="S231" i="6"/>
  <c r="S232" i="6"/>
  <c r="S233" i="6"/>
  <c r="S234" i="6"/>
  <c r="S235" i="6"/>
  <c r="S236" i="6"/>
  <c r="S237" i="6"/>
  <c r="S238" i="6"/>
  <c r="S239" i="6"/>
  <c r="S240" i="6"/>
  <c r="S241" i="6"/>
  <c r="S242" i="6"/>
  <c r="S243" i="6"/>
  <c r="S244" i="6"/>
  <c r="S245" i="6"/>
  <c r="S246" i="6"/>
  <c r="S247" i="6"/>
  <c r="S248" i="6"/>
  <c r="S249" i="6"/>
  <c r="S250" i="6"/>
  <c r="S251" i="6"/>
  <c r="S252" i="6"/>
  <c r="S253" i="6"/>
  <c r="S254" i="6"/>
  <c r="S255" i="6"/>
  <c r="S256" i="6"/>
  <c r="S257" i="6"/>
  <c r="S258" i="6"/>
  <c r="S259" i="6"/>
  <c r="S260" i="6"/>
  <c r="S261" i="6"/>
  <c r="S262" i="6"/>
  <c r="S263" i="6"/>
  <c r="S264" i="6"/>
  <c r="S265" i="6"/>
  <c r="S266" i="6"/>
  <c r="S267" i="6"/>
  <c r="S268" i="6"/>
  <c r="S269" i="6"/>
  <c r="S270" i="6"/>
  <c r="S271" i="6"/>
  <c r="S272" i="6"/>
  <c r="S273" i="6"/>
  <c r="S274" i="6"/>
  <c r="S275" i="6"/>
  <c r="S276" i="6"/>
  <c r="S277" i="6"/>
  <c r="S278" i="6"/>
  <c r="S279" i="6"/>
  <c r="S280" i="6"/>
  <c r="S281" i="6"/>
  <c r="S282" i="6"/>
  <c r="S283" i="6"/>
  <c r="S284" i="6"/>
  <c r="S285" i="6"/>
  <c r="S286" i="6"/>
  <c r="S287" i="6"/>
  <c r="S288" i="6"/>
  <c r="S289" i="6"/>
  <c r="S290" i="6"/>
  <c r="S291" i="6"/>
  <c r="S292" i="6"/>
  <c r="S293" i="6"/>
  <c r="S294" i="6"/>
  <c r="S295" i="6"/>
  <c r="S296" i="6"/>
  <c r="S297" i="6"/>
  <c r="S298" i="6"/>
  <c r="S299" i="6"/>
  <c r="S300" i="6"/>
  <c r="S301" i="6"/>
  <c r="S302" i="6"/>
  <c r="S303" i="6"/>
  <c r="S304" i="6"/>
  <c r="S305" i="6"/>
  <c r="S306" i="6"/>
  <c r="S307" i="6"/>
  <c r="S308" i="6"/>
  <c r="S309" i="6"/>
  <c r="S310" i="6"/>
  <c r="S311" i="6"/>
  <c r="S312" i="6"/>
  <c r="S313" i="6"/>
  <c r="S314" i="6"/>
  <c r="S315" i="6"/>
  <c r="S316" i="6"/>
  <c r="S317" i="6"/>
  <c r="S318" i="6"/>
  <c r="S319" i="6"/>
  <c r="S320" i="6"/>
  <c r="S321" i="6"/>
  <c r="S322" i="6"/>
  <c r="S323" i="6"/>
  <c r="S324" i="6"/>
  <c r="S325" i="6"/>
  <c r="S326" i="6"/>
  <c r="S327" i="6"/>
  <c r="S328" i="6"/>
  <c r="S329" i="6"/>
  <c r="S330" i="6"/>
  <c r="S331" i="6"/>
  <c r="S332" i="6"/>
  <c r="S333" i="6"/>
  <c r="S334" i="6"/>
  <c r="S335" i="6"/>
  <c r="S336" i="6"/>
  <c r="S337" i="6"/>
  <c r="S338" i="6"/>
  <c r="S339" i="6"/>
  <c r="S340" i="6"/>
  <c r="S341" i="6"/>
  <c r="S342" i="6"/>
  <c r="S343" i="6"/>
  <c r="S344" i="6"/>
  <c r="S345" i="6"/>
  <c r="S346" i="6"/>
  <c r="S347" i="6"/>
  <c r="S348" i="6"/>
  <c r="S349" i="6"/>
  <c r="S350" i="6"/>
  <c r="S351" i="6"/>
  <c r="S352" i="6"/>
  <c r="S353" i="6"/>
  <c r="S354" i="6"/>
  <c r="S355" i="6"/>
  <c r="S356" i="6"/>
  <c r="S357" i="6"/>
  <c r="S358" i="6"/>
  <c r="S359" i="6"/>
  <c r="S360" i="6"/>
  <c r="S361" i="6"/>
  <c r="S362" i="6"/>
  <c r="S363" i="6"/>
  <c r="S364" i="6"/>
  <c r="S365" i="6"/>
  <c r="S366" i="6"/>
  <c r="S367" i="6"/>
  <c r="S368" i="6"/>
  <c r="S369" i="6"/>
  <c r="S370" i="6"/>
  <c r="S371" i="6"/>
  <c r="S372" i="6"/>
  <c r="S373" i="6"/>
  <c r="S374" i="6"/>
  <c r="S375" i="6"/>
  <c r="S376" i="6"/>
  <c r="S377" i="6"/>
  <c r="S378" i="6"/>
  <c r="S379" i="6"/>
  <c r="S380" i="6"/>
  <c r="S381" i="6"/>
  <c r="S382" i="6"/>
  <c r="S383" i="6"/>
  <c r="S384" i="6"/>
  <c r="S385" i="6"/>
  <c r="S386" i="6"/>
  <c r="S387" i="6"/>
  <c r="S388" i="6"/>
  <c r="S389" i="6"/>
  <c r="S390" i="6"/>
  <c r="S391" i="6"/>
  <c r="S392" i="6"/>
  <c r="S393" i="6"/>
  <c r="S394" i="6"/>
  <c r="S395" i="6"/>
  <c r="S396" i="6"/>
  <c r="S397" i="6"/>
  <c r="S398" i="6"/>
  <c r="S399" i="6"/>
  <c r="S400" i="6"/>
  <c r="S401" i="6"/>
  <c r="S402" i="6"/>
  <c r="S403" i="6"/>
  <c r="S404" i="6"/>
  <c r="S405" i="6"/>
  <c r="S406" i="6"/>
  <c r="S407" i="6"/>
  <c r="S408" i="6"/>
  <c r="S409" i="6"/>
  <c r="S410" i="6"/>
  <c r="S411" i="6"/>
  <c r="S412" i="6"/>
  <c r="S413" i="6"/>
  <c r="S414" i="6"/>
  <c r="S415" i="6"/>
  <c r="S416" i="6"/>
  <c r="S417" i="6"/>
  <c r="S418" i="6"/>
  <c r="S419" i="6"/>
  <c r="S420" i="6"/>
  <c r="S421" i="6"/>
  <c r="S422" i="6"/>
  <c r="S423" i="6"/>
  <c r="S424" i="6"/>
  <c r="S425" i="6"/>
  <c r="S426" i="6"/>
  <c r="S427" i="6"/>
  <c r="S428" i="6"/>
  <c r="S429" i="6"/>
  <c r="S430" i="6"/>
  <c r="S431" i="6"/>
  <c r="S432" i="6"/>
  <c r="S433" i="6"/>
  <c r="S434" i="6"/>
  <c r="S435" i="6"/>
  <c r="S436" i="6"/>
  <c r="S437" i="6"/>
  <c r="S438" i="6"/>
  <c r="S439" i="6"/>
  <c r="S440" i="6"/>
  <c r="S441" i="6"/>
  <c r="S442" i="6"/>
  <c r="S443" i="6"/>
  <c r="S444" i="6"/>
  <c r="S445" i="6"/>
  <c r="S446" i="6"/>
  <c r="S447" i="6"/>
  <c r="S448" i="6"/>
  <c r="S449" i="6"/>
  <c r="S450" i="6"/>
  <c r="S451" i="6"/>
  <c r="S452" i="6"/>
  <c r="S453" i="6"/>
  <c r="S454" i="6"/>
  <c r="S455" i="6"/>
  <c r="S456" i="6"/>
  <c r="S457" i="6"/>
  <c r="S458" i="6"/>
  <c r="S459" i="6"/>
  <c r="S460" i="6"/>
  <c r="S461" i="6"/>
  <c r="S462" i="6"/>
  <c r="S463" i="6"/>
  <c r="S464" i="6"/>
  <c r="S465" i="6"/>
  <c r="S466" i="6"/>
  <c r="S467" i="6"/>
  <c r="S468" i="6"/>
  <c r="S469" i="6"/>
  <c r="S470" i="6"/>
  <c r="S471" i="6"/>
  <c r="S472" i="6"/>
  <c r="S473" i="6"/>
  <c r="S474" i="6"/>
  <c r="S475" i="6"/>
  <c r="S476" i="6"/>
  <c r="S477" i="6"/>
  <c r="S478" i="6"/>
  <c r="S479" i="6"/>
  <c r="S480" i="6"/>
  <c r="S481" i="6"/>
  <c r="S482" i="6"/>
  <c r="S483" i="6"/>
  <c r="S484" i="6"/>
  <c r="S485" i="6"/>
  <c r="S486" i="6"/>
  <c r="S487" i="6"/>
  <c r="S488" i="6"/>
  <c r="S489" i="6"/>
  <c r="S490" i="6"/>
  <c r="S491" i="6"/>
  <c r="S492" i="6"/>
  <c r="S493" i="6"/>
  <c r="S494" i="6"/>
  <c r="S495" i="6"/>
  <c r="S496" i="6"/>
  <c r="S497" i="6"/>
  <c r="S2" i="6"/>
  <c r="A5" i="1" s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P5" i="1"/>
  <c r="AQ5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P10" i="1"/>
  <c r="AQ10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P15" i="1"/>
  <c r="AQ15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P20" i="1"/>
  <c r="AQ20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P25" i="1"/>
  <c r="AQ25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P30" i="1"/>
  <c r="AQ30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P35" i="1"/>
  <c r="AQ35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P40" i="1"/>
  <c r="AQ40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P45" i="1"/>
  <c r="AQ45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P50" i="1"/>
  <c r="AQ50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P55" i="1"/>
  <c r="AQ55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P60" i="1"/>
  <c r="AQ60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P65" i="1"/>
  <c r="AQ65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P70" i="1"/>
  <c r="AQ70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P75" i="1"/>
  <c r="AQ75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P80" i="1"/>
  <c r="AQ80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P85" i="1"/>
  <c r="AQ85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P90" i="1"/>
  <c r="AQ90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P95" i="1"/>
  <c r="AQ95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P100" i="1"/>
  <c r="AQ100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P105" i="1"/>
  <c r="AQ105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P110" i="1"/>
  <c r="AQ110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P115" i="1"/>
  <c r="AQ115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P120" i="1"/>
  <c r="AQ120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P125" i="1"/>
  <c r="AQ125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P130" i="1"/>
  <c r="AQ130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P135" i="1"/>
  <c r="AQ135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P140" i="1"/>
  <c r="AQ140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P145" i="1"/>
  <c r="AQ145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P150" i="1"/>
  <c r="AQ150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P155" i="1"/>
  <c r="AQ155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P160" i="1"/>
  <c r="AQ160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P165" i="1"/>
  <c r="AQ165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P170" i="1"/>
  <c r="AQ170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P175" i="1"/>
  <c r="AQ175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P180" i="1"/>
  <c r="AQ180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P185" i="1"/>
  <c r="AQ185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P190" i="1"/>
  <c r="AQ190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P195" i="1"/>
  <c r="AQ195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P200" i="1"/>
  <c r="AQ200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P205" i="1"/>
  <c r="AQ205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P210" i="1"/>
  <c r="AQ210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P215" i="1"/>
  <c r="AQ215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P220" i="1"/>
  <c r="AQ220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P225" i="1"/>
  <c r="AQ225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P230" i="1"/>
  <c r="AQ230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P235" i="1"/>
  <c r="AQ235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P240" i="1"/>
  <c r="AQ240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P245" i="1"/>
  <c r="AQ245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P250" i="1"/>
  <c r="AQ250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P255" i="1"/>
  <c r="AQ255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P260" i="1"/>
  <c r="AQ260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P265" i="1"/>
  <c r="AQ265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P270" i="1"/>
  <c r="AQ270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P275" i="1"/>
  <c r="AQ275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P280" i="1"/>
  <c r="AQ280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P285" i="1"/>
  <c r="AQ285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P290" i="1"/>
  <c r="AQ290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P295" i="1"/>
  <c r="AQ295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P300" i="1"/>
  <c r="AQ300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AP305" i="1"/>
  <c r="AQ305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AP310" i="1"/>
  <c r="AQ310" i="1"/>
  <c r="Z311" i="1"/>
  <c r="AA311" i="1"/>
  <c r="AB311" i="1"/>
  <c r="AC311" i="1"/>
  <c r="AD311" i="1"/>
  <c r="AE311" i="1"/>
  <c r="AF311" i="1"/>
  <c r="AG311" i="1"/>
  <c r="AH311" i="1"/>
  <c r="AI311" i="1"/>
  <c r="AJ311" i="1"/>
  <c r="AK311" i="1"/>
  <c r="AL311" i="1"/>
  <c r="AM311" i="1"/>
  <c r="AN311" i="1"/>
  <c r="AO311" i="1"/>
  <c r="AP311" i="1"/>
  <c r="AQ311" i="1"/>
  <c r="AP315" i="1"/>
  <c r="AQ315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P320" i="1"/>
  <c r="AQ320" i="1"/>
  <c r="Z321" i="1"/>
  <c r="AA321" i="1"/>
  <c r="AB321" i="1"/>
  <c r="AC321" i="1"/>
  <c r="AD321" i="1"/>
  <c r="AE321" i="1"/>
  <c r="AF321" i="1"/>
  <c r="AG321" i="1"/>
  <c r="AH321" i="1"/>
  <c r="AI321" i="1"/>
  <c r="AJ321" i="1"/>
  <c r="AK321" i="1"/>
  <c r="AL321" i="1"/>
  <c r="AM321" i="1"/>
  <c r="AN321" i="1"/>
  <c r="AO321" i="1"/>
  <c r="AP321" i="1"/>
  <c r="AQ321" i="1"/>
  <c r="AP325" i="1"/>
  <c r="AQ325" i="1"/>
  <c r="Z326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M326" i="1"/>
  <c r="AN326" i="1"/>
  <c r="AO326" i="1"/>
  <c r="AP326" i="1"/>
  <c r="AQ326" i="1"/>
  <c r="AP330" i="1"/>
  <c r="AQ330" i="1"/>
  <c r="Z331" i="1"/>
  <c r="AA331" i="1"/>
  <c r="AB331" i="1"/>
  <c r="AC331" i="1"/>
  <c r="AD331" i="1"/>
  <c r="AE331" i="1"/>
  <c r="AF331" i="1"/>
  <c r="AG331" i="1"/>
  <c r="AH331" i="1"/>
  <c r="AI331" i="1"/>
  <c r="AJ331" i="1"/>
  <c r="AK331" i="1"/>
  <c r="AL331" i="1"/>
  <c r="AM331" i="1"/>
  <c r="AN331" i="1"/>
  <c r="AO331" i="1"/>
  <c r="AP331" i="1"/>
  <c r="AQ331" i="1"/>
  <c r="AP335" i="1"/>
  <c r="AQ335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P340" i="1"/>
  <c r="AQ340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P345" i="1"/>
  <c r="AQ345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AO346" i="1"/>
  <c r="AP346" i="1"/>
  <c r="AQ346" i="1"/>
  <c r="AP350" i="1"/>
  <c r="AQ350" i="1"/>
  <c r="Z351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M351" i="1"/>
  <c r="AN351" i="1"/>
  <c r="AO351" i="1"/>
  <c r="AP351" i="1"/>
  <c r="AQ351" i="1"/>
  <c r="AP355" i="1"/>
  <c r="AQ355" i="1"/>
  <c r="Z356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M356" i="1"/>
  <c r="AN356" i="1"/>
  <c r="AO356" i="1"/>
  <c r="AP356" i="1"/>
  <c r="AQ356" i="1"/>
  <c r="AP360" i="1"/>
  <c r="AQ360" i="1"/>
  <c r="Z361" i="1"/>
  <c r="AA361" i="1"/>
  <c r="AB361" i="1"/>
  <c r="AC361" i="1"/>
  <c r="AD361" i="1"/>
  <c r="AE361" i="1"/>
  <c r="AF361" i="1"/>
  <c r="AG361" i="1"/>
  <c r="AH361" i="1"/>
  <c r="AI361" i="1"/>
  <c r="AJ361" i="1"/>
  <c r="AK361" i="1"/>
  <c r="AL361" i="1"/>
  <c r="AM361" i="1"/>
  <c r="AN361" i="1"/>
  <c r="AO361" i="1"/>
  <c r="AP361" i="1"/>
  <c r="AQ361" i="1"/>
  <c r="AP365" i="1"/>
  <c r="AQ365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AP370" i="1"/>
  <c r="AQ370" i="1"/>
  <c r="Z371" i="1"/>
  <c r="AA371" i="1"/>
  <c r="AB371" i="1"/>
  <c r="AC371" i="1"/>
  <c r="AD371" i="1"/>
  <c r="AE371" i="1"/>
  <c r="AF371" i="1"/>
  <c r="AG371" i="1"/>
  <c r="AH371" i="1"/>
  <c r="AI371" i="1"/>
  <c r="AJ371" i="1"/>
  <c r="AK371" i="1"/>
  <c r="AL371" i="1"/>
  <c r="AM371" i="1"/>
  <c r="AN371" i="1"/>
  <c r="AO371" i="1"/>
  <c r="AP371" i="1"/>
  <c r="AQ371" i="1"/>
  <c r="AP375" i="1"/>
  <c r="AQ375" i="1"/>
  <c r="Z376" i="1"/>
  <c r="AA376" i="1"/>
  <c r="AB376" i="1"/>
  <c r="AC376" i="1"/>
  <c r="AD376" i="1"/>
  <c r="AE376" i="1"/>
  <c r="AF376" i="1"/>
  <c r="AG376" i="1"/>
  <c r="AH376" i="1"/>
  <c r="AI376" i="1"/>
  <c r="AJ376" i="1"/>
  <c r="AK376" i="1"/>
  <c r="AL376" i="1"/>
  <c r="AM376" i="1"/>
  <c r="AN376" i="1"/>
  <c r="AO376" i="1"/>
  <c r="AP376" i="1"/>
  <c r="AQ376" i="1"/>
  <c r="AP380" i="1"/>
  <c r="AQ380" i="1"/>
  <c r="Z381" i="1"/>
  <c r="AA381" i="1"/>
  <c r="AB381" i="1"/>
  <c r="AC381" i="1"/>
  <c r="AD381" i="1"/>
  <c r="AE381" i="1"/>
  <c r="AF381" i="1"/>
  <c r="AG381" i="1"/>
  <c r="AH381" i="1"/>
  <c r="AI381" i="1"/>
  <c r="AJ381" i="1"/>
  <c r="AK381" i="1"/>
  <c r="AL381" i="1"/>
  <c r="AM381" i="1"/>
  <c r="AN381" i="1"/>
  <c r="AO381" i="1"/>
  <c r="AP381" i="1"/>
  <c r="AQ381" i="1"/>
  <c r="AP385" i="1"/>
  <c r="AQ385" i="1"/>
  <c r="Z386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AP390" i="1"/>
  <c r="AQ390" i="1"/>
  <c r="Z391" i="1"/>
  <c r="AA391" i="1"/>
  <c r="AB391" i="1"/>
  <c r="AC391" i="1"/>
  <c r="AD391" i="1"/>
  <c r="AE391" i="1"/>
  <c r="AF391" i="1"/>
  <c r="AG391" i="1"/>
  <c r="AH391" i="1"/>
  <c r="AI391" i="1"/>
  <c r="AJ391" i="1"/>
  <c r="AK391" i="1"/>
  <c r="AL391" i="1"/>
  <c r="AM391" i="1"/>
  <c r="AN391" i="1"/>
  <c r="AO391" i="1"/>
  <c r="AP391" i="1"/>
  <c r="AQ391" i="1"/>
  <c r="AP395" i="1"/>
  <c r="AQ395" i="1"/>
  <c r="Z396" i="1"/>
  <c r="AA396" i="1"/>
  <c r="AB396" i="1"/>
  <c r="AC396" i="1"/>
  <c r="AD396" i="1"/>
  <c r="AE396" i="1"/>
  <c r="AF396" i="1"/>
  <c r="AG396" i="1"/>
  <c r="AH396" i="1"/>
  <c r="AI396" i="1"/>
  <c r="AJ396" i="1"/>
  <c r="AK396" i="1"/>
  <c r="AL396" i="1"/>
  <c r="AM396" i="1"/>
  <c r="AN396" i="1"/>
  <c r="AO396" i="1"/>
  <c r="AP396" i="1"/>
  <c r="AQ396" i="1"/>
  <c r="AP400" i="1"/>
  <c r="AQ400" i="1"/>
  <c r="Z401" i="1"/>
  <c r="AA401" i="1"/>
  <c r="AB401" i="1"/>
  <c r="AC401" i="1"/>
  <c r="AD401" i="1"/>
  <c r="AE401" i="1"/>
  <c r="AF401" i="1"/>
  <c r="AG401" i="1"/>
  <c r="AH401" i="1"/>
  <c r="AI401" i="1"/>
  <c r="AJ401" i="1"/>
  <c r="AK401" i="1"/>
  <c r="AL401" i="1"/>
  <c r="AM401" i="1"/>
  <c r="AN401" i="1"/>
  <c r="AO401" i="1"/>
  <c r="AP401" i="1"/>
  <c r="AQ401" i="1"/>
  <c r="AP405" i="1"/>
  <c r="AQ405" i="1"/>
  <c r="Z406" i="1"/>
  <c r="AA406" i="1"/>
  <c r="AB406" i="1"/>
  <c r="AC406" i="1"/>
  <c r="AD406" i="1"/>
  <c r="AE406" i="1"/>
  <c r="AF406" i="1"/>
  <c r="AG406" i="1"/>
  <c r="AH406" i="1"/>
  <c r="AI406" i="1"/>
  <c r="AJ406" i="1"/>
  <c r="AK406" i="1"/>
  <c r="AL406" i="1"/>
  <c r="AM406" i="1"/>
  <c r="AN406" i="1"/>
  <c r="AO406" i="1"/>
  <c r="AP406" i="1"/>
  <c r="AQ406" i="1"/>
  <c r="AP410" i="1"/>
  <c r="AQ410" i="1"/>
  <c r="Z411" i="1"/>
  <c r="AA411" i="1"/>
  <c r="AB411" i="1"/>
  <c r="AC411" i="1"/>
  <c r="AD411" i="1"/>
  <c r="AE411" i="1"/>
  <c r="AF411" i="1"/>
  <c r="AG411" i="1"/>
  <c r="AH411" i="1"/>
  <c r="AI411" i="1"/>
  <c r="AJ411" i="1"/>
  <c r="AK411" i="1"/>
  <c r="AL411" i="1"/>
  <c r="AM411" i="1"/>
  <c r="AN411" i="1"/>
  <c r="AO411" i="1"/>
  <c r="AP411" i="1"/>
  <c r="AQ411" i="1"/>
  <c r="AP415" i="1"/>
  <c r="AQ415" i="1"/>
  <c r="Z416" i="1"/>
  <c r="AA416" i="1"/>
  <c r="AB416" i="1"/>
  <c r="AC416" i="1"/>
  <c r="AD416" i="1"/>
  <c r="AE416" i="1"/>
  <c r="AF416" i="1"/>
  <c r="AG416" i="1"/>
  <c r="AH416" i="1"/>
  <c r="AI416" i="1"/>
  <c r="AJ416" i="1"/>
  <c r="AK416" i="1"/>
  <c r="AL416" i="1"/>
  <c r="AM416" i="1"/>
  <c r="AN416" i="1"/>
  <c r="AO416" i="1"/>
  <c r="AP416" i="1"/>
  <c r="AQ416" i="1"/>
  <c r="AP420" i="1"/>
  <c r="AQ420" i="1"/>
  <c r="Z421" i="1"/>
  <c r="AA421" i="1"/>
  <c r="AB421" i="1"/>
  <c r="AC421" i="1"/>
  <c r="AD421" i="1"/>
  <c r="AE421" i="1"/>
  <c r="AF421" i="1"/>
  <c r="AG421" i="1"/>
  <c r="AH421" i="1"/>
  <c r="AI421" i="1"/>
  <c r="AJ421" i="1"/>
  <c r="AK421" i="1"/>
  <c r="AL421" i="1"/>
  <c r="AM421" i="1"/>
  <c r="AN421" i="1"/>
  <c r="AO421" i="1"/>
  <c r="AP421" i="1"/>
  <c r="AQ421" i="1"/>
  <c r="AP425" i="1"/>
  <c r="AQ425" i="1"/>
  <c r="Z426" i="1"/>
  <c r="AA426" i="1"/>
  <c r="AB426" i="1"/>
  <c r="AC426" i="1"/>
  <c r="AD426" i="1"/>
  <c r="AE426" i="1"/>
  <c r="AF426" i="1"/>
  <c r="AG426" i="1"/>
  <c r="AH426" i="1"/>
  <c r="AI426" i="1"/>
  <c r="AJ426" i="1"/>
  <c r="AK426" i="1"/>
  <c r="AL426" i="1"/>
  <c r="AM426" i="1"/>
  <c r="AN426" i="1"/>
  <c r="AO426" i="1"/>
  <c r="AP426" i="1"/>
  <c r="AQ426" i="1"/>
  <c r="AP430" i="1"/>
  <c r="AQ430" i="1"/>
  <c r="Z431" i="1"/>
  <c r="AA431" i="1"/>
  <c r="AB431" i="1"/>
  <c r="AC431" i="1"/>
  <c r="AD431" i="1"/>
  <c r="AE431" i="1"/>
  <c r="AF431" i="1"/>
  <c r="AG431" i="1"/>
  <c r="AH431" i="1"/>
  <c r="AI431" i="1"/>
  <c r="AJ431" i="1"/>
  <c r="AK431" i="1"/>
  <c r="AL431" i="1"/>
  <c r="AM431" i="1"/>
  <c r="AN431" i="1"/>
  <c r="AO431" i="1"/>
  <c r="AP431" i="1"/>
  <c r="AQ431" i="1"/>
  <c r="AP435" i="1"/>
  <c r="AQ435" i="1"/>
  <c r="Z436" i="1"/>
  <c r="AA436" i="1"/>
  <c r="AB436" i="1"/>
  <c r="AC436" i="1"/>
  <c r="AD436" i="1"/>
  <c r="AE436" i="1"/>
  <c r="AF436" i="1"/>
  <c r="AG436" i="1"/>
  <c r="AH436" i="1"/>
  <c r="AI436" i="1"/>
  <c r="AJ436" i="1"/>
  <c r="AK436" i="1"/>
  <c r="AL436" i="1"/>
  <c r="AM436" i="1"/>
  <c r="AN436" i="1"/>
  <c r="AO436" i="1"/>
  <c r="AP436" i="1"/>
  <c r="AQ436" i="1"/>
  <c r="AP440" i="1"/>
  <c r="AQ440" i="1"/>
  <c r="Z441" i="1"/>
  <c r="AA441" i="1"/>
  <c r="AB441" i="1"/>
  <c r="AC441" i="1"/>
  <c r="AD441" i="1"/>
  <c r="AE441" i="1"/>
  <c r="AF441" i="1"/>
  <c r="AG441" i="1"/>
  <c r="AH441" i="1"/>
  <c r="AI441" i="1"/>
  <c r="AJ441" i="1"/>
  <c r="AK441" i="1"/>
  <c r="AL441" i="1"/>
  <c r="AM441" i="1"/>
  <c r="AN441" i="1"/>
  <c r="AO441" i="1"/>
  <c r="AP441" i="1"/>
  <c r="AQ441" i="1"/>
  <c r="AP445" i="1"/>
  <c r="AQ445" i="1"/>
  <c r="Z446" i="1"/>
  <c r="AA446" i="1"/>
  <c r="AB446" i="1"/>
  <c r="AC446" i="1"/>
  <c r="AD446" i="1"/>
  <c r="AE446" i="1"/>
  <c r="AF446" i="1"/>
  <c r="AG446" i="1"/>
  <c r="AH446" i="1"/>
  <c r="AI446" i="1"/>
  <c r="AJ446" i="1"/>
  <c r="AK446" i="1"/>
  <c r="AL446" i="1"/>
  <c r="AM446" i="1"/>
  <c r="AN446" i="1"/>
  <c r="AO446" i="1"/>
  <c r="AP446" i="1"/>
  <c r="AQ446" i="1"/>
  <c r="AP450" i="1"/>
  <c r="AQ450" i="1"/>
  <c r="Z451" i="1"/>
  <c r="AA451" i="1"/>
  <c r="AB451" i="1"/>
  <c r="AC451" i="1"/>
  <c r="AD451" i="1"/>
  <c r="AE451" i="1"/>
  <c r="AF451" i="1"/>
  <c r="AG451" i="1"/>
  <c r="AH451" i="1"/>
  <c r="AI451" i="1"/>
  <c r="AJ451" i="1"/>
  <c r="AK451" i="1"/>
  <c r="AL451" i="1"/>
  <c r="AM451" i="1"/>
  <c r="AN451" i="1"/>
  <c r="AO451" i="1"/>
  <c r="AP451" i="1"/>
  <c r="AQ451" i="1"/>
  <c r="AP455" i="1"/>
  <c r="AQ455" i="1"/>
  <c r="Z456" i="1"/>
  <c r="AA456" i="1"/>
  <c r="AB456" i="1"/>
  <c r="AC456" i="1"/>
  <c r="AD456" i="1"/>
  <c r="AE456" i="1"/>
  <c r="AF456" i="1"/>
  <c r="AG456" i="1"/>
  <c r="AH456" i="1"/>
  <c r="AI456" i="1"/>
  <c r="AJ456" i="1"/>
  <c r="AK456" i="1"/>
  <c r="AL456" i="1"/>
  <c r="AM456" i="1"/>
  <c r="AN456" i="1"/>
  <c r="AO456" i="1"/>
  <c r="AP456" i="1"/>
  <c r="AQ456" i="1"/>
  <c r="AP460" i="1"/>
  <c r="AQ460" i="1"/>
  <c r="Z461" i="1"/>
  <c r="AA461" i="1"/>
  <c r="AB461" i="1"/>
  <c r="AC461" i="1"/>
  <c r="AD461" i="1"/>
  <c r="AE461" i="1"/>
  <c r="AF461" i="1"/>
  <c r="AG461" i="1"/>
  <c r="AH461" i="1"/>
  <c r="AI461" i="1"/>
  <c r="AJ461" i="1"/>
  <c r="AK461" i="1"/>
  <c r="AL461" i="1"/>
  <c r="AM461" i="1"/>
  <c r="AN461" i="1"/>
  <c r="AO461" i="1"/>
  <c r="AP461" i="1"/>
  <c r="AQ461" i="1"/>
  <c r="AP465" i="1"/>
  <c r="AQ465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P470" i="1"/>
  <c r="AQ470" i="1"/>
  <c r="Z471" i="1"/>
  <c r="AA471" i="1"/>
  <c r="AB471" i="1"/>
  <c r="AC471" i="1"/>
  <c r="AD471" i="1"/>
  <c r="AE471" i="1"/>
  <c r="AF471" i="1"/>
  <c r="AG471" i="1"/>
  <c r="AH471" i="1"/>
  <c r="AI471" i="1"/>
  <c r="AJ471" i="1"/>
  <c r="AK471" i="1"/>
  <c r="AL471" i="1"/>
  <c r="AM471" i="1"/>
  <c r="AN471" i="1"/>
  <c r="AO471" i="1"/>
  <c r="AP471" i="1"/>
  <c r="AQ471" i="1"/>
  <c r="AP475" i="1"/>
  <c r="AQ475" i="1"/>
  <c r="Z476" i="1"/>
  <c r="AA476" i="1"/>
  <c r="AB476" i="1"/>
  <c r="AC476" i="1"/>
  <c r="AD476" i="1"/>
  <c r="AE476" i="1"/>
  <c r="AF476" i="1"/>
  <c r="AG476" i="1"/>
  <c r="AH476" i="1"/>
  <c r="AI476" i="1"/>
  <c r="AJ476" i="1"/>
  <c r="AK476" i="1"/>
  <c r="AL476" i="1"/>
  <c r="AM476" i="1"/>
  <c r="AN476" i="1"/>
  <c r="AO476" i="1"/>
  <c r="AP476" i="1"/>
  <c r="AQ476" i="1"/>
  <c r="AP480" i="1"/>
  <c r="AQ480" i="1"/>
  <c r="Z481" i="1"/>
  <c r="AA481" i="1"/>
  <c r="AB481" i="1"/>
  <c r="AC481" i="1"/>
  <c r="AD481" i="1"/>
  <c r="AE481" i="1"/>
  <c r="AF481" i="1"/>
  <c r="AG481" i="1"/>
  <c r="AH481" i="1"/>
  <c r="AI481" i="1"/>
  <c r="AJ481" i="1"/>
  <c r="AK481" i="1"/>
  <c r="AL481" i="1"/>
  <c r="AM481" i="1"/>
  <c r="AN481" i="1"/>
  <c r="AO481" i="1"/>
  <c r="AP481" i="1"/>
  <c r="AQ481" i="1"/>
  <c r="AP485" i="1"/>
  <c r="AQ485" i="1"/>
  <c r="Z486" i="1"/>
  <c r="AA486" i="1"/>
  <c r="AB486" i="1"/>
  <c r="AC486" i="1"/>
  <c r="AD486" i="1"/>
  <c r="AE486" i="1"/>
  <c r="AF486" i="1"/>
  <c r="AG486" i="1"/>
  <c r="AH486" i="1"/>
  <c r="AI486" i="1"/>
  <c r="AJ486" i="1"/>
  <c r="AK486" i="1"/>
  <c r="AL486" i="1"/>
  <c r="AM486" i="1"/>
  <c r="AN486" i="1"/>
  <c r="AO486" i="1"/>
  <c r="AP486" i="1"/>
  <c r="AQ486" i="1"/>
  <c r="AP490" i="1"/>
  <c r="AQ490" i="1"/>
  <c r="Z491" i="1"/>
  <c r="AA491" i="1"/>
  <c r="AB491" i="1"/>
  <c r="AC491" i="1"/>
  <c r="AD491" i="1"/>
  <c r="AE491" i="1"/>
  <c r="AF491" i="1"/>
  <c r="AG491" i="1"/>
  <c r="AH491" i="1"/>
  <c r="AI491" i="1"/>
  <c r="AJ491" i="1"/>
  <c r="AK491" i="1"/>
  <c r="AL491" i="1"/>
  <c r="AM491" i="1"/>
  <c r="AN491" i="1"/>
  <c r="AO491" i="1"/>
  <c r="AP491" i="1"/>
  <c r="AQ491" i="1"/>
  <c r="AP495" i="1"/>
  <c r="AQ495" i="1"/>
  <c r="Z496" i="1"/>
  <c r="AA496" i="1"/>
  <c r="AB496" i="1"/>
  <c r="AC496" i="1"/>
  <c r="AD496" i="1"/>
  <c r="AE496" i="1"/>
  <c r="AF496" i="1"/>
  <c r="AG496" i="1"/>
  <c r="AH496" i="1"/>
  <c r="AI496" i="1"/>
  <c r="AJ496" i="1"/>
  <c r="AK496" i="1"/>
  <c r="AL496" i="1"/>
  <c r="AM496" i="1"/>
  <c r="AN496" i="1"/>
  <c r="AO496" i="1"/>
  <c r="AP496" i="1"/>
  <c r="AQ496" i="1"/>
  <c r="AP500" i="1"/>
  <c r="AQ500" i="1"/>
  <c r="Z501" i="1"/>
  <c r="AA501" i="1"/>
  <c r="AB501" i="1"/>
  <c r="AC501" i="1"/>
  <c r="AD501" i="1"/>
  <c r="AE501" i="1"/>
  <c r="AF501" i="1"/>
  <c r="AG501" i="1"/>
  <c r="AH501" i="1"/>
  <c r="AI501" i="1"/>
  <c r="AJ501" i="1"/>
  <c r="AK501" i="1"/>
  <c r="AL501" i="1"/>
  <c r="AM501" i="1"/>
  <c r="AN501" i="1"/>
  <c r="AO501" i="1"/>
  <c r="AP501" i="1"/>
  <c r="AQ501" i="1"/>
  <c r="AP505" i="1"/>
  <c r="AQ505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P510" i="1"/>
  <c r="AQ510" i="1"/>
  <c r="Z511" i="1"/>
  <c r="AA511" i="1"/>
  <c r="AB511" i="1"/>
  <c r="AC511" i="1"/>
  <c r="AD511" i="1"/>
  <c r="AE511" i="1"/>
  <c r="AF511" i="1"/>
  <c r="AG511" i="1"/>
  <c r="AH511" i="1"/>
  <c r="AI511" i="1"/>
  <c r="AJ511" i="1"/>
  <c r="AK511" i="1"/>
  <c r="AL511" i="1"/>
  <c r="AM511" i="1"/>
  <c r="AN511" i="1"/>
  <c r="AO511" i="1"/>
  <c r="AP511" i="1"/>
  <c r="AQ511" i="1"/>
  <c r="AP515" i="1"/>
  <c r="AQ515" i="1"/>
  <c r="Z516" i="1"/>
  <c r="AA516" i="1"/>
  <c r="AB516" i="1"/>
  <c r="AC516" i="1"/>
  <c r="AD516" i="1"/>
  <c r="AE516" i="1"/>
  <c r="AF516" i="1"/>
  <c r="AG516" i="1"/>
  <c r="AH516" i="1"/>
  <c r="AI516" i="1"/>
  <c r="AJ516" i="1"/>
  <c r="AK516" i="1"/>
  <c r="AL516" i="1"/>
  <c r="AM516" i="1"/>
  <c r="AN516" i="1"/>
  <c r="AO516" i="1"/>
  <c r="AP516" i="1"/>
  <c r="AQ516" i="1"/>
  <c r="AP520" i="1"/>
  <c r="AQ520" i="1"/>
  <c r="Z521" i="1"/>
  <c r="AA521" i="1"/>
  <c r="AB521" i="1"/>
  <c r="AC521" i="1"/>
  <c r="AD521" i="1"/>
  <c r="AE521" i="1"/>
  <c r="AF521" i="1"/>
  <c r="AG521" i="1"/>
  <c r="AH521" i="1"/>
  <c r="AI521" i="1"/>
  <c r="AJ521" i="1"/>
  <c r="AK521" i="1"/>
  <c r="AL521" i="1"/>
  <c r="AM521" i="1"/>
  <c r="AN521" i="1"/>
  <c r="AO521" i="1"/>
  <c r="AP521" i="1"/>
  <c r="AQ521" i="1"/>
  <c r="A467" i="1" l="1"/>
  <c r="A387" i="1"/>
  <c r="A307" i="1"/>
  <c r="A227" i="1"/>
  <c r="A147" i="1"/>
  <c r="A67" i="1"/>
  <c r="A475" i="1"/>
  <c r="A395" i="1"/>
  <c r="A315" i="1"/>
  <c r="A235" i="1"/>
  <c r="A155" i="1"/>
  <c r="A75" i="1"/>
  <c r="A517" i="1"/>
  <c r="A459" i="1"/>
  <c r="A379" i="1"/>
  <c r="A299" i="1"/>
  <c r="A219" i="1"/>
  <c r="A139" i="1"/>
  <c r="A59" i="1"/>
  <c r="A516" i="1"/>
  <c r="A451" i="1"/>
  <c r="A371" i="1"/>
  <c r="A291" i="1"/>
  <c r="A211" i="1"/>
  <c r="A131" i="1"/>
  <c r="A51" i="1"/>
  <c r="A515" i="1"/>
  <c r="A435" i="1"/>
  <c r="A355" i="1"/>
  <c r="A275" i="1"/>
  <c r="A195" i="1"/>
  <c r="A115" i="1"/>
  <c r="A35" i="1"/>
  <c r="A507" i="1"/>
  <c r="A427" i="1"/>
  <c r="A347" i="1"/>
  <c r="A267" i="1"/>
  <c r="A187" i="1"/>
  <c r="A107" i="1"/>
  <c r="A27" i="1"/>
  <c r="A499" i="1"/>
  <c r="A419" i="1"/>
  <c r="A339" i="1"/>
  <c r="A259" i="1"/>
  <c r="A179" i="1"/>
  <c r="A99" i="1"/>
  <c r="A19" i="1"/>
  <c r="A491" i="1"/>
  <c r="A411" i="1"/>
  <c r="A331" i="1"/>
  <c r="A251" i="1"/>
  <c r="A171" i="1"/>
  <c r="A91" i="1"/>
  <c r="A11" i="1"/>
  <c r="A4" i="1"/>
  <c r="A508" i="1"/>
  <c r="A500" i="1"/>
  <c r="A492" i="1"/>
  <c r="A484" i="1"/>
  <c r="A476" i="1"/>
  <c r="A468" i="1"/>
  <c r="A460" i="1"/>
  <c r="A452" i="1"/>
  <c r="A444" i="1"/>
  <c r="A436" i="1"/>
  <c r="A428" i="1"/>
  <c r="A420" i="1"/>
  <c r="A412" i="1"/>
  <c r="A404" i="1"/>
  <c r="A396" i="1"/>
  <c r="A388" i="1"/>
  <c r="A380" i="1"/>
  <c r="A372" i="1"/>
  <c r="A364" i="1"/>
  <c r="A356" i="1"/>
  <c r="A348" i="1"/>
  <c r="A340" i="1"/>
  <c r="A332" i="1"/>
  <c r="A324" i="1"/>
  <c r="A316" i="1"/>
  <c r="A308" i="1"/>
  <c r="A300" i="1"/>
  <c r="A292" i="1"/>
  <c r="A284" i="1"/>
  <c r="A276" i="1"/>
  <c r="A268" i="1"/>
  <c r="A260" i="1"/>
  <c r="A252" i="1"/>
  <c r="A244" i="1"/>
  <c r="A236" i="1"/>
  <c r="A228" i="1"/>
  <c r="A220" i="1"/>
  <c r="A212" i="1"/>
  <c r="A204" i="1"/>
  <c r="A196" i="1"/>
  <c r="A188" i="1"/>
  <c r="A180" i="1"/>
  <c r="A172" i="1"/>
  <c r="A164" i="1"/>
  <c r="A156" i="1"/>
  <c r="A148" i="1"/>
  <c r="A140" i="1"/>
  <c r="A132" i="1"/>
  <c r="A124" i="1"/>
  <c r="A116" i="1"/>
  <c r="A108" i="1"/>
  <c r="A100" i="1"/>
  <c r="A92" i="1"/>
  <c r="A84" i="1"/>
  <c r="A76" i="1"/>
  <c r="A68" i="1"/>
  <c r="A60" i="1"/>
  <c r="A52" i="1"/>
  <c r="A44" i="1"/>
  <c r="A36" i="1"/>
  <c r="A28" i="1"/>
  <c r="A20" i="1"/>
  <c r="A12" i="1"/>
  <c r="A523" i="1"/>
  <c r="A483" i="1"/>
  <c r="A443" i="1"/>
  <c r="A403" i="1"/>
  <c r="A363" i="1"/>
  <c r="A323" i="1"/>
  <c r="A283" i="1"/>
  <c r="A243" i="1"/>
  <c r="A203" i="1"/>
  <c r="A163" i="1"/>
  <c r="A123" i="1"/>
  <c r="A83" i="1"/>
  <c r="A43" i="1"/>
  <c r="A522" i="1"/>
  <c r="A506" i="1"/>
  <c r="A498" i="1"/>
  <c r="A490" i="1"/>
  <c r="A482" i="1"/>
  <c r="A474" i="1"/>
  <c r="A466" i="1"/>
  <c r="A458" i="1"/>
  <c r="A450" i="1"/>
  <c r="A442" i="1"/>
  <c r="A434" i="1"/>
  <c r="A426" i="1"/>
  <c r="A418" i="1"/>
  <c r="A410" i="1"/>
  <c r="A402" i="1"/>
  <c r="A394" i="1"/>
  <c r="A386" i="1"/>
  <c r="A378" i="1"/>
  <c r="A370" i="1"/>
  <c r="A362" i="1"/>
  <c r="A354" i="1"/>
  <c r="A346" i="1"/>
  <c r="A338" i="1"/>
  <c r="A330" i="1"/>
  <c r="A322" i="1"/>
  <c r="A314" i="1"/>
  <c r="A306" i="1"/>
  <c r="A298" i="1"/>
  <c r="A290" i="1"/>
  <c r="A282" i="1"/>
  <c r="A274" i="1"/>
  <c r="A266" i="1"/>
  <c r="A258" i="1"/>
  <c r="A250" i="1"/>
  <c r="A242" i="1"/>
  <c r="A234" i="1"/>
  <c r="A226" i="1"/>
  <c r="A218" i="1"/>
  <c r="A210" i="1"/>
  <c r="A202" i="1"/>
  <c r="A194" i="1"/>
  <c r="A186" i="1"/>
  <c r="A178" i="1"/>
  <c r="A170" i="1"/>
  <c r="A162" i="1"/>
  <c r="A154" i="1"/>
  <c r="A146" i="1"/>
  <c r="A138" i="1"/>
  <c r="A130" i="1"/>
  <c r="A122" i="1"/>
  <c r="A114" i="1"/>
  <c r="A106" i="1"/>
  <c r="A98" i="1"/>
  <c r="A90" i="1"/>
  <c r="A82" i="1"/>
  <c r="A74" i="1"/>
  <c r="A66" i="1"/>
  <c r="A58" i="1"/>
  <c r="A50" i="1"/>
  <c r="A42" i="1"/>
  <c r="A34" i="1"/>
  <c r="A26" i="1"/>
  <c r="A18" i="1"/>
  <c r="A10" i="1"/>
  <c r="A521" i="1"/>
  <c r="A513" i="1"/>
  <c r="A505" i="1"/>
  <c r="A497" i="1"/>
  <c r="A489" i="1"/>
  <c r="A481" i="1"/>
  <c r="A473" i="1"/>
  <c r="A465" i="1"/>
  <c r="A457" i="1"/>
  <c r="A449" i="1"/>
  <c r="A441" i="1"/>
  <c r="A433" i="1"/>
  <c r="A425" i="1"/>
  <c r="A417" i="1"/>
  <c r="A409" i="1"/>
  <c r="A401" i="1"/>
  <c r="A393" i="1"/>
  <c r="A385" i="1"/>
  <c r="A377" i="1"/>
  <c r="A369" i="1"/>
  <c r="A361" i="1"/>
  <c r="A353" i="1"/>
  <c r="A345" i="1"/>
  <c r="A337" i="1"/>
  <c r="A329" i="1"/>
  <c r="A321" i="1"/>
  <c r="A313" i="1"/>
  <c r="A305" i="1"/>
  <c r="A297" i="1"/>
  <c r="A289" i="1"/>
  <c r="A281" i="1"/>
  <c r="A273" i="1"/>
  <c r="A265" i="1"/>
  <c r="A257" i="1"/>
  <c r="A249" i="1"/>
  <c r="A241" i="1"/>
  <c r="A233" i="1"/>
  <c r="A225" i="1"/>
  <c r="A217" i="1"/>
  <c r="A209" i="1"/>
  <c r="A201" i="1"/>
  <c r="A193" i="1"/>
  <c r="A185" i="1"/>
  <c r="A177" i="1"/>
  <c r="A169" i="1"/>
  <c r="A161" i="1"/>
  <c r="A153" i="1"/>
  <c r="A145" i="1"/>
  <c r="A137" i="1"/>
  <c r="A129" i="1"/>
  <c r="A121" i="1"/>
  <c r="A113" i="1"/>
  <c r="A105" i="1"/>
  <c r="A97" i="1"/>
  <c r="A89" i="1"/>
  <c r="A81" i="1"/>
  <c r="A73" i="1"/>
  <c r="A65" i="1"/>
  <c r="A57" i="1"/>
  <c r="A49" i="1"/>
  <c r="A41" i="1"/>
  <c r="A33" i="1"/>
  <c r="A25" i="1"/>
  <c r="A17" i="1"/>
  <c r="A9" i="1"/>
  <c r="A520" i="1"/>
  <c r="A512" i="1"/>
  <c r="A496" i="1"/>
  <c r="A488" i="1"/>
  <c r="A480" i="1"/>
  <c r="A472" i="1"/>
  <c r="A456" i="1"/>
  <c r="A448" i="1"/>
  <c r="A440" i="1"/>
  <c r="A432" i="1"/>
  <c r="A416" i="1"/>
  <c r="A408" i="1"/>
  <c r="A400" i="1"/>
  <c r="A392" i="1"/>
  <c r="A376" i="1"/>
  <c r="A368" i="1"/>
  <c r="A360" i="1"/>
  <c r="A352" i="1"/>
  <c r="A336" i="1"/>
  <c r="A328" i="1"/>
  <c r="A320" i="1"/>
  <c r="A312" i="1"/>
  <c r="A296" i="1"/>
  <c r="A288" i="1"/>
  <c r="A280" i="1"/>
  <c r="A272" i="1"/>
  <c r="A256" i="1"/>
  <c r="A248" i="1"/>
  <c r="A240" i="1"/>
  <c r="A232" i="1"/>
  <c r="A216" i="1"/>
  <c r="A208" i="1"/>
  <c r="A200" i="1"/>
  <c r="A192" i="1"/>
  <c r="A176" i="1"/>
  <c r="A168" i="1"/>
  <c r="A160" i="1"/>
  <c r="A152" i="1"/>
  <c r="A136" i="1"/>
  <c r="A128" i="1"/>
  <c r="A120" i="1"/>
  <c r="A112" i="1"/>
  <c r="A96" i="1"/>
  <c r="A88" i="1"/>
  <c r="A80" i="1"/>
  <c r="A72" i="1"/>
  <c r="A56" i="1"/>
  <c r="A48" i="1"/>
  <c r="A40" i="1"/>
  <c r="A32" i="1"/>
  <c r="A16" i="1"/>
  <c r="A8" i="1"/>
  <c r="A511" i="1"/>
  <c r="A503" i="1"/>
  <c r="A495" i="1"/>
  <c r="A487" i="1"/>
  <c r="A471" i="1"/>
  <c r="A463" i="1"/>
  <c r="A455" i="1"/>
  <c r="A447" i="1"/>
  <c r="A431" i="1"/>
  <c r="A423" i="1"/>
  <c r="A415" i="1"/>
  <c r="A407" i="1"/>
  <c r="A391" i="1"/>
  <c r="A383" i="1"/>
  <c r="A375" i="1"/>
  <c r="A367" i="1"/>
  <c r="A351" i="1"/>
  <c r="A343" i="1"/>
  <c r="A335" i="1"/>
  <c r="A327" i="1"/>
  <c r="A311" i="1"/>
  <c r="A303" i="1"/>
  <c r="A295" i="1"/>
  <c r="A287" i="1"/>
  <c r="A271" i="1"/>
  <c r="A263" i="1"/>
  <c r="A255" i="1"/>
  <c r="A247" i="1"/>
  <c r="A231" i="1"/>
  <c r="A223" i="1"/>
  <c r="A215" i="1"/>
  <c r="A207" i="1"/>
  <c r="A191" i="1"/>
  <c r="A183" i="1"/>
  <c r="A175" i="1"/>
  <c r="A167" i="1"/>
  <c r="A151" i="1"/>
  <c r="A143" i="1"/>
  <c r="A135" i="1"/>
  <c r="A127" i="1"/>
  <c r="A111" i="1"/>
  <c r="A103" i="1"/>
  <c r="A95" i="1"/>
  <c r="A87" i="1"/>
  <c r="A71" i="1"/>
  <c r="A63" i="1"/>
  <c r="A55" i="1"/>
  <c r="A47" i="1"/>
  <c r="A31" i="1"/>
  <c r="A23" i="1"/>
  <c r="A15" i="1"/>
  <c r="A7" i="1"/>
  <c r="A510" i="1"/>
  <c r="A502" i="1"/>
  <c r="A486" i="1"/>
  <c r="A478" i="1"/>
  <c r="A470" i="1"/>
  <c r="A462" i="1"/>
  <c r="A446" i="1"/>
  <c r="A438" i="1"/>
  <c r="A430" i="1"/>
  <c r="A422" i="1"/>
  <c r="A406" i="1"/>
  <c r="A398" i="1"/>
  <c r="A390" i="1"/>
  <c r="A382" i="1"/>
  <c r="A366" i="1"/>
  <c r="A358" i="1"/>
  <c r="A350" i="1"/>
  <c r="A342" i="1"/>
  <c r="A326" i="1"/>
  <c r="A318" i="1"/>
  <c r="A310" i="1"/>
  <c r="A302" i="1"/>
  <c r="A286" i="1"/>
  <c r="A278" i="1"/>
  <c r="A270" i="1"/>
  <c r="A262" i="1"/>
  <c r="A246" i="1"/>
  <c r="A238" i="1"/>
  <c r="A230" i="1"/>
  <c r="A222" i="1"/>
  <c r="A206" i="1"/>
  <c r="A198" i="1"/>
  <c r="A190" i="1"/>
  <c r="A182" i="1"/>
  <c r="A166" i="1"/>
  <c r="A158" i="1"/>
  <c r="A150" i="1"/>
  <c r="A142" i="1"/>
  <c r="A126" i="1"/>
  <c r="A118" i="1"/>
  <c r="A110" i="1"/>
  <c r="A102" i="1"/>
  <c r="A86" i="1"/>
  <c r="A78" i="1"/>
  <c r="A70" i="1"/>
  <c r="A62" i="1"/>
  <c r="A46" i="1"/>
  <c r="A38" i="1"/>
  <c r="A30" i="1"/>
  <c r="A22" i="1"/>
  <c r="A6" i="1"/>
  <c r="A429" i="1"/>
  <c r="Y516" i="1" l="1"/>
  <c r="X516" i="1"/>
  <c r="W516" i="1"/>
  <c r="V516" i="1"/>
  <c r="U516" i="1"/>
  <c r="T516" i="1"/>
  <c r="S516" i="1"/>
  <c r="R516" i="1"/>
  <c r="Q516" i="1"/>
  <c r="P516" i="1"/>
  <c r="O516" i="1"/>
  <c r="N516" i="1"/>
  <c r="M516" i="1"/>
  <c r="L516" i="1"/>
  <c r="K516" i="1"/>
  <c r="Y511" i="1"/>
  <c r="X511" i="1"/>
  <c r="W511" i="1"/>
  <c r="V511" i="1"/>
  <c r="U511" i="1"/>
  <c r="T511" i="1"/>
  <c r="S511" i="1"/>
  <c r="R511" i="1"/>
  <c r="Q511" i="1"/>
  <c r="P511" i="1"/>
  <c r="O511" i="1"/>
  <c r="N511" i="1"/>
  <c r="M511" i="1"/>
  <c r="L511" i="1"/>
  <c r="K511" i="1"/>
  <c r="Y506" i="1"/>
  <c r="X506" i="1"/>
  <c r="W506" i="1"/>
  <c r="V506" i="1"/>
  <c r="U506" i="1"/>
  <c r="T506" i="1"/>
  <c r="S506" i="1"/>
  <c r="R506" i="1"/>
  <c r="Q506" i="1"/>
  <c r="P506" i="1"/>
  <c r="O506" i="1"/>
  <c r="N506" i="1"/>
  <c r="M506" i="1"/>
  <c r="L506" i="1"/>
  <c r="K506" i="1"/>
  <c r="Y501" i="1"/>
  <c r="X501" i="1"/>
  <c r="W501" i="1"/>
  <c r="V501" i="1"/>
  <c r="U501" i="1"/>
  <c r="T501" i="1"/>
  <c r="S501" i="1"/>
  <c r="R501" i="1"/>
  <c r="Q501" i="1"/>
  <c r="P501" i="1"/>
  <c r="O501" i="1"/>
  <c r="N501" i="1"/>
  <c r="M501" i="1"/>
  <c r="L501" i="1"/>
  <c r="K501" i="1"/>
  <c r="Y496" i="1"/>
  <c r="X496" i="1"/>
  <c r="W496" i="1"/>
  <c r="V496" i="1"/>
  <c r="U496" i="1"/>
  <c r="T496" i="1"/>
  <c r="S496" i="1"/>
  <c r="R496" i="1"/>
  <c r="Q496" i="1"/>
  <c r="P496" i="1"/>
  <c r="O496" i="1"/>
  <c r="N496" i="1"/>
  <c r="M496" i="1"/>
  <c r="L496" i="1"/>
  <c r="K496" i="1"/>
  <c r="Y491" i="1"/>
  <c r="X491" i="1"/>
  <c r="W491" i="1"/>
  <c r="V491" i="1"/>
  <c r="U491" i="1"/>
  <c r="T491" i="1"/>
  <c r="S491" i="1"/>
  <c r="R491" i="1"/>
  <c r="Q491" i="1"/>
  <c r="P491" i="1"/>
  <c r="O491" i="1"/>
  <c r="N491" i="1"/>
  <c r="M491" i="1"/>
  <c r="L491" i="1"/>
  <c r="K491" i="1"/>
  <c r="Y486" i="1"/>
  <c r="X486" i="1"/>
  <c r="W486" i="1"/>
  <c r="V486" i="1"/>
  <c r="U486" i="1"/>
  <c r="T486" i="1"/>
  <c r="S486" i="1"/>
  <c r="R486" i="1"/>
  <c r="Q486" i="1"/>
  <c r="P486" i="1"/>
  <c r="O486" i="1"/>
  <c r="N486" i="1"/>
  <c r="M486" i="1"/>
  <c r="L486" i="1"/>
  <c r="K486" i="1"/>
  <c r="Y481" i="1"/>
  <c r="X481" i="1"/>
  <c r="W481" i="1"/>
  <c r="V481" i="1"/>
  <c r="U481" i="1"/>
  <c r="T481" i="1"/>
  <c r="S481" i="1"/>
  <c r="R481" i="1"/>
  <c r="Q481" i="1"/>
  <c r="P481" i="1"/>
  <c r="O481" i="1"/>
  <c r="N481" i="1"/>
  <c r="M481" i="1"/>
  <c r="L481" i="1"/>
  <c r="K481" i="1"/>
  <c r="Y476" i="1"/>
  <c r="X476" i="1"/>
  <c r="W476" i="1"/>
  <c r="V476" i="1"/>
  <c r="U476" i="1"/>
  <c r="T476" i="1"/>
  <c r="S476" i="1"/>
  <c r="R476" i="1"/>
  <c r="Q476" i="1"/>
  <c r="P476" i="1"/>
  <c r="O476" i="1"/>
  <c r="N476" i="1"/>
  <c r="M476" i="1"/>
  <c r="L476" i="1"/>
  <c r="K476" i="1"/>
  <c r="Y471" i="1"/>
  <c r="X471" i="1"/>
  <c r="W471" i="1"/>
  <c r="V471" i="1"/>
  <c r="U471" i="1"/>
  <c r="T471" i="1"/>
  <c r="S471" i="1"/>
  <c r="R471" i="1"/>
  <c r="Q471" i="1"/>
  <c r="P471" i="1"/>
  <c r="O471" i="1"/>
  <c r="N471" i="1"/>
  <c r="M471" i="1"/>
  <c r="L471" i="1"/>
  <c r="K471" i="1"/>
  <c r="Y466" i="1"/>
  <c r="X466" i="1"/>
  <c r="W466" i="1"/>
  <c r="V466" i="1"/>
  <c r="U466" i="1"/>
  <c r="T466" i="1"/>
  <c r="S466" i="1"/>
  <c r="R466" i="1"/>
  <c r="Q466" i="1"/>
  <c r="P466" i="1"/>
  <c r="O466" i="1"/>
  <c r="N466" i="1"/>
  <c r="M466" i="1"/>
  <c r="L466" i="1"/>
  <c r="K466" i="1"/>
  <c r="Y461" i="1"/>
  <c r="X461" i="1"/>
  <c r="W461" i="1"/>
  <c r="V461" i="1"/>
  <c r="U461" i="1"/>
  <c r="T461" i="1"/>
  <c r="S461" i="1"/>
  <c r="R461" i="1"/>
  <c r="Q461" i="1"/>
  <c r="P461" i="1"/>
  <c r="O461" i="1"/>
  <c r="N461" i="1"/>
  <c r="M461" i="1"/>
  <c r="L461" i="1"/>
  <c r="K461" i="1"/>
  <c r="Y456" i="1"/>
  <c r="X456" i="1"/>
  <c r="W456" i="1"/>
  <c r="V456" i="1"/>
  <c r="U456" i="1"/>
  <c r="T456" i="1"/>
  <c r="S456" i="1"/>
  <c r="R456" i="1"/>
  <c r="Q456" i="1"/>
  <c r="P456" i="1"/>
  <c r="O456" i="1"/>
  <c r="N456" i="1"/>
  <c r="M456" i="1"/>
  <c r="L456" i="1"/>
  <c r="K456" i="1"/>
  <c r="Y451" i="1"/>
  <c r="X451" i="1"/>
  <c r="W451" i="1"/>
  <c r="V451" i="1"/>
  <c r="U451" i="1"/>
  <c r="T451" i="1"/>
  <c r="S451" i="1"/>
  <c r="R451" i="1"/>
  <c r="Q451" i="1"/>
  <c r="P451" i="1"/>
  <c r="O451" i="1"/>
  <c r="N451" i="1"/>
  <c r="M451" i="1"/>
  <c r="L451" i="1"/>
  <c r="K451" i="1"/>
  <c r="Y446" i="1"/>
  <c r="X446" i="1"/>
  <c r="W446" i="1"/>
  <c r="V446" i="1"/>
  <c r="U446" i="1"/>
  <c r="T446" i="1"/>
  <c r="S446" i="1"/>
  <c r="R446" i="1"/>
  <c r="Q446" i="1"/>
  <c r="P446" i="1"/>
  <c r="O446" i="1"/>
  <c r="N446" i="1"/>
  <c r="M446" i="1"/>
  <c r="L446" i="1"/>
  <c r="K446" i="1"/>
  <c r="Y441" i="1"/>
  <c r="X441" i="1"/>
  <c r="W441" i="1"/>
  <c r="V441" i="1"/>
  <c r="U441" i="1"/>
  <c r="T441" i="1"/>
  <c r="S441" i="1"/>
  <c r="R441" i="1"/>
  <c r="Q441" i="1"/>
  <c r="P441" i="1"/>
  <c r="O441" i="1"/>
  <c r="N441" i="1"/>
  <c r="M441" i="1"/>
  <c r="L441" i="1"/>
  <c r="K441" i="1"/>
  <c r="Y436" i="1"/>
  <c r="X436" i="1"/>
  <c r="W436" i="1"/>
  <c r="V436" i="1"/>
  <c r="U436" i="1"/>
  <c r="T436" i="1"/>
  <c r="S436" i="1"/>
  <c r="R436" i="1"/>
  <c r="Q436" i="1"/>
  <c r="P436" i="1"/>
  <c r="O436" i="1"/>
  <c r="N436" i="1"/>
  <c r="M436" i="1"/>
  <c r="L436" i="1"/>
  <c r="K436" i="1"/>
  <c r="Y431" i="1"/>
  <c r="X431" i="1"/>
  <c r="W431" i="1"/>
  <c r="V431" i="1"/>
  <c r="U431" i="1"/>
  <c r="T431" i="1"/>
  <c r="S431" i="1"/>
  <c r="R431" i="1"/>
  <c r="Q431" i="1"/>
  <c r="P431" i="1"/>
  <c r="O431" i="1"/>
  <c r="N431" i="1"/>
  <c r="M431" i="1"/>
  <c r="L431" i="1"/>
  <c r="K431" i="1"/>
  <c r="Y426" i="1"/>
  <c r="X426" i="1"/>
  <c r="W426" i="1"/>
  <c r="V426" i="1"/>
  <c r="U426" i="1"/>
  <c r="T426" i="1"/>
  <c r="S426" i="1"/>
  <c r="R426" i="1"/>
  <c r="Q426" i="1"/>
  <c r="P426" i="1"/>
  <c r="O426" i="1"/>
  <c r="N426" i="1"/>
  <c r="M426" i="1"/>
  <c r="L426" i="1"/>
  <c r="K426" i="1"/>
  <c r="Y421" i="1"/>
  <c r="X421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K421" i="1"/>
  <c r="Y416" i="1"/>
  <c r="X416" i="1"/>
  <c r="W416" i="1"/>
  <c r="V416" i="1"/>
  <c r="U416" i="1"/>
  <c r="T416" i="1"/>
  <c r="S416" i="1"/>
  <c r="R416" i="1"/>
  <c r="Q416" i="1"/>
  <c r="P416" i="1"/>
  <c r="O416" i="1"/>
  <c r="N416" i="1"/>
  <c r="M416" i="1"/>
  <c r="L416" i="1"/>
  <c r="K416" i="1"/>
  <c r="Y411" i="1"/>
  <c r="X411" i="1"/>
  <c r="W411" i="1"/>
  <c r="V411" i="1"/>
  <c r="U411" i="1"/>
  <c r="T411" i="1"/>
  <c r="S411" i="1"/>
  <c r="R411" i="1"/>
  <c r="Q411" i="1"/>
  <c r="P411" i="1"/>
  <c r="O411" i="1"/>
  <c r="N411" i="1"/>
  <c r="M411" i="1"/>
  <c r="L411" i="1"/>
  <c r="K411" i="1"/>
  <c r="Y406" i="1"/>
  <c r="X406" i="1"/>
  <c r="W406" i="1"/>
  <c r="V406" i="1"/>
  <c r="U406" i="1"/>
  <c r="T406" i="1"/>
  <c r="S406" i="1"/>
  <c r="R406" i="1"/>
  <c r="Q406" i="1"/>
  <c r="P406" i="1"/>
  <c r="O406" i="1"/>
  <c r="N406" i="1"/>
  <c r="M406" i="1"/>
  <c r="L406" i="1"/>
  <c r="K406" i="1"/>
  <c r="Y401" i="1"/>
  <c r="X401" i="1"/>
  <c r="W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Y396" i="1"/>
  <c r="X396" i="1"/>
  <c r="W396" i="1"/>
  <c r="V396" i="1"/>
  <c r="U396" i="1"/>
  <c r="T396" i="1"/>
  <c r="S396" i="1"/>
  <c r="R396" i="1"/>
  <c r="Q396" i="1"/>
  <c r="P396" i="1"/>
  <c r="O396" i="1"/>
  <c r="N396" i="1"/>
  <c r="M396" i="1"/>
  <c r="L396" i="1"/>
  <c r="K396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Y386" i="1"/>
  <c r="X386" i="1"/>
  <c r="W386" i="1"/>
  <c r="V386" i="1"/>
  <c r="U386" i="1"/>
  <c r="T386" i="1"/>
  <c r="S386" i="1"/>
  <c r="R386" i="1"/>
  <c r="Q386" i="1"/>
  <c r="P386" i="1"/>
  <c r="O386" i="1"/>
  <c r="N386" i="1"/>
  <c r="M386" i="1"/>
  <c r="L386" i="1"/>
  <c r="K386" i="1"/>
  <c r="Y381" i="1"/>
  <c r="X381" i="1"/>
  <c r="W381" i="1"/>
  <c r="V381" i="1"/>
  <c r="U381" i="1"/>
  <c r="T381" i="1"/>
  <c r="S381" i="1"/>
  <c r="R381" i="1"/>
  <c r="Q381" i="1"/>
  <c r="P381" i="1"/>
  <c r="O381" i="1"/>
  <c r="N381" i="1"/>
  <c r="M381" i="1"/>
  <c r="L381" i="1"/>
  <c r="K381" i="1"/>
  <c r="Y376" i="1"/>
  <c r="X376" i="1"/>
  <c r="W376" i="1"/>
  <c r="V376" i="1"/>
  <c r="U376" i="1"/>
  <c r="T376" i="1"/>
  <c r="S376" i="1"/>
  <c r="R376" i="1"/>
  <c r="Q376" i="1"/>
  <c r="P376" i="1"/>
  <c r="O376" i="1"/>
  <c r="N376" i="1"/>
  <c r="M376" i="1"/>
  <c r="L376" i="1"/>
  <c r="K376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K371" i="1"/>
  <c r="Y366" i="1"/>
  <c r="X366" i="1"/>
  <c r="W366" i="1"/>
  <c r="V366" i="1"/>
  <c r="U366" i="1"/>
  <c r="T366" i="1"/>
  <c r="S366" i="1"/>
  <c r="R366" i="1"/>
  <c r="Q366" i="1"/>
  <c r="P366" i="1"/>
  <c r="O366" i="1"/>
  <c r="N366" i="1"/>
  <c r="M366" i="1"/>
  <c r="L366" i="1"/>
  <c r="K366" i="1"/>
  <c r="Y361" i="1"/>
  <c r="X361" i="1"/>
  <c r="W361" i="1"/>
  <c r="V361" i="1"/>
  <c r="U361" i="1"/>
  <c r="T361" i="1"/>
  <c r="S361" i="1"/>
  <c r="R361" i="1"/>
  <c r="Q361" i="1"/>
  <c r="P361" i="1"/>
  <c r="O361" i="1"/>
  <c r="N361" i="1"/>
  <c r="M361" i="1"/>
  <c r="L361" i="1"/>
  <c r="K361" i="1"/>
  <c r="Y356" i="1"/>
  <c r="X356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K356" i="1"/>
  <c r="Y351" i="1"/>
  <c r="X351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K351" i="1"/>
  <c r="Y346" i="1"/>
  <c r="X346" i="1"/>
  <c r="W346" i="1"/>
  <c r="V346" i="1"/>
  <c r="U346" i="1"/>
  <c r="T346" i="1"/>
  <c r="S346" i="1"/>
  <c r="R346" i="1"/>
  <c r="Q346" i="1"/>
  <c r="P346" i="1"/>
  <c r="O346" i="1"/>
  <c r="N346" i="1"/>
  <c r="M346" i="1"/>
  <c r="L346" i="1"/>
  <c r="K346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Y336" i="1"/>
  <c r="X336" i="1"/>
  <c r="W336" i="1"/>
  <c r="V336" i="1"/>
  <c r="U336" i="1"/>
  <c r="T336" i="1"/>
  <c r="S336" i="1"/>
  <c r="R336" i="1"/>
  <c r="Q336" i="1"/>
  <c r="P336" i="1"/>
  <c r="O336" i="1"/>
  <c r="N336" i="1"/>
  <c r="M336" i="1"/>
  <c r="L336" i="1"/>
  <c r="K336" i="1"/>
  <c r="Y331" i="1"/>
  <c r="X331" i="1"/>
  <c r="W331" i="1"/>
  <c r="V331" i="1"/>
  <c r="U331" i="1"/>
  <c r="T331" i="1"/>
  <c r="S331" i="1"/>
  <c r="R331" i="1"/>
  <c r="Q331" i="1"/>
  <c r="P331" i="1"/>
  <c r="O331" i="1"/>
  <c r="N331" i="1"/>
  <c r="M331" i="1"/>
  <c r="L331" i="1"/>
  <c r="K331" i="1"/>
  <c r="Y326" i="1"/>
  <c r="X326" i="1"/>
  <c r="W326" i="1"/>
  <c r="V326" i="1"/>
  <c r="U326" i="1"/>
  <c r="T326" i="1"/>
  <c r="S326" i="1"/>
  <c r="R326" i="1"/>
  <c r="Q326" i="1"/>
  <c r="P326" i="1"/>
  <c r="O326" i="1"/>
  <c r="N326" i="1"/>
  <c r="M326" i="1"/>
  <c r="L326" i="1"/>
  <c r="K326" i="1"/>
  <c r="Y321" i="1"/>
  <c r="X321" i="1"/>
  <c r="W321" i="1"/>
  <c r="V321" i="1"/>
  <c r="U321" i="1"/>
  <c r="T321" i="1"/>
  <c r="S321" i="1"/>
  <c r="R321" i="1"/>
  <c r="Q321" i="1"/>
  <c r="P321" i="1"/>
  <c r="O321" i="1"/>
  <c r="N321" i="1"/>
  <c r="M321" i="1"/>
  <c r="L321" i="1"/>
  <c r="K321" i="1"/>
  <c r="Y316" i="1"/>
  <c r="X316" i="1"/>
  <c r="W316" i="1"/>
  <c r="V316" i="1"/>
  <c r="U316" i="1"/>
  <c r="T316" i="1"/>
  <c r="S316" i="1"/>
  <c r="R316" i="1"/>
  <c r="Q316" i="1"/>
  <c r="P316" i="1"/>
  <c r="O316" i="1"/>
  <c r="N316" i="1"/>
  <c r="M316" i="1"/>
  <c r="L316" i="1"/>
  <c r="K316" i="1"/>
  <c r="Y311" i="1"/>
  <c r="X311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K311" i="1"/>
  <c r="Y306" i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K306" i="1"/>
  <c r="Y301" i="1"/>
  <c r="X301" i="1"/>
  <c r="W301" i="1"/>
  <c r="V301" i="1"/>
  <c r="U301" i="1"/>
  <c r="T301" i="1"/>
  <c r="S301" i="1"/>
  <c r="R301" i="1"/>
  <c r="Q301" i="1"/>
  <c r="P301" i="1"/>
  <c r="O301" i="1"/>
  <c r="N301" i="1"/>
  <c r="M301" i="1"/>
  <c r="L301" i="1"/>
  <c r="K301" i="1"/>
  <c r="Y296" i="1"/>
  <c r="X296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K296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Y286" i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K286" i="1"/>
  <c r="Y281" i="1"/>
  <c r="X281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K281" i="1"/>
  <c r="Y276" i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K276" i="1"/>
  <c r="Y271" i="1"/>
  <c r="X271" i="1"/>
  <c r="W271" i="1"/>
  <c r="V271" i="1"/>
  <c r="U271" i="1"/>
  <c r="T271" i="1"/>
  <c r="S271" i="1"/>
  <c r="R271" i="1"/>
  <c r="Q271" i="1"/>
  <c r="P271" i="1"/>
  <c r="O271" i="1"/>
  <c r="N271" i="1"/>
  <c r="M271" i="1"/>
  <c r="L271" i="1"/>
  <c r="K271" i="1"/>
  <c r="Y266" i="1"/>
  <c r="X266" i="1"/>
  <c r="W266" i="1"/>
  <c r="V266" i="1"/>
  <c r="U266" i="1"/>
  <c r="T266" i="1"/>
  <c r="S266" i="1"/>
  <c r="R266" i="1"/>
  <c r="Q266" i="1"/>
  <c r="P266" i="1"/>
  <c r="O266" i="1"/>
  <c r="N266" i="1"/>
  <c r="M266" i="1"/>
  <c r="L266" i="1"/>
  <c r="K266" i="1"/>
  <c r="Y261" i="1"/>
  <c r="X261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Y256" i="1"/>
  <c r="X256" i="1"/>
  <c r="W256" i="1"/>
  <c r="V256" i="1"/>
  <c r="U256" i="1"/>
  <c r="T256" i="1"/>
  <c r="S256" i="1"/>
  <c r="R256" i="1"/>
  <c r="Q256" i="1"/>
  <c r="P256" i="1"/>
  <c r="O256" i="1"/>
  <c r="N256" i="1"/>
  <c r="M256" i="1"/>
  <c r="L256" i="1"/>
  <c r="K256" i="1"/>
  <c r="Y251" i="1"/>
  <c r="X251" i="1"/>
  <c r="W251" i="1"/>
  <c r="V251" i="1"/>
  <c r="U251" i="1"/>
  <c r="T251" i="1"/>
  <c r="S251" i="1"/>
  <c r="R251" i="1"/>
  <c r="Q251" i="1"/>
  <c r="P251" i="1"/>
  <c r="O251" i="1"/>
  <c r="N251" i="1"/>
  <c r="M251" i="1"/>
  <c r="L251" i="1"/>
  <c r="K251" i="1"/>
  <c r="Y246" i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Y521" i="1"/>
  <c r="X521" i="1"/>
  <c r="W521" i="1"/>
  <c r="V521" i="1"/>
  <c r="U521" i="1"/>
  <c r="T521" i="1"/>
  <c r="S521" i="1"/>
  <c r="R521" i="1"/>
  <c r="Q521" i="1"/>
  <c r="P521" i="1"/>
  <c r="O521" i="1"/>
  <c r="N521" i="1"/>
  <c r="M521" i="1"/>
  <c r="L521" i="1"/>
  <c r="K521" i="1"/>
  <c r="D523" i="1" l="1" a="1"/>
  <c r="D523" i="1" s="1"/>
  <c r="D522" i="1" a="1"/>
  <c r="D522" i="1" s="1"/>
  <c r="D521" i="1" a="1"/>
  <c r="D521" i="1" s="1"/>
  <c r="D520" i="1" a="1"/>
  <c r="D520" i="1" s="1"/>
  <c r="D519" i="1" a="1"/>
  <c r="D519" i="1" s="1"/>
  <c r="D518" i="1" a="1"/>
  <c r="D518" i="1" s="1"/>
  <c r="D517" i="1" a="1"/>
  <c r="D517" i="1" s="1"/>
  <c r="D516" i="1" a="1"/>
  <c r="D516" i="1" s="1"/>
  <c r="D515" i="1" a="1"/>
  <c r="D515" i="1" s="1"/>
  <c r="D514" i="1" a="1"/>
  <c r="D514" i="1" s="1"/>
  <c r="D513" i="1" a="1"/>
  <c r="D513" i="1" s="1"/>
  <c r="D512" i="1" a="1"/>
  <c r="D512" i="1" s="1"/>
  <c r="D511" i="1" a="1"/>
  <c r="D511" i="1" s="1"/>
  <c r="D510" i="1" a="1"/>
  <c r="D510" i="1" s="1"/>
  <c r="D509" i="1" a="1"/>
  <c r="D509" i="1" s="1"/>
  <c r="D508" i="1" a="1"/>
  <c r="D508" i="1" s="1"/>
  <c r="D507" i="1" a="1"/>
  <c r="D507" i="1" s="1"/>
  <c r="D506" i="1" a="1"/>
  <c r="D506" i="1" s="1"/>
  <c r="D505" i="1" a="1"/>
  <c r="D505" i="1" s="1"/>
  <c r="D504" i="1" a="1"/>
  <c r="D504" i="1" s="1"/>
  <c r="D503" i="1" a="1"/>
  <c r="D503" i="1" s="1"/>
  <c r="D502" i="1" a="1"/>
  <c r="D502" i="1" s="1"/>
  <c r="D501" i="1" a="1"/>
  <c r="D501" i="1" s="1"/>
  <c r="D500" i="1" a="1"/>
  <c r="D500" i="1" s="1"/>
  <c r="D499" i="1" a="1"/>
  <c r="D499" i="1" s="1"/>
  <c r="D498" i="1" a="1"/>
  <c r="D498" i="1" s="1"/>
  <c r="D497" i="1" a="1"/>
  <c r="D497" i="1" s="1"/>
  <c r="D496" i="1" a="1"/>
  <c r="D496" i="1" s="1"/>
  <c r="D495" i="1" a="1"/>
  <c r="D495" i="1" s="1"/>
  <c r="D494" i="1" a="1"/>
  <c r="D494" i="1" s="1"/>
  <c r="D493" i="1" a="1"/>
  <c r="D493" i="1" s="1"/>
  <c r="D492" i="1" a="1"/>
  <c r="D492" i="1" s="1"/>
  <c r="D491" i="1" a="1"/>
  <c r="D491" i="1" s="1"/>
  <c r="D490" i="1" a="1"/>
  <c r="D490" i="1" s="1"/>
  <c r="D489" i="1" a="1"/>
  <c r="D489" i="1" s="1"/>
  <c r="D488" i="1" a="1"/>
  <c r="D488" i="1" s="1"/>
  <c r="D487" i="1" a="1"/>
  <c r="D487" i="1" s="1"/>
  <c r="D486" i="1" a="1"/>
  <c r="D486" i="1" s="1"/>
  <c r="D485" i="1" a="1"/>
  <c r="D485" i="1" s="1"/>
  <c r="D484" i="1" a="1"/>
  <c r="D484" i="1" s="1"/>
  <c r="D483" i="1" a="1"/>
  <c r="D483" i="1" s="1"/>
  <c r="D482" i="1" a="1"/>
  <c r="D482" i="1" s="1"/>
  <c r="D481" i="1" a="1"/>
  <c r="D481" i="1" s="1"/>
  <c r="D480" i="1" a="1"/>
  <c r="D480" i="1" s="1"/>
  <c r="D479" i="1" a="1"/>
  <c r="D479" i="1" s="1"/>
  <c r="D478" i="1" a="1"/>
  <c r="D478" i="1" s="1"/>
  <c r="D477" i="1" a="1"/>
  <c r="D477" i="1" s="1"/>
  <c r="D476" i="1" a="1"/>
  <c r="D476" i="1" s="1"/>
  <c r="D475" i="1" a="1"/>
  <c r="D475" i="1" s="1"/>
  <c r="D474" i="1" a="1"/>
  <c r="D474" i="1" s="1"/>
  <c r="D473" i="1" a="1"/>
  <c r="D473" i="1" s="1"/>
  <c r="D472" i="1" a="1"/>
  <c r="D472" i="1" s="1"/>
  <c r="D471" i="1" a="1"/>
  <c r="D471" i="1" s="1"/>
  <c r="D470" i="1" a="1"/>
  <c r="D470" i="1" s="1"/>
  <c r="D469" i="1" a="1"/>
  <c r="D469" i="1" s="1"/>
  <c r="D468" i="1" a="1"/>
  <c r="D468" i="1" s="1"/>
  <c r="D467" i="1" a="1"/>
  <c r="D467" i="1" s="1"/>
  <c r="D466" i="1" a="1"/>
  <c r="D466" i="1" s="1"/>
  <c r="D465" i="1" a="1"/>
  <c r="D465" i="1" s="1"/>
  <c r="D464" i="1" a="1"/>
  <c r="D464" i="1" s="1"/>
  <c r="D463" i="1" a="1"/>
  <c r="D463" i="1" s="1"/>
  <c r="D462" i="1" a="1"/>
  <c r="D462" i="1" s="1"/>
  <c r="D461" i="1" a="1"/>
  <c r="D461" i="1" s="1"/>
  <c r="D460" i="1" a="1"/>
  <c r="D460" i="1" s="1"/>
  <c r="D459" i="1" a="1"/>
  <c r="D459" i="1" s="1"/>
  <c r="D458" i="1" a="1"/>
  <c r="D458" i="1" s="1"/>
  <c r="D457" i="1" a="1"/>
  <c r="D457" i="1" s="1"/>
  <c r="D456" i="1" a="1"/>
  <c r="D456" i="1" s="1"/>
  <c r="D455" i="1" a="1"/>
  <c r="D455" i="1" s="1"/>
  <c r="D454" i="1" a="1"/>
  <c r="D454" i="1" s="1"/>
  <c r="D453" i="1" a="1"/>
  <c r="D453" i="1" s="1"/>
  <c r="D452" i="1" a="1"/>
  <c r="D452" i="1" s="1"/>
  <c r="D451" i="1" a="1"/>
  <c r="D451" i="1" s="1"/>
  <c r="D450" i="1" a="1"/>
  <c r="D450" i="1" s="1"/>
  <c r="D449" i="1" a="1"/>
  <c r="D449" i="1" s="1"/>
  <c r="D448" i="1" a="1"/>
  <c r="D448" i="1" s="1"/>
  <c r="D447" i="1" a="1"/>
  <c r="D447" i="1" s="1"/>
  <c r="D446" i="1" a="1"/>
  <c r="D446" i="1" s="1"/>
  <c r="D445" i="1" a="1"/>
  <c r="D445" i="1" s="1"/>
  <c r="D444" i="1" a="1"/>
  <c r="D444" i="1" s="1"/>
  <c r="D443" i="1" a="1"/>
  <c r="D443" i="1" s="1"/>
  <c r="D442" i="1" a="1"/>
  <c r="D442" i="1" s="1"/>
  <c r="D441" i="1" a="1"/>
  <c r="D441" i="1" s="1"/>
  <c r="D440" i="1" a="1"/>
  <c r="D440" i="1" s="1"/>
  <c r="D439" i="1" a="1"/>
  <c r="D439" i="1" s="1"/>
  <c r="D438" i="1" a="1"/>
  <c r="D438" i="1" s="1"/>
  <c r="D437" i="1" a="1"/>
  <c r="D437" i="1" s="1"/>
  <c r="D436" i="1" a="1"/>
  <c r="D436" i="1" s="1"/>
  <c r="D435" i="1" a="1"/>
  <c r="D435" i="1" s="1"/>
  <c r="D434" i="1" a="1"/>
  <c r="D434" i="1" s="1"/>
  <c r="D433" i="1" a="1"/>
  <c r="D433" i="1" s="1"/>
  <c r="D432" i="1" a="1"/>
  <c r="D432" i="1" s="1"/>
  <c r="D431" i="1" a="1"/>
  <c r="D431" i="1" s="1"/>
  <c r="D430" i="1" a="1"/>
  <c r="D430" i="1" s="1"/>
  <c r="D429" i="1" a="1"/>
  <c r="D429" i="1" s="1"/>
  <c r="D428" i="1" a="1"/>
  <c r="D428" i="1" s="1"/>
  <c r="D427" i="1" a="1"/>
  <c r="D427" i="1" s="1"/>
  <c r="D426" i="1" a="1"/>
  <c r="D426" i="1" s="1"/>
  <c r="D425" i="1" a="1"/>
  <c r="D425" i="1" s="1"/>
  <c r="D424" i="1" a="1"/>
  <c r="D424" i="1" s="1"/>
  <c r="D423" i="1" a="1"/>
  <c r="D423" i="1" s="1"/>
  <c r="D422" i="1" a="1"/>
  <c r="D422" i="1" s="1"/>
  <c r="D421" i="1" a="1"/>
  <c r="D421" i="1" s="1"/>
  <c r="D420" i="1" a="1"/>
  <c r="D420" i="1" s="1"/>
  <c r="D419" i="1" a="1"/>
  <c r="D419" i="1" s="1"/>
  <c r="D418" i="1" a="1"/>
  <c r="D418" i="1" s="1"/>
  <c r="D417" i="1" a="1"/>
  <c r="D417" i="1" s="1"/>
  <c r="D416" i="1" a="1"/>
  <c r="D416" i="1" s="1"/>
  <c r="D415" i="1" a="1"/>
  <c r="D415" i="1" s="1"/>
  <c r="D414" i="1" a="1"/>
  <c r="D414" i="1" s="1"/>
  <c r="D413" i="1" a="1"/>
  <c r="D413" i="1" s="1"/>
  <c r="D412" i="1" a="1"/>
  <c r="D412" i="1" s="1"/>
  <c r="D411" i="1" a="1"/>
  <c r="D411" i="1" s="1"/>
  <c r="D410" i="1" a="1"/>
  <c r="D410" i="1" s="1"/>
  <c r="D409" i="1" a="1"/>
  <c r="D409" i="1" s="1"/>
  <c r="D408" i="1" a="1"/>
  <c r="D408" i="1" s="1"/>
  <c r="D407" i="1" a="1"/>
  <c r="D407" i="1" s="1"/>
  <c r="D406" i="1" a="1"/>
  <c r="D406" i="1" s="1"/>
  <c r="D405" i="1" a="1"/>
  <c r="D405" i="1" s="1"/>
  <c r="D404" i="1" a="1"/>
  <c r="D404" i="1" s="1"/>
  <c r="D403" i="1" a="1"/>
  <c r="D403" i="1" s="1"/>
  <c r="D402" i="1" a="1"/>
  <c r="D402" i="1" s="1"/>
  <c r="D401" i="1" a="1"/>
  <c r="D401" i="1" s="1"/>
  <c r="D400" i="1" a="1"/>
  <c r="D400" i="1" s="1"/>
  <c r="D399" i="1" a="1"/>
  <c r="D399" i="1" s="1"/>
  <c r="D398" i="1" a="1"/>
  <c r="D398" i="1" s="1"/>
  <c r="D397" i="1" a="1"/>
  <c r="D397" i="1" s="1"/>
  <c r="D396" i="1" a="1"/>
  <c r="D396" i="1" s="1"/>
  <c r="D395" i="1" a="1"/>
  <c r="D395" i="1" s="1"/>
  <c r="D394" i="1" a="1"/>
  <c r="D394" i="1" s="1"/>
  <c r="D393" i="1" a="1"/>
  <c r="D393" i="1" s="1"/>
  <c r="D392" i="1" a="1"/>
  <c r="D392" i="1" s="1"/>
  <c r="D391" i="1" a="1"/>
  <c r="D391" i="1" s="1"/>
  <c r="D390" i="1" a="1"/>
  <c r="D390" i="1" s="1"/>
  <c r="D389" i="1" a="1"/>
  <c r="D389" i="1" s="1"/>
  <c r="D388" i="1" a="1"/>
  <c r="D388" i="1" s="1"/>
  <c r="D387" i="1" a="1"/>
  <c r="D387" i="1" s="1"/>
  <c r="D386" i="1" a="1"/>
  <c r="D386" i="1" s="1"/>
  <c r="D385" i="1" a="1"/>
  <c r="D385" i="1" s="1"/>
  <c r="D384" i="1" a="1"/>
  <c r="D384" i="1" s="1"/>
  <c r="D383" i="1" a="1"/>
  <c r="D383" i="1" s="1"/>
  <c r="D382" i="1" a="1"/>
  <c r="D382" i="1" s="1"/>
  <c r="D381" i="1" a="1"/>
  <c r="D381" i="1" s="1"/>
  <c r="D380" i="1" a="1"/>
  <c r="D380" i="1" s="1"/>
  <c r="D379" i="1" a="1"/>
  <c r="D379" i="1" s="1"/>
  <c r="D378" i="1" a="1"/>
  <c r="D378" i="1" s="1"/>
  <c r="D377" i="1" a="1"/>
  <c r="D377" i="1" s="1"/>
  <c r="D376" i="1" a="1"/>
  <c r="D376" i="1" s="1"/>
  <c r="D375" i="1" a="1"/>
  <c r="D375" i="1" s="1"/>
  <c r="D374" i="1" a="1"/>
  <c r="D374" i="1" s="1"/>
  <c r="D373" i="1" a="1"/>
  <c r="D373" i="1" s="1"/>
  <c r="D372" i="1" a="1"/>
  <c r="D372" i="1" s="1"/>
  <c r="D371" i="1" a="1"/>
  <c r="D371" i="1" s="1"/>
  <c r="D370" i="1" a="1"/>
  <c r="D370" i="1" s="1"/>
  <c r="D369" i="1" a="1"/>
  <c r="D369" i="1" s="1"/>
  <c r="D368" i="1" a="1"/>
  <c r="D368" i="1" s="1"/>
  <c r="D367" i="1" a="1"/>
  <c r="D367" i="1" s="1"/>
  <c r="D366" i="1" a="1"/>
  <c r="D366" i="1" s="1"/>
  <c r="D365" i="1" a="1"/>
  <c r="D365" i="1" s="1"/>
  <c r="D364" i="1" a="1"/>
  <c r="D364" i="1" s="1"/>
  <c r="D363" i="1" a="1"/>
  <c r="D363" i="1" s="1"/>
  <c r="D362" i="1" a="1"/>
  <c r="D362" i="1" s="1"/>
  <c r="D361" i="1" a="1"/>
  <c r="D361" i="1" s="1"/>
  <c r="D360" i="1" a="1"/>
  <c r="D360" i="1" s="1"/>
  <c r="D359" i="1" a="1"/>
  <c r="D359" i="1" s="1"/>
  <c r="D358" i="1" a="1"/>
  <c r="D358" i="1" s="1"/>
  <c r="D357" i="1" a="1"/>
  <c r="D357" i="1" s="1"/>
  <c r="D356" i="1" a="1"/>
  <c r="D356" i="1" s="1"/>
  <c r="D355" i="1" a="1"/>
  <c r="D355" i="1" s="1"/>
  <c r="D354" i="1" a="1"/>
  <c r="D354" i="1" s="1"/>
  <c r="D353" i="1" a="1"/>
  <c r="D353" i="1" s="1"/>
  <c r="D352" i="1" a="1"/>
  <c r="D352" i="1" s="1"/>
  <c r="D351" i="1" a="1"/>
  <c r="D351" i="1" s="1"/>
  <c r="D350" i="1" a="1"/>
  <c r="D350" i="1" s="1"/>
  <c r="D349" i="1" a="1"/>
  <c r="D349" i="1" s="1"/>
  <c r="D348" i="1" a="1"/>
  <c r="D348" i="1" s="1"/>
  <c r="D347" i="1" a="1"/>
  <c r="D347" i="1" s="1"/>
  <c r="D346" i="1" a="1"/>
  <c r="D346" i="1" s="1"/>
  <c r="D345" i="1" a="1"/>
  <c r="D345" i="1" s="1"/>
  <c r="D344" i="1" a="1"/>
  <c r="D344" i="1" s="1"/>
  <c r="D343" i="1" a="1"/>
  <c r="D343" i="1" s="1"/>
  <c r="D342" i="1" a="1"/>
  <c r="D342" i="1" s="1"/>
  <c r="D341" i="1" a="1"/>
  <c r="D341" i="1" s="1"/>
  <c r="D340" i="1" a="1"/>
  <c r="D340" i="1" s="1"/>
  <c r="D339" i="1" a="1"/>
  <c r="D339" i="1" s="1"/>
  <c r="D338" i="1" a="1"/>
  <c r="D338" i="1" s="1"/>
  <c r="D337" i="1" a="1"/>
  <c r="D337" i="1" s="1"/>
  <c r="D336" i="1" a="1"/>
  <c r="D336" i="1" s="1"/>
  <c r="D335" i="1" a="1"/>
  <c r="D335" i="1" s="1"/>
  <c r="D334" i="1" a="1"/>
  <c r="D334" i="1" s="1"/>
  <c r="D333" i="1" a="1"/>
  <c r="D333" i="1" s="1"/>
  <c r="D332" i="1" a="1"/>
  <c r="D332" i="1" s="1"/>
  <c r="D331" i="1" a="1"/>
  <c r="D331" i="1" s="1"/>
  <c r="D330" i="1" a="1"/>
  <c r="D330" i="1" s="1"/>
  <c r="D329" i="1" a="1"/>
  <c r="D329" i="1" s="1"/>
  <c r="D328" i="1" a="1"/>
  <c r="D328" i="1" s="1"/>
  <c r="D327" i="1" a="1"/>
  <c r="D327" i="1" s="1"/>
  <c r="D326" i="1" a="1"/>
  <c r="D326" i="1" s="1"/>
  <c r="D325" i="1" a="1"/>
  <c r="D325" i="1" s="1"/>
  <c r="D324" i="1" a="1"/>
  <c r="D324" i="1" s="1"/>
  <c r="D323" i="1" a="1"/>
  <c r="D323" i="1" s="1"/>
  <c r="D322" i="1" a="1"/>
  <c r="D322" i="1" s="1"/>
  <c r="D321" i="1" a="1"/>
  <c r="D321" i="1" s="1"/>
  <c r="D320" i="1" a="1"/>
  <c r="D320" i="1" s="1"/>
  <c r="D319" i="1" a="1"/>
  <c r="D319" i="1" s="1"/>
  <c r="D318" i="1" a="1"/>
  <c r="D318" i="1" s="1"/>
  <c r="D317" i="1" a="1"/>
  <c r="D317" i="1" s="1"/>
  <c r="D316" i="1" a="1"/>
  <c r="D316" i="1" s="1"/>
  <c r="D315" i="1" a="1"/>
  <c r="D315" i="1" s="1"/>
  <c r="D314" i="1" a="1"/>
  <c r="D314" i="1" s="1"/>
  <c r="D313" i="1" a="1"/>
  <c r="D313" i="1" s="1"/>
  <c r="D312" i="1" a="1"/>
  <c r="D312" i="1" s="1"/>
  <c r="D311" i="1" a="1"/>
  <c r="D311" i="1" s="1"/>
  <c r="D310" i="1" a="1"/>
  <c r="D310" i="1" s="1"/>
  <c r="D309" i="1" a="1"/>
  <c r="D309" i="1" s="1"/>
  <c r="D308" i="1" a="1"/>
  <c r="D308" i="1" s="1"/>
  <c r="D307" i="1" a="1"/>
  <c r="D307" i="1" s="1"/>
  <c r="D306" i="1" a="1"/>
  <c r="D306" i="1" s="1"/>
  <c r="D305" i="1" a="1"/>
  <c r="D305" i="1" s="1"/>
  <c r="D304" i="1" a="1"/>
  <c r="D304" i="1" s="1"/>
  <c r="D303" i="1" a="1"/>
  <c r="D303" i="1" s="1"/>
  <c r="D302" i="1" a="1"/>
  <c r="D302" i="1" s="1"/>
  <c r="D301" i="1" a="1"/>
  <c r="D301" i="1" s="1"/>
  <c r="D300" i="1" a="1"/>
  <c r="D300" i="1" s="1"/>
  <c r="D299" i="1" a="1"/>
  <c r="D299" i="1" s="1"/>
  <c r="D298" i="1" a="1"/>
  <c r="D298" i="1" s="1"/>
  <c r="D297" i="1" a="1"/>
  <c r="D297" i="1" s="1"/>
  <c r="D296" i="1" a="1"/>
  <c r="D296" i="1" s="1"/>
  <c r="D295" i="1" a="1"/>
  <c r="D295" i="1" s="1"/>
  <c r="D294" i="1" a="1"/>
  <c r="D294" i="1" s="1"/>
  <c r="D293" i="1" a="1"/>
  <c r="D293" i="1" s="1"/>
  <c r="D292" i="1" a="1"/>
  <c r="D292" i="1" s="1"/>
  <c r="D291" i="1" a="1"/>
  <c r="D291" i="1" s="1"/>
  <c r="D290" i="1" a="1"/>
  <c r="D290" i="1" s="1"/>
  <c r="D289" i="1" a="1"/>
  <c r="D289" i="1" s="1"/>
  <c r="D288" i="1" a="1"/>
  <c r="D288" i="1" s="1"/>
  <c r="D287" i="1" a="1"/>
  <c r="D287" i="1" s="1"/>
  <c r="D286" i="1" a="1"/>
  <c r="D286" i="1" s="1"/>
  <c r="D285" i="1" a="1"/>
  <c r="D285" i="1" s="1"/>
  <c r="D284" i="1" a="1"/>
  <c r="D284" i="1" s="1"/>
  <c r="D283" i="1" a="1"/>
  <c r="D283" i="1" s="1"/>
  <c r="D282" i="1" a="1"/>
  <c r="D282" i="1" s="1"/>
  <c r="D281" i="1" a="1"/>
  <c r="D281" i="1" s="1"/>
  <c r="D280" i="1" a="1"/>
  <c r="D280" i="1" s="1"/>
  <c r="D279" i="1" a="1"/>
  <c r="D279" i="1" s="1"/>
  <c r="D278" i="1" a="1"/>
  <c r="D278" i="1" s="1"/>
  <c r="D277" i="1" a="1"/>
  <c r="D277" i="1" s="1"/>
  <c r="D276" i="1" a="1"/>
  <c r="D276" i="1" s="1"/>
  <c r="D275" i="1" a="1"/>
  <c r="D275" i="1" s="1"/>
  <c r="D274" i="1" a="1"/>
  <c r="D274" i="1" s="1"/>
  <c r="D273" i="1" a="1"/>
  <c r="D273" i="1" s="1"/>
  <c r="D272" i="1" a="1"/>
  <c r="D272" i="1" s="1"/>
  <c r="D271" i="1" a="1"/>
  <c r="D271" i="1" s="1"/>
  <c r="D270" i="1" a="1"/>
  <c r="D270" i="1" s="1"/>
  <c r="D269" i="1" a="1"/>
  <c r="D269" i="1" s="1"/>
  <c r="D268" i="1" a="1"/>
  <c r="D268" i="1" s="1"/>
  <c r="D267" i="1" a="1"/>
  <c r="D267" i="1" s="1"/>
  <c r="D266" i="1" a="1"/>
  <c r="D266" i="1" s="1"/>
  <c r="D265" i="1" a="1"/>
  <c r="D265" i="1" s="1"/>
  <c r="D264" i="1" a="1"/>
  <c r="D264" i="1" s="1"/>
  <c r="D263" i="1" a="1"/>
  <c r="D263" i="1" s="1"/>
  <c r="D262" i="1" a="1"/>
  <c r="D262" i="1" s="1"/>
  <c r="D261" i="1" a="1"/>
  <c r="D261" i="1" s="1"/>
  <c r="D260" i="1" a="1"/>
  <c r="D260" i="1" s="1"/>
  <c r="D259" i="1" a="1"/>
  <c r="D259" i="1" s="1"/>
  <c r="D258" i="1" a="1"/>
  <c r="D258" i="1" s="1"/>
  <c r="D257" i="1" a="1"/>
  <c r="D257" i="1" s="1"/>
  <c r="D256" i="1" a="1"/>
  <c r="D256" i="1" s="1"/>
  <c r="D255" i="1" a="1"/>
  <c r="D255" i="1" s="1"/>
  <c r="D254" i="1" a="1"/>
  <c r="D254" i="1" s="1"/>
  <c r="D253" i="1" a="1"/>
  <c r="D253" i="1" s="1"/>
  <c r="D252" i="1" a="1"/>
  <c r="D252" i="1" s="1"/>
  <c r="D251" i="1" a="1"/>
  <c r="D251" i="1" s="1"/>
  <c r="D250" i="1" a="1"/>
  <c r="D250" i="1" s="1"/>
  <c r="D249" i="1" a="1"/>
  <c r="D249" i="1" s="1"/>
  <c r="D248" i="1" a="1"/>
  <c r="D248" i="1" s="1"/>
  <c r="D247" i="1" a="1"/>
  <c r="D247" i="1" s="1"/>
  <c r="D246" i="1" a="1"/>
  <c r="D246" i="1" s="1"/>
  <c r="D245" i="1" a="1"/>
  <c r="D245" i="1" s="1"/>
  <c r="D244" i="1" a="1"/>
  <c r="D244" i="1" s="1"/>
  <c r="D243" i="1" a="1"/>
  <c r="D243" i="1" s="1"/>
  <c r="D242" i="1" a="1"/>
  <c r="D242" i="1" s="1"/>
  <c r="D241" i="1" a="1"/>
  <c r="D241" i="1" s="1"/>
  <c r="D240" i="1" a="1"/>
  <c r="D240" i="1" s="1"/>
  <c r="D239" i="1" a="1"/>
  <c r="D239" i="1" s="1"/>
  <c r="D238" i="1" a="1"/>
  <c r="D238" i="1" s="1"/>
  <c r="D237" i="1" a="1"/>
  <c r="D237" i="1" s="1"/>
  <c r="D236" i="1" a="1"/>
  <c r="D236" i="1" s="1"/>
  <c r="D235" i="1" a="1"/>
  <c r="D235" i="1" s="1"/>
  <c r="D234" i="1" a="1"/>
  <c r="D234" i="1" s="1"/>
  <c r="D233" i="1" a="1"/>
  <c r="D233" i="1" s="1"/>
  <c r="D232" i="1" a="1"/>
  <c r="D232" i="1" s="1"/>
  <c r="D231" i="1" a="1"/>
  <c r="D231" i="1" s="1"/>
  <c r="D230" i="1" a="1"/>
  <c r="D230" i="1" s="1"/>
  <c r="D229" i="1" a="1"/>
  <c r="D229" i="1" s="1"/>
  <c r="D228" i="1" a="1"/>
  <c r="D228" i="1" s="1"/>
  <c r="D227" i="1" a="1"/>
  <c r="D227" i="1" s="1"/>
  <c r="D226" i="1" a="1"/>
  <c r="D226" i="1" s="1"/>
  <c r="D225" i="1" a="1"/>
  <c r="D225" i="1" s="1"/>
  <c r="D224" i="1" a="1"/>
  <c r="D224" i="1" s="1"/>
  <c r="D223" i="1" a="1"/>
  <c r="D223" i="1" s="1"/>
  <c r="D222" i="1" a="1"/>
  <c r="D222" i="1" s="1"/>
  <c r="D221" i="1" a="1"/>
  <c r="D221" i="1" s="1"/>
  <c r="D220" i="1" a="1"/>
  <c r="D220" i="1" s="1"/>
  <c r="D219" i="1" a="1"/>
  <c r="D219" i="1" s="1"/>
  <c r="D218" i="1" a="1"/>
  <c r="D218" i="1" s="1"/>
  <c r="D217" i="1" a="1"/>
  <c r="D217" i="1" s="1"/>
  <c r="D216" i="1" a="1"/>
  <c r="D216" i="1" s="1"/>
  <c r="D215" i="1" a="1"/>
  <c r="D215" i="1" s="1"/>
  <c r="D214" i="1" a="1"/>
  <c r="D214" i="1" s="1"/>
  <c r="D213" i="1" a="1"/>
  <c r="D213" i="1" s="1"/>
  <c r="D212" i="1" a="1"/>
  <c r="D212" i="1" s="1"/>
  <c r="D211" i="1" a="1"/>
  <c r="D211" i="1" s="1"/>
  <c r="D210" i="1" a="1"/>
  <c r="D210" i="1" s="1"/>
  <c r="D209" i="1" a="1"/>
  <c r="D209" i="1" s="1"/>
  <c r="D208" i="1" a="1"/>
  <c r="D208" i="1" s="1"/>
  <c r="D207" i="1" a="1"/>
  <c r="D207" i="1" s="1"/>
  <c r="D206" i="1" a="1"/>
  <c r="D206" i="1" s="1"/>
  <c r="D205" i="1" a="1"/>
  <c r="D205" i="1" s="1"/>
  <c r="D204" i="1" a="1"/>
  <c r="D204" i="1" s="1"/>
  <c r="D203" i="1" a="1"/>
  <c r="D203" i="1" s="1"/>
  <c r="D202" i="1" a="1"/>
  <c r="D202" i="1" s="1"/>
  <c r="D201" i="1" a="1"/>
  <c r="D201" i="1" s="1"/>
  <c r="D200" i="1" a="1"/>
  <c r="D200" i="1" s="1"/>
  <c r="D199" i="1" a="1"/>
  <c r="D199" i="1" s="1"/>
  <c r="D198" i="1" a="1"/>
  <c r="D198" i="1" s="1"/>
  <c r="D197" i="1" a="1"/>
  <c r="D197" i="1" s="1"/>
  <c r="D196" i="1" a="1"/>
  <c r="D196" i="1" s="1"/>
  <c r="D195" i="1" a="1"/>
  <c r="D195" i="1" s="1"/>
  <c r="D194" i="1" a="1"/>
  <c r="D194" i="1" s="1"/>
  <c r="D193" i="1" a="1"/>
  <c r="D193" i="1" s="1"/>
  <c r="D192" i="1" a="1"/>
  <c r="D192" i="1" s="1"/>
  <c r="D191" i="1" a="1"/>
  <c r="D191" i="1" s="1"/>
  <c r="D190" i="1" a="1"/>
  <c r="D190" i="1" s="1"/>
  <c r="D189" i="1" a="1"/>
  <c r="D189" i="1" s="1"/>
  <c r="D188" i="1" a="1"/>
  <c r="D188" i="1" s="1"/>
  <c r="D187" i="1" a="1"/>
  <c r="D187" i="1" s="1"/>
  <c r="D186" i="1" a="1"/>
  <c r="D186" i="1" s="1"/>
  <c r="D185" i="1" a="1"/>
  <c r="D185" i="1" s="1"/>
  <c r="D184" i="1" a="1"/>
  <c r="D184" i="1" s="1"/>
  <c r="D183" i="1" a="1"/>
  <c r="D183" i="1" s="1"/>
  <c r="D182" i="1" a="1"/>
  <c r="D182" i="1" s="1"/>
  <c r="D181" i="1" a="1"/>
  <c r="D181" i="1" s="1"/>
  <c r="D180" i="1" a="1"/>
  <c r="D180" i="1" s="1"/>
  <c r="D179" i="1" a="1"/>
  <c r="D179" i="1" s="1"/>
  <c r="D178" i="1" a="1"/>
  <c r="D178" i="1" s="1"/>
  <c r="D177" i="1" a="1"/>
  <c r="D177" i="1" s="1"/>
  <c r="D176" i="1" a="1"/>
  <c r="D176" i="1" s="1"/>
  <c r="D175" i="1" a="1"/>
  <c r="D175" i="1" s="1"/>
  <c r="D174" i="1" a="1"/>
  <c r="D174" i="1" s="1"/>
  <c r="D173" i="1" a="1"/>
  <c r="D173" i="1" s="1"/>
  <c r="D172" i="1" a="1"/>
  <c r="D172" i="1" s="1"/>
  <c r="D171" i="1" a="1"/>
  <c r="D171" i="1" s="1"/>
  <c r="D170" i="1" a="1"/>
  <c r="D170" i="1" s="1"/>
  <c r="D169" i="1" a="1"/>
  <c r="D169" i="1" s="1"/>
  <c r="D168" i="1" a="1"/>
  <c r="D168" i="1" s="1"/>
  <c r="D167" i="1" a="1"/>
  <c r="D167" i="1" s="1"/>
  <c r="D166" i="1" a="1"/>
  <c r="D166" i="1" s="1"/>
  <c r="D165" i="1" a="1"/>
  <c r="D165" i="1" s="1"/>
  <c r="D164" i="1" a="1"/>
  <c r="D164" i="1" s="1"/>
  <c r="D163" i="1" a="1"/>
  <c r="D163" i="1" s="1"/>
  <c r="D162" i="1" a="1"/>
  <c r="D162" i="1" s="1"/>
  <c r="D161" i="1" a="1"/>
  <c r="D161" i="1" s="1"/>
  <c r="D160" i="1" a="1"/>
  <c r="D160" i="1" s="1"/>
  <c r="D159" i="1" a="1"/>
  <c r="D159" i="1" s="1"/>
  <c r="D158" i="1" a="1"/>
  <c r="D158" i="1" s="1"/>
  <c r="D157" i="1" a="1"/>
  <c r="D157" i="1" s="1"/>
  <c r="D156" i="1" a="1"/>
  <c r="D156" i="1" s="1"/>
  <c r="D155" i="1" a="1"/>
  <c r="D155" i="1" s="1"/>
  <c r="D154" i="1" a="1"/>
  <c r="D154" i="1" s="1"/>
  <c r="D153" i="1" a="1"/>
  <c r="D153" i="1" s="1"/>
  <c r="D152" i="1" a="1"/>
  <c r="D152" i="1" s="1"/>
  <c r="D151" i="1" a="1"/>
  <c r="D151" i="1" s="1"/>
  <c r="D150" i="1" a="1"/>
  <c r="D150" i="1" s="1"/>
  <c r="D149" i="1" a="1"/>
  <c r="D149" i="1" s="1"/>
  <c r="D148" i="1" a="1"/>
  <c r="D148" i="1" s="1"/>
  <c r="D147" i="1" a="1"/>
  <c r="D147" i="1" s="1"/>
  <c r="D146" i="1" a="1"/>
  <c r="D146" i="1" s="1"/>
  <c r="D145" i="1" a="1"/>
  <c r="D145" i="1" s="1"/>
  <c r="D144" i="1" a="1"/>
  <c r="D144" i="1" s="1"/>
  <c r="D143" i="1" a="1"/>
  <c r="D143" i="1" s="1"/>
  <c r="D142" i="1" a="1"/>
  <c r="D142" i="1" s="1"/>
  <c r="D141" i="1" a="1"/>
  <c r="D141" i="1" s="1"/>
  <c r="D140" i="1" a="1"/>
  <c r="D140" i="1" s="1"/>
  <c r="D139" i="1" a="1"/>
  <c r="D139" i="1" s="1"/>
  <c r="D138" i="1" a="1"/>
  <c r="D138" i="1" s="1"/>
  <c r="D137" i="1" a="1"/>
  <c r="D137" i="1" s="1"/>
  <c r="D136" i="1" a="1"/>
  <c r="D136" i="1" s="1"/>
  <c r="D135" i="1" a="1"/>
  <c r="D135" i="1" s="1"/>
  <c r="D134" i="1" a="1"/>
  <c r="D134" i="1" s="1"/>
  <c r="D133" i="1" a="1"/>
  <c r="D133" i="1" s="1"/>
  <c r="D132" i="1" a="1"/>
  <c r="D132" i="1" s="1"/>
  <c r="D131" i="1" a="1"/>
  <c r="D131" i="1" s="1"/>
  <c r="D130" i="1" a="1"/>
  <c r="D130" i="1" s="1"/>
  <c r="D129" i="1" a="1"/>
  <c r="D129" i="1" s="1"/>
  <c r="D128" i="1" a="1"/>
  <c r="D128" i="1" s="1"/>
  <c r="D127" i="1" a="1"/>
  <c r="D127" i="1" s="1"/>
  <c r="D126" i="1" a="1"/>
  <c r="D126" i="1" s="1"/>
  <c r="D125" i="1" a="1"/>
  <c r="D125" i="1" s="1"/>
  <c r="D124" i="1" a="1"/>
  <c r="D124" i="1" s="1"/>
  <c r="D123" i="1" a="1"/>
  <c r="D123" i="1" s="1"/>
  <c r="D122" i="1" a="1"/>
  <c r="D122" i="1" s="1"/>
  <c r="D121" i="1" a="1"/>
  <c r="D121" i="1" s="1"/>
  <c r="D120" i="1" a="1"/>
  <c r="D120" i="1" s="1"/>
  <c r="D119" i="1" a="1"/>
  <c r="D119" i="1" s="1"/>
  <c r="D118" i="1" a="1"/>
  <c r="D118" i="1" s="1"/>
  <c r="D117" i="1" a="1"/>
  <c r="D117" i="1" s="1"/>
  <c r="D116" i="1" a="1"/>
  <c r="D116" i="1" s="1"/>
  <c r="D115" i="1" a="1"/>
  <c r="D115" i="1" s="1"/>
  <c r="D114" i="1" a="1"/>
  <c r="D114" i="1" s="1"/>
  <c r="D113" i="1" a="1"/>
  <c r="D113" i="1" s="1"/>
  <c r="D112" i="1" a="1"/>
  <c r="D112" i="1" s="1"/>
  <c r="D111" i="1" a="1"/>
  <c r="D111" i="1" s="1"/>
  <c r="D110" i="1" a="1"/>
  <c r="D110" i="1" s="1"/>
  <c r="D109" i="1" a="1"/>
  <c r="D109" i="1" s="1"/>
  <c r="D108" i="1" a="1"/>
  <c r="D108" i="1" s="1"/>
  <c r="D107" i="1" a="1"/>
  <c r="D107" i="1" s="1"/>
  <c r="D106" i="1" a="1"/>
  <c r="D106" i="1" s="1"/>
  <c r="D105" i="1" a="1"/>
  <c r="D105" i="1" s="1"/>
  <c r="D104" i="1" a="1"/>
  <c r="D104" i="1" s="1"/>
  <c r="D103" i="1" a="1"/>
  <c r="D103" i="1" s="1"/>
  <c r="D102" i="1" a="1"/>
  <c r="D102" i="1" s="1"/>
  <c r="D101" i="1" a="1"/>
  <c r="D101" i="1" s="1"/>
  <c r="D100" i="1" a="1"/>
  <c r="D100" i="1" s="1"/>
  <c r="D99" i="1" a="1"/>
  <c r="D99" i="1" s="1"/>
  <c r="D98" i="1" a="1"/>
  <c r="D98" i="1" s="1"/>
  <c r="D97" i="1" a="1"/>
  <c r="D97" i="1" s="1"/>
  <c r="D96" i="1" a="1"/>
  <c r="D96" i="1" s="1"/>
  <c r="D95" i="1" a="1"/>
  <c r="D95" i="1" s="1"/>
  <c r="D94" i="1" a="1"/>
  <c r="D94" i="1" s="1"/>
  <c r="D93" i="1" a="1"/>
  <c r="D93" i="1" s="1"/>
  <c r="D92" i="1" a="1"/>
  <c r="D92" i="1" s="1"/>
  <c r="D91" i="1" a="1"/>
  <c r="D91" i="1" s="1"/>
  <c r="D90" i="1" a="1"/>
  <c r="D90" i="1" s="1"/>
  <c r="D89" i="1" a="1"/>
  <c r="D89" i="1" s="1"/>
  <c r="D88" i="1" a="1"/>
  <c r="D88" i="1" s="1"/>
  <c r="D87" i="1" a="1"/>
  <c r="D87" i="1" s="1"/>
  <c r="D86" i="1" a="1"/>
  <c r="D86" i="1" s="1"/>
  <c r="D85" i="1" a="1"/>
  <c r="D85" i="1" s="1"/>
  <c r="D84" i="1" a="1"/>
  <c r="D84" i="1" s="1"/>
  <c r="D83" i="1" a="1"/>
  <c r="D83" i="1" s="1"/>
  <c r="D82" i="1" a="1"/>
  <c r="D82" i="1" s="1"/>
  <c r="D81" i="1" a="1"/>
  <c r="D81" i="1" s="1"/>
  <c r="D80" i="1" a="1"/>
  <c r="D80" i="1" s="1"/>
  <c r="D79" i="1" a="1"/>
  <c r="D79" i="1" s="1"/>
  <c r="D78" i="1" a="1"/>
  <c r="D78" i="1" s="1"/>
  <c r="D77" i="1" a="1"/>
  <c r="D77" i="1" s="1"/>
  <c r="D76" i="1" a="1"/>
  <c r="D76" i="1" s="1"/>
  <c r="D75" i="1" a="1"/>
  <c r="D75" i="1" s="1"/>
  <c r="D74" i="1" a="1"/>
  <c r="D74" i="1" s="1"/>
  <c r="D73" i="1" a="1"/>
  <c r="D73" i="1" s="1"/>
  <c r="D72" i="1" a="1"/>
  <c r="D72" i="1" s="1"/>
  <c r="D71" i="1" a="1"/>
  <c r="D71" i="1" s="1"/>
  <c r="D70" i="1" a="1"/>
  <c r="D70" i="1" s="1"/>
  <c r="D69" i="1" a="1"/>
  <c r="D69" i="1" s="1"/>
  <c r="D68" i="1" a="1"/>
  <c r="D68" i="1" s="1"/>
  <c r="D67" i="1" a="1"/>
  <c r="D67" i="1" s="1"/>
  <c r="D66" i="1" a="1"/>
  <c r="D66" i="1" s="1"/>
  <c r="D65" i="1" a="1"/>
  <c r="D65" i="1" s="1"/>
  <c r="D64" i="1" a="1"/>
  <c r="D64" i="1" s="1"/>
  <c r="D63" i="1" a="1"/>
  <c r="D63" i="1" s="1"/>
  <c r="D62" i="1" a="1"/>
  <c r="D62" i="1" s="1"/>
  <c r="D61" i="1" a="1"/>
  <c r="D61" i="1" s="1"/>
  <c r="D60" i="1" a="1"/>
  <c r="D60" i="1" s="1"/>
  <c r="D59" i="1" a="1"/>
  <c r="D59" i="1" s="1"/>
  <c r="D58" i="1" a="1"/>
  <c r="D58" i="1" s="1"/>
  <c r="D57" i="1" a="1"/>
  <c r="D57" i="1" s="1"/>
  <c r="D56" i="1" a="1"/>
  <c r="D56" i="1" s="1"/>
  <c r="D55" i="1" a="1"/>
  <c r="D55" i="1" s="1"/>
  <c r="D54" i="1" a="1"/>
  <c r="D54" i="1" s="1"/>
  <c r="D53" i="1" a="1"/>
  <c r="D53" i="1" s="1"/>
  <c r="D52" i="1" a="1"/>
  <c r="D52" i="1" s="1"/>
  <c r="D51" i="1" a="1"/>
  <c r="D51" i="1" s="1"/>
  <c r="D50" i="1" a="1"/>
  <c r="D50" i="1" s="1"/>
  <c r="D49" i="1" a="1"/>
  <c r="D49" i="1" s="1"/>
  <c r="D48" i="1" a="1"/>
  <c r="D48" i="1" s="1"/>
  <c r="D47" i="1" a="1"/>
  <c r="D47" i="1" s="1"/>
  <c r="D46" i="1" a="1"/>
  <c r="D46" i="1" s="1"/>
  <c r="D45" i="1" a="1"/>
  <c r="D45" i="1" s="1"/>
  <c r="D44" i="1" a="1"/>
  <c r="D44" i="1" s="1"/>
  <c r="D43" i="1" a="1"/>
  <c r="D43" i="1" s="1"/>
  <c r="D42" i="1" a="1"/>
  <c r="D42" i="1" s="1"/>
  <c r="D41" i="1" a="1"/>
  <c r="D41" i="1" s="1"/>
  <c r="D40" i="1" a="1"/>
  <c r="D40" i="1" s="1"/>
  <c r="D39" i="1" a="1"/>
  <c r="D39" i="1" s="1"/>
  <c r="D38" i="1" a="1"/>
  <c r="D38" i="1" s="1"/>
  <c r="D37" i="1" a="1"/>
  <c r="D37" i="1" s="1"/>
  <c r="D36" i="1" a="1"/>
  <c r="D36" i="1" s="1"/>
  <c r="D35" i="1" a="1"/>
  <c r="D35" i="1" s="1"/>
  <c r="D34" i="1" a="1"/>
  <c r="D34" i="1" s="1"/>
  <c r="D33" i="1" a="1"/>
  <c r="D33" i="1" s="1"/>
  <c r="D32" i="1" a="1"/>
  <c r="D32" i="1" s="1"/>
  <c r="D31" i="1" a="1"/>
  <c r="D31" i="1" s="1"/>
  <c r="D30" i="1" a="1"/>
  <c r="D30" i="1" s="1"/>
  <c r="D29" i="1" a="1"/>
  <c r="D29" i="1" s="1"/>
  <c r="D28" i="1" a="1"/>
  <c r="D28" i="1" s="1"/>
  <c r="D27" i="1" a="1"/>
  <c r="D27" i="1" s="1"/>
  <c r="D26" i="1" a="1"/>
  <c r="D26" i="1" s="1"/>
  <c r="D25" i="1" a="1"/>
  <c r="D25" i="1" s="1"/>
  <c r="D24" i="1" a="1"/>
  <c r="D24" i="1" s="1"/>
  <c r="D23" i="1" a="1"/>
  <c r="D23" i="1" s="1"/>
  <c r="D22" i="1" a="1"/>
  <c r="D22" i="1" s="1"/>
  <c r="D21" i="1" a="1"/>
  <c r="D21" i="1" s="1"/>
  <c r="D20" i="1" a="1"/>
  <c r="D20" i="1" s="1"/>
  <c r="D19" i="1" a="1"/>
  <c r="D19" i="1" s="1"/>
  <c r="D18" i="1" a="1"/>
  <c r="D18" i="1" s="1"/>
  <c r="D17" i="1" a="1"/>
  <c r="D17" i="1" s="1"/>
  <c r="D16" i="1" a="1"/>
  <c r="D16" i="1" s="1"/>
  <c r="D15" i="1" a="1"/>
  <c r="D15" i="1" s="1"/>
  <c r="D14" i="1" a="1"/>
  <c r="D14" i="1" s="1"/>
  <c r="D13" i="1" a="1"/>
  <c r="D13" i="1" s="1"/>
  <c r="D12" i="1" a="1"/>
  <c r="D12" i="1" s="1"/>
  <c r="D11" i="1" a="1"/>
  <c r="D11" i="1" s="1"/>
  <c r="D10" i="1" a="1"/>
  <c r="D10" i="1" s="1"/>
  <c r="D9" i="1" a="1"/>
  <c r="D9" i="1" s="1"/>
  <c r="D8" i="1" a="1"/>
  <c r="D8" i="1" s="1"/>
  <c r="D7" i="1" a="1"/>
  <c r="D7" i="1" s="1"/>
  <c r="D6" i="1" a="1"/>
  <c r="D6" i="1" s="1"/>
  <c r="D5" i="1" a="1"/>
  <c r="D5" i="1" s="1"/>
  <c r="D4" i="1" a="1"/>
  <c r="D4" i="1" s="1"/>
  <c r="BB4" i="2"/>
  <c r="BC4" i="2"/>
  <c r="BD4" i="2"/>
  <c r="BE4" i="2"/>
  <c r="BB5" i="2"/>
  <c r="BC5" i="2"/>
  <c r="BD5" i="2"/>
  <c r="BE5" i="2"/>
  <c r="BB6" i="2"/>
  <c r="BC6" i="2"/>
  <c r="BD6" i="2"/>
  <c r="BE6" i="2"/>
  <c r="BB7" i="2"/>
  <c r="BC7" i="2"/>
  <c r="BD7" i="2"/>
  <c r="BE7" i="2"/>
  <c r="BB8" i="2"/>
  <c r="BC8" i="2"/>
  <c r="BD8" i="2"/>
  <c r="BE8" i="2"/>
  <c r="BB9" i="2"/>
  <c r="BC9" i="2"/>
  <c r="BD9" i="2"/>
  <c r="BE9" i="2"/>
  <c r="BB10" i="2"/>
  <c r="BC10" i="2"/>
  <c r="BD10" i="2"/>
  <c r="BE10" i="2"/>
  <c r="BB11" i="2"/>
  <c r="BC11" i="2"/>
  <c r="BD11" i="2"/>
  <c r="BE11" i="2"/>
  <c r="BB12" i="2"/>
  <c r="BC12" i="2"/>
  <c r="BD12" i="2"/>
  <c r="BE12" i="2"/>
  <c r="BB13" i="2"/>
  <c r="BC13" i="2"/>
  <c r="BD13" i="2"/>
  <c r="BE13" i="2"/>
  <c r="BB14" i="2"/>
  <c r="BC14" i="2"/>
  <c r="BD14" i="2"/>
  <c r="BE14" i="2"/>
  <c r="BB15" i="2"/>
  <c r="BC15" i="2"/>
  <c r="BD15" i="2"/>
  <c r="BE15" i="2"/>
  <c r="BB16" i="2"/>
  <c r="BC16" i="2"/>
  <c r="BD16" i="2"/>
  <c r="BE16" i="2"/>
  <c r="BB17" i="2"/>
  <c r="BC17" i="2"/>
  <c r="BD17" i="2"/>
  <c r="BE17" i="2"/>
  <c r="BB18" i="2"/>
  <c r="BC18" i="2"/>
  <c r="BD18" i="2"/>
  <c r="BE18" i="2"/>
  <c r="BB19" i="2"/>
  <c r="BC19" i="2"/>
  <c r="BD19" i="2"/>
  <c r="BE19" i="2"/>
  <c r="BB20" i="2"/>
  <c r="BC20" i="2"/>
  <c r="BD20" i="2"/>
  <c r="BE20" i="2"/>
  <c r="BB21" i="2"/>
  <c r="BC21" i="2"/>
  <c r="BD21" i="2"/>
  <c r="BE21" i="2"/>
  <c r="BB22" i="2"/>
  <c r="BC22" i="2"/>
  <c r="BD22" i="2"/>
  <c r="BE22" i="2"/>
  <c r="BB23" i="2"/>
  <c r="BC23" i="2"/>
  <c r="BD23" i="2"/>
  <c r="BE23" i="2"/>
  <c r="BB24" i="2"/>
  <c r="BC24" i="2"/>
  <c r="BD24" i="2"/>
  <c r="BE24" i="2"/>
  <c r="BB25" i="2"/>
  <c r="BC25" i="2"/>
  <c r="BD25" i="2"/>
  <c r="BE25" i="2"/>
  <c r="BB26" i="2"/>
  <c r="BC26" i="2"/>
  <c r="BD26" i="2"/>
  <c r="BE26" i="2"/>
  <c r="BB27" i="2"/>
  <c r="BC27" i="2"/>
  <c r="BD27" i="2"/>
  <c r="BE27" i="2"/>
  <c r="BB28" i="2"/>
  <c r="BC28" i="2"/>
  <c r="BD28" i="2"/>
  <c r="BE28" i="2"/>
  <c r="BB29" i="2"/>
  <c r="BC29" i="2"/>
  <c r="BD29" i="2"/>
  <c r="BE29" i="2"/>
  <c r="BB30" i="2"/>
  <c r="BC30" i="2"/>
  <c r="BD30" i="2"/>
  <c r="BE30" i="2"/>
  <c r="BB31" i="2"/>
  <c r="BC31" i="2"/>
  <c r="BD31" i="2"/>
  <c r="BE31" i="2"/>
  <c r="BB32" i="2"/>
  <c r="BC32" i="2"/>
  <c r="BD32" i="2"/>
  <c r="BE32" i="2"/>
  <c r="BB33" i="2"/>
  <c r="BC33" i="2"/>
  <c r="BD33" i="2"/>
  <c r="BE33" i="2"/>
  <c r="BB34" i="2"/>
  <c r="BC34" i="2"/>
  <c r="BD34" i="2"/>
  <c r="BE34" i="2"/>
  <c r="BB35" i="2"/>
  <c r="BC35" i="2"/>
  <c r="BD35" i="2"/>
  <c r="BE35" i="2"/>
  <c r="BB36" i="2"/>
  <c r="BC36" i="2"/>
  <c r="BD36" i="2"/>
  <c r="BE36" i="2"/>
  <c r="BB37" i="2"/>
  <c r="BC37" i="2"/>
  <c r="BD37" i="2"/>
  <c r="BE37" i="2"/>
  <c r="BB38" i="2"/>
  <c r="BC38" i="2"/>
  <c r="BD38" i="2"/>
  <c r="BE38" i="2"/>
  <c r="BB39" i="2"/>
  <c r="BC39" i="2"/>
  <c r="BD39" i="2"/>
  <c r="BE39" i="2"/>
  <c r="BB40" i="2"/>
  <c r="BC40" i="2"/>
  <c r="BD40" i="2"/>
  <c r="BE40" i="2"/>
  <c r="BB41" i="2"/>
  <c r="BC41" i="2"/>
  <c r="BD41" i="2"/>
  <c r="BE41" i="2"/>
  <c r="BB42" i="2"/>
  <c r="BC42" i="2"/>
  <c r="BD42" i="2"/>
  <c r="BE42" i="2"/>
  <c r="BB43" i="2"/>
  <c r="BC43" i="2"/>
  <c r="BD43" i="2"/>
  <c r="BE43" i="2"/>
  <c r="BB44" i="2"/>
  <c r="BC44" i="2"/>
  <c r="BD44" i="2"/>
  <c r="BE44" i="2"/>
  <c r="BB45" i="2"/>
  <c r="BC45" i="2"/>
  <c r="BD45" i="2"/>
  <c r="BE45" i="2"/>
  <c r="BB46" i="2"/>
  <c r="BC46" i="2"/>
  <c r="BD46" i="2"/>
  <c r="BE46" i="2"/>
  <c r="BB47" i="2"/>
  <c r="BC47" i="2"/>
  <c r="BD47" i="2"/>
  <c r="BE47" i="2"/>
  <c r="BB48" i="2"/>
  <c r="BC48" i="2"/>
  <c r="BD48" i="2"/>
  <c r="BE48" i="2"/>
  <c r="BB49" i="2"/>
  <c r="BC49" i="2"/>
  <c r="BD49" i="2"/>
  <c r="BE49" i="2"/>
  <c r="BB50" i="2"/>
  <c r="BC50" i="2"/>
  <c r="BD50" i="2"/>
  <c r="BE50" i="2"/>
  <c r="BB51" i="2"/>
  <c r="BC51" i="2"/>
  <c r="BD51" i="2"/>
  <c r="BE51" i="2"/>
  <c r="BB52" i="2"/>
  <c r="BC52" i="2"/>
  <c r="BD52" i="2"/>
  <c r="BE52" i="2"/>
  <c r="BB53" i="2"/>
  <c r="BC53" i="2"/>
  <c r="BD53" i="2"/>
  <c r="BE53" i="2"/>
  <c r="BB54" i="2"/>
  <c r="BC54" i="2"/>
  <c r="BD54" i="2"/>
  <c r="BE54" i="2"/>
  <c r="BB55" i="2"/>
  <c r="BC55" i="2"/>
  <c r="BD55" i="2"/>
  <c r="BE55" i="2"/>
  <c r="BB56" i="2"/>
  <c r="BC56" i="2"/>
  <c r="BD56" i="2"/>
  <c r="BE56" i="2"/>
  <c r="BB57" i="2"/>
  <c r="BC57" i="2"/>
  <c r="BD57" i="2"/>
  <c r="BE57" i="2"/>
  <c r="BB58" i="2"/>
  <c r="BC58" i="2"/>
  <c r="BD58" i="2"/>
  <c r="BE58" i="2"/>
  <c r="BB59" i="2"/>
  <c r="BC59" i="2"/>
  <c r="BD59" i="2"/>
  <c r="BE59" i="2"/>
  <c r="BB60" i="2"/>
  <c r="BC60" i="2"/>
  <c r="BD60" i="2"/>
  <c r="BE60" i="2"/>
  <c r="BB61" i="2"/>
  <c r="BC61" i="2"/>
  <c r="BD61" i="2"/>
  <c r="BE61" i="2"/>
  <c r="BB62" i="2"/>
  <c r="BC62" i="2"/>
  <c r="BD62" i="2"/>
  <c r="BE62" i="2"/>
  <c r="BB63" i="2"/>
  <c r="BC63" i="2"/>
  <c r="BD63" i="2"/>
  <c r="BE63" i="2"/>
  <c r="BB64" i="2"/>
  <c r="BC64" i="2"/>
  <c r="BD64" i="2"/>
  <c r="BE64" i="2"/>
  <c r="BB65" i="2"/>
  <c r="BC65" i="2"/>
  <c r="BD65" i="2"/>
  <c r="BE65" i="2"/>
  <c r="BB66" i="2"/>
  <c r="BC66" i="2"/>
  <c r="BD66" i="2"/>
  <c r="BE66" i="2"/>
  <c r="BB67" i="2"/>
  <c r="BC67" i="2"/>
  <c r="BD67" i="2"/>
  <c r="BE67" i="2"/>
  <c r="BB68" i="2"/>
  <c r="BC68" i="2"/>
  <c r="BD68" i="2"/>
  <c r="BE68" i="2"/>
  <c r="BB69" i="2"/>
  <c r="BC69" i="2"/>
  <c r="BD69" i="2"/>
  <c r="BE69" i="2"/>
  <c r="BB70" i="2"/>
  <c r="BC70" i="2"/>
  <c r="BD70" i="2"/>
  <c r="BE70" i="2"/>
  <c r="BB71" i="2"/>
  <c r="BC71" i="2"/>
  <c r="BD71" i="2"/>
  <c r="BE71" i="2"/>
  <c r="BB72" i="2"/>
  <c r="BC72" i="2"/>
  <c r="BD72" i="2"/>
  <c r="BE72" i="2"/>
  <c r="BB73" i="2"/>
  <c r="BC73" i="2"/>
  <c r="BD73" i="2"/>
  <c r="BE73" i="2"/>
  <c r="BB74" i="2"/>
  <c r="BC74" i="2"/>
  <c r="BD74" i="2"/>
  <c r="BE74" i="2"/>
  <c r="BB75" i="2"/>
  <c r="BC75" i="2"/>
  <c r="BD75" i="2"/>
  <c r="BE75" i="2"/>
  <c r="BB76" i="2"/>
  <c r="BC76" i="2"/>
  <c r="BD76" i="2"/>
  <c r="BE76" i="2"/>
  <c r="BB77" i="2"/>
  <c r="BC77" i="2"/>
  <c r="BD77" i="2"/>
  <c r="BE77" i="2"/>
  <c r="BB78" i="2"/>
  <c r="BC78" i="2"/>
  <c r="BD78" i="2"/>
  <c r="BE78" i="2"/>
  <c r="BB79" i="2"/>
  <c r="BC79" i="2"/>
  <c r="BD79" i="2"/>
  <c r="BE79" i="2"/>
  <c r="BB80" i="2"/>
  <c r="BC80" i="2"/>
  <c r="BD80" i="2"/>
  <c r="BE80" i="2"/>
  <c r="BB81" i="2"/>
  <c r="BC81" i="2"/>
  <c r="BD81" i="2"/>
  <c r="BE81" i="2"/>
  <c r="BB82" i="2"/>
  <c r="BC82" i="2"/>
  <c r="BD82" i="2"/>
  <c r="BE82" i="2"/>
  <c r="BB83" i="2"/>
  <c r="BC83" i="2"/>
  <c r="BD83" i="2"/>
  <c r="BE83" i="2"/>
  <c r="BB84" i="2"/>
  <c r="BC84" i="2"/>
  <c r="BD84" i="2"/>
  <c r="BE84" i="2"/>
  <c r="BB85" i="2"/>
  <c r="BC85" i="2"/>
  <c r="BD85" i="2"/>
  <c r="BE85" i="2"/>
  <c r="BB86" i="2"/>
  <c r="BC86" i="2"/>
  <c r="BD86" i="2"/>
  <c r="BE86" i="2"/>
  <c r="BB87" i="2"/>
  <c r="BC87" i="2"/>
  <c r="BD87" i="2"/>
  <c r="BE87" i="2"/>
  <c r="BB88" i="2"/>
  <c r="BC88" i="2"/>
  <c r="BD88" i="2"/>
  <c r="BE88" i="2"/>
  <c r="BB89" i="2"/>
  <c r="BC89" i="2"/>
  <c r="BD89" i="2"/>
  <c r="BE89" i="2"/>
  <c r="BB90" i="2"/>
  <c r="BC90" i="2"/>
  <c r="BD90" i="2"/>
  <c r="BE90" i="2"/>
  <c r="BB91" i="2"/>
  <c r="BC91" i="2"/>
  <c r="BD91" i="2"/>
  <c r="BE91" i="2"/>
  <c r="BB92" i="2"/>
  <c r="BC92" i="2"/>
  <c r="BD92" i="2"/>
  <c r="BE92" i="2"/>
  <c r="BB93" i="2"/>
  <c r="BC93" i="2"/>
  <c r="BD93" i="2"/>
  <c r="BE93" i="2"/>
  <c r="BB94" i="2"/>
  <c r="BC94" i="2"/>
  <c r="BD94" i="2"/>
  <c r="BE94" i="2"/>
  <c r="BB95" i="2"/>
  <c r="BC95" i="2"/>
  <c r="BD95" i="2"/>
  <c r="BE95" i="2"/>
  <c r="BB96" i="2"/>
  <c r="BC96" i="2"/>
  <c r="BD96" i="2"/>
  <c r="BE96" i="2"/>
  <c r="BB97" i="2"/>
  <c r="BC97" i="2"/>
  <c r="BD97" i="2"/>
  <c r="BE97" i="2"/>
  <c r="BB98" i="2"/>
  <c r="BC98" i="2"/>
  <c r="BD98" i="2"/>
  <c r="BE98" i="2"/>
  <c r="BB99" i="2"/>
  <c r="BC99" i="2"/>
  <c r="BD99" i="2"/>
  <c r="BE99" i="2"/>
  <c r="BB100" i="2"/>
  <c r="BC100" i="2"/>
  <c r="BD100" i="2"/>
  <c r="BE100" i="2"/>
  <c r="BB101" i="2"/>
  <c r="BC101" i="2"/>
  <c r="BD101" i="2"/>
  <c r="BE101" i="2"/>
  <c r="BB102" i="2"/>
  <c r="BC102" i="2"/>
  <c r="BD102" i="2"/>
  <c r="BE102" i="2"/>
  <c r="BB103" i="2"/>
  <c r="BC103" i="2"/>
  <c r="BD103" i="2"/>
  <c r="BE103" i="2"/>
  <c r="BB104" i="2"/>
  <c r="BC104" i="2"/>
  <c r="BD104" i="2"/>
  <c r="BE104" i="2"/>
  <c r="BB105" i="2"/>
  <c r="BC105" i="2"/>
  <c r="BD105" i="2"/>
  <c r="BE105" i="2"/>
  <c r="BB106" i="2"/>
  <c r="BC106" i="2"/>
  <c r="BD106" i="2"/>
  <c r="BE106" i="2"/>
  <c r="BB107" i="2"/>
  <c r="BC107" i="2"/>
  <c r="BD107" i="2"/>
  <c r="BE107" i="2"/>
  <c r="BB108" i="2"/>
  <c r="BC108" i="2"/>
  <c r="BD108" i="2"/>
  <c r="BE108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BA72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S73" i="2"/>
  <c r="AT73" i="2"/>
  <c r="AU73" i="2"/>
  <c r="AV73" i="2"/>
  <c r="AW73" i="2"/>
  <c r="AX73" i="2"/>
  <c r="AY73" i="2"/>
  <c r="AZ73" i="2"/>
  <c r="BA73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S74" i="2"/>
  <c r="AT74" i="2"/>
  <c r="AU74" i="2"/>
  <c r="AV74" i="2"/>
  <c r="AW74" i="2"/>
  <c r="AX74" i="2"/>
  <c r="AY74" i="2"/>
  <c r="AZ74" i="2"/>
  <c r="BA74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S75" i="2"/>
  <c r="AT75" i="2"/>
  <c r="AU75" i="2"/>
  <c r="AV75" i="2"/>
  <c r="AW75" i="2"/>
  <c r="AX75" i="2"/>
  <c r="AY75" i="2"/>
  <c r="AZ75" i="2"/>
  <c r="BA75" i="2"/>
  <c r="AG76" i="2"/>
  <c r="AH76" i="2"/>
  <c r="AI76" i="2"/>
  <c r="AJ76" i="2"/>
  <c r="AK76" i="2"/>
  <c r="AL76" i="2"/>
  <c r="AM76" i="2"/>
  <c r="AN76" i="2"/>
  <c r="AO76" i="2"/>
  <c r="AP76" i="2"/>
  <c r="AQ76" i="2"/>
  <c r="AR76" i="2"/>
  <c r="AS76" i="2"/>
  <c r="AT76" i="2"/>
  <c r="AU76" i="2"/>
  <c r="AV76" i="2"/>
  <c r="AW76" i="2"/>
  <c r="AX76" i="2"/>
  <c r="AY76" i="2"/>
  <c r="AZ76" i="2"/>
  <c r="BA76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S77" i="2"/>
  <c r="AT77" i="2"/>
  <c r="AU77" i="2"/>
  <c r="AV77" i="2"/>
  <c r="AW77" i="2"/>
  <c r="AX77" i="2"/>
  <c r="AY77" i="2"/>
  <c r="AZ77" i="2"/>
  <c r="BA77" i="2"/>
  <c r="AG78" i="2"/>
  <c r="AH78" i="2"/>
  <c r="AI78" i="2"/>
  <c r="AJ78" i="2"/>
  <c r="AK78" i="2"/>
  <c r="AL78" i="2"/>
  <c r="AM78" i="2"/>
  <c r="AN78" i="2"/>
  <c r="AO78" i="2"/>
  <c r="AP78" i="2"/>
  <c r="AQ78" i="2"/>
  <c r="AR78" i="2"/>
  <c r="AS78" i="2"/>
  <c r="AT78" i="2"/>
  <c r="AU78" i="2"/>
  <c r="AV78" i="2"/>
  <c r="AW78" i="2"/>
  <c r="AX78" i="2"/>
  <c r="AY78" i="2"/>
  <c r="AZ78" i="2"/>
  <c r="BA78" i="2"/>
  <c r="AG79" i="2"/>
  <c r="AH79" i="2"/>
  <c r="AI79" i="2"/>
  <c r="AJ79" i="2"/>
  <c r="AK79" i="2"/>
  <c r="AL79" i="2"/>
  <c r="AM79" i="2"/>
  <c r="AN79" i="2"/>
  <c r="AO79" i="2"/>
  <c r="AP79" i="2"/>
  <c r="AQ79" i="2"/>
  <c r="AR79" i="2"/>
  <c r="AS79" i="2"/>
  <c r="AT79" i="2"/>
  <c r="AU79" i="2"/>
  <c r="AV79" i="2"/>
  <c r="AW79" i="2"/>
  <c r="AX79" i="2"/>
  <c r="AY79" i="2"/>
  <c r="AZ79" i="2"/>
  <c r="BA79" i="2"/>
  <c r="AG80" i="2"/>
  <c r="AH80" i="2"/>
  <c r="AI80" i="2"/>
  <c r="AJ80" i="2"/>
  <c r="AK80" i="2"/>
  <c r="AL80" i="2"/>
  <c r="AM80" i="2"/>
  <c r="AN80" i="2"/>
  <c r="AO80" i="2"/>
  <c r="AP80" i="2"/>
  <c r="AQ80" i="2"/>
  <c r="AR80" i="2"/>
  <c r="AS80" i="2"/>
  <c r="AT80" i="2"/>
  <c r="AU80" i="2"/>
  <c r="AV80" i="2"/>
  <c r="AW80" i="2"/>
  <c r="AX80" i="2"/>
  <c r="AY80" i="2"/>
  <c r="AZ80" i="2"/>
  <c r="BA80" i="2"/>
  <c r="AG81" i="2"/>
  <c r="AH81" i="2"/>
  <c r="AI81" i="2"/>
  <c r="AJ81" i="2"/>
  <c r="AK81" i="2"/>
  <c r="AL81" i="2"/>
  <c r="AM81" i="2"/>
  <c r="AN81" i="2"/>
  <c r="AO81" i="2"/>
  <c r="AP81" i="2"/>
  <c r="AQ81" i="2"/>
  <c r="AR81" i="2"/>
  <c r="AS81" i="2"/>
  <c r="AT81" i="2"/>
  <c r="AU81" i="2"/>
  <c r="AV81" i="2"/>
  <c r="AW81" i="2"/>
  <c r="AX81" i="2"/>
  <c r="AY81" i="2"/>
  <c r="AZ81" i="2"/>
  <c r="BA81" i="2"/>
  <c r="AG82" i="2"/>
  <c r="AH82" i="2"/>
  <c r="AI82" i="2"/>
  <c r="AJ82" i="2"/>
  <c r="AK82" i="2"/>
  <c r="AL82" i="2"/>
  <c r="AM82" i="2"/>
  <c r="AN82" i="2"/>
  <c r="AO82" i="2"/>
  <c r="AP82" i="2"/>
  <c r="AQ82" i="2"/>
  <c r="AR82" i="2"/>
  <c r="AS82" i="2"/>
  <c r="AT82" i="2"/>
  <c r="AU82" i="2"/>
  <c r="AV82" i="2"/>
  <c r="AW82" i="2"/>
  <c r="AX82" i="2"/>
  <c r="AY82" i="2"/>
  <c r="AZ82" i="2"/>
  <c r="BA82" i="2"/>
  <c r="AG83" i="2"/>
  <c r="AH83" i="2"/>
  <c r="AI83" i="2"/>
  <c r="AJ83" i="2"/>
  <c r="AK83" i="2"/>
  <c r="AL83" i="2"/>
  <c r="AM83" i="2"/>
  <c r="AN83" i="2"/>
  <c r="AO83" i="2"/>
  <c r="AP83" i="2"/>
  <c r="AQ83" i="2"/>
  <c r="AR83" i="2"/>
  <c r="AS83" i="2"/>
  <c r="AT83" i="2"/>
  <c r="AU83" i="2"/>
  <c r="AV83" i="2"/>
  <c r="AW83" i="2"/>
  <c r="AX83" i="2"/>
  <c r="AY83" i="2"/>
  <c r="AZ83" i="2"/>
  <c r="BA83" i="2"/>
  <c r="AG84" i="2"/>
  <c r="AH84" i="2"/>
  <c r="AI84" i="2"/>
  <c r="AJ84" i="2"/>
  <c r="AK84" i="2"/>
  <c r="AL84" i="2"/>
  <c r="AM84" i="2"/>
  <c r="AN84" i="2"/>
  <c r="AO84" i="2"/>
  <c r="AP84" i="2"/>
  <c r="AQ84" i="2"/>
  <c r="AR84" i="2"/>
  <c r="AS84" i="2"/>
  <c r="AT84" i="2"/>
  <c r="AU84" i="2"/>
  <c r="AV84" i="2"/>
  <c r="AW84" i="2"/>
  <c r="AX84" i="2"/>
  <c r="AY84" i="2"/>
  <c r="AZ84" i="2"/>
  <c r="BA84" i="2"/>
  <c r="AG85" i="2"/>
  <c r="AH85" i="2"/>
  <c r="AI85" i="2"/>
  <c r="AJ85" i="2"/>
  <c r="AK85" i="2"/>
  <c r="AL85" i="2"/>
  <c r="AM85" i="2"/>
  <c r="AN85" i="2"/>
  <c r="AO85" i="2"/>
  <c r="AP85" i="2"/>
  <c r="AQ85" i="2"/>
  <c r="AR85" i="2"/>
  <c r="AS85" i="2"/>
  <c r="AT85" i="2"/>
  <c r="AU85" i="2"/>
  <c r="AV85" i="2"/>
  <c r="AW85" i="2"/>
  <c r="AX85" i="2"/>
  <c r="AY85" i="2"/>
  <c r="AZ85" i="2"/>
  <c r="BA85" i="2"/>
  <c r="AG86" i="2"/>
  <c r="AH86" i="2"/>
  <c r="AI86" i="2"/>
  <c r="AJ86" i="2"/>
  <c r="AK86" i="2"/>
  <c r="AL86" i="2"/>
  <c r="AM86" i="2"/>
  <c r="AN86" i="2"/>
  <c r="AO86" i="2"/>
  <c r="AP86" i="2"/>
  <c r="AQ86" i="2"/>
  <c r="AR86" i="2"/>
  <c r="AS86" i="2"/>
  <c r="AT86" i="2"/>
  <c r="AU86" i="2"/>
  <c r="AV86" i="2"/>
  <c r="AW86" i="2"/>
  <c r="AX86" i="2"/>
  <c r="AY86" i="2"/>
  <c r="AZ86" i="2"/>
  <c r="BA86" i="2"/>
  <c r="AG87" i="2"/>
  <c r="AH87" i="2"/>
  <c r="AI87" i="2"/>
  <c r="AJ87" i="2"/>
  <c r="AK87" i="2"/>
  <c r="AL87" i="2"/>
  <c r="AM87" i="2"/>
  <c r="AN87" i="2"/>
  <c r="AO87" i="2"/>
  <c r="AP87" i="2"/>
  <c r="AQ87" i="2"/>
  <c r="AR87" i="2"/>
  <c r="AS87" i="2"/>
  <c r="AT87" i="2"/>
  <c r="AU87" i="2"/>
  <c r="AV87" i="2"/>
  <c r="AW87" i="2"/>
  <c r="AX87" i="2"/>
  <c r="AY87" i="2"/>
  <c r="AZ87" i="2"/>
  <c r="BA87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AY88" i="2"/>
  <c r="AZ88" i="2"/>
  <c r="BA88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S89" i="2"/>
  <c r="AT89" i="2"/>
  <c r="AU89" i="2"/>
  <c r="AV89" i="2"/>
  <c r="AW89" i="2"/>
  <c r="AX89" i="2"/>
  <c r="AY89" i="2"/>
  <c r="AZ89" i="2"/>
  <c r="BA89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4" i="2"/>
  <c r="BF23" i="2" l="1"/>
  <c r="BF7" i="2"/>
  <c r="BF39" i="2"/>
  <c r="BF31" i="2"/>
  <c r="BF15" i="2"/>
  <c r="BF71" i="2"/>
  <c r="BF95" i="2"/>
  <c r="BF87" i="2"/>
  <c r="BG87" i="2" s="1"/>
  <c r="BF79" i="2"/>
  <c r="BF63" i="2"/>
  <c r="BF55" i="2"/>
  <c r="BF47" i="2"/>
  <c r="BF103" i="2"/>
  <c r="BG103" i="2" s="1"/>
  <c r="BF105" i="2"/>
  <c r="BF89" i="2"/>
  <c r="BF73" i="2"/>
  <c r="BF49" i="2"/>
  <c r="BF33" i="2"/>
  <c r="BF17" i="2"/>
  <c r="BF9" i="2"/>
  <c r="BF104" i="2"/>
  <c r="BF96" i="2"/>
  <c r="BF88" i="2"/>
  <c r="BF80" i="2"/>
  <c r="BF72" i="2"/>
  <c r="BF64" i="2"/>
  <c r="BF56" i="2"/>
  <c r="BF48" i="2"/>
  <c r="BF40" i="2"/>
  <c r="BF32" i="2"/>
  <c r="BF24" i="2"/>
  <c r="BF16" i="2"/>
  <c r="BF8" i="2"/>
  <c r="BF102" i="2"/>
  <c r="BF46" i="2"/>
  <c r="BF94" i="2"/>
  <c r="BF78" i="2"/>
  <c r="BF30" i="2"/>
  <c r="BF14" i="2"/>
  <c r="BF4" i="2"/>
  <c r="BF101" i="2"/>
  <c r="BF93" i="2"/>
  <c r="BF85" i="2"/>
  <c r="BF77" i="2"/>
  <c r="BF69" i="2"/>
  <c r="BF61" i="2"/>
  <c r="BF53" i="2"/>
  <c r="BG53" i="2" s="1"/>
  <c r="BF45" i="2"/>
  <c r="BF37" i="2"/>
  <c r="BF29" i="2"/>
  <c r="BF21" i="2"/>
  <c r="BF13" i="2"/>
  <c r="BF5" i="2"/>
  <c r="BF70" i="2"/>
  <c r="BF62" i="2"/>
  <c r="BF6" i="2"/>
  <c r="BF108" i="2"/>
  <c r="BF92" i="2"/>
  <c r="BF68" i="2"/>
  <c r="BF52" i="2"/>
  <c r="BF36" i="2"/>
  <c r="BF20" i="2"/>
  <c r="BF86" i="2"/>
  <c r="BF38" i="2"/>
  <c r="BF22" i="2"/>
  <c r="BF100" i="2"/>
  <c r="BF84" i="2"/>
  <c r="BG84" i="2" s="1"/>
  <c r="BF76" i="2"/>
  <c r="BF60" i="2"/>
  <c r="BF44" i="2"/>
  <c r="BF28" i="2"/>
  <c r="BF12" i="2"/>
  <c r="BF107" i="2"/>
  <c r="BF99" i="2"/>
  <c r="BF91" i="2"/>
  <c r="BF83" i="2"/>
  <c r="BG83" i="2" s="1"/>
  <c r="BF75" i="2"/>
  <c r="BF67" i="2"/>
  <c r="BF59" i="2"/>
  <c r="BF51" i="2"/>
  <c r="BF43" i="2"/>
  <c r="BF35" i="2"/>
  <c r="BF27" i="2"/>
  <c r="BF19" i="2"/>
  <c r="BF11" i="2"/>
  <c r="BF54" i="2"/>
  <c r="BF106" i="2"/>
  <c r="BF98" i="2"/>
  <c r="BF90" i="2"/>
  <c r="BF82" i="2"/>
  <c r="BF74" i="2"/>
  <c r="BF66" i="2"/>
  <c r="BF58" i="2"/>
  <c r="BF50" i="2"/>
  <c r="BF42" i="2"/>
  <c r="BF34" i="2"/>
  <c r="BF26" i="2"/>
  <c r="BF18" i="2"/>
  <c r="BF10" i="2"/>
  <c r="BF97" i="2"/>
  <c r="BF81" i="2"/>
  <c r="BF65" i="2"/>
  <c r="BF57" i="2"/>
  <c r="BF41" i="2"/>
  <c r="BF25" i="2"/>
  <c r="BG21" i="2"/>
  <c r="K90" i="1" s="1"/>
  <c r="BG27" i="2"/>
  <c r="BG19" i="2"/>
  <c r="BG49" i="2"/>
  <c r="BG33" i="2"/>
  <c r="BG108" i="2"/>
  <c r="BG92" i="2"/>
  <c r="BG79" i="2"/>
  <c r="BG63" i="2"/>
  <c r="BG55" i="2"/>
  <c r="BG39" i="2"/>
  <c r="BG31" i="2"/>
  <c r="BG23" i="2"/>
  <c r="BG15" i="2"/>
  <c r="BG7" i="2"/>
  <c r="K20" i="1" s="1"/>
  <c r="BG101" i="2"/>
  <c r="BG102" i="2"/>
  <c r="BG37" i="2"/>
  <c r="BG64" i="2"/>
  <c r="BG52" i="2"/>
  <c r="BG56" i="2"/>
  <c r="BG8" i="2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K300" i="1" l="1"/>
  <c r="K120" i="1"/>
  <c r="BG13" i="2"/>
  <c r="K50" i="1" s="1"/>
  <c r="BG29" i="2"/>
  <c r="K380" i="1"/>
  <c r="K245" i="1"/>
  <c r="K247" i="1" s="1"/>
  <c r="L244" i="1" s="1"/>
  <c r="K400" i="1"/>
  <c r="K402" i="1" s="1"/>
  <c r="L399" i="1" s="1"/>
  <c r="K60" i="1"/>
  <c r="K62" i="1" s="1"/>
  <c r="L59" i="1" s="1"/>
  <c r="K100" i="1"/>
  <c r="K420" i="1"/>
  <c r="K490" i="1"/>
  <c r="K492" i="1" s="1"/>
  <c r="L489" i="1" s="1"/>
  <c r="K305" i="1"/>
  <c r="K170" i="1"/>
  <c r="K140" i="1"/>
  <c r="K142" i="1" s="1"/>
  <c r="L139" i="1" s="1"/>
  <c r="K150" i="1"/>
  <c r="K152" i="1" s="1"/>
  <c r="L149" i="1" s="1"/>
  <c r="BG72" i="2"/>
  <c r="K345" i="1" s="1"/>
  <c r="K347" i="1" s="1"/>
  <c r="L344" i="1" s="1"/>
  <c r="K250" i="1"/>
  <c r="BG89" i="2"/>
  <c r="K25" i="1"/>
  <c r="K265" i="1"/>
  <c r="K500" i="1"/>
  <c r="K502" i="1" s="1"/>
  <c r="L499" i="1" s="1"/>
  <c r="K445" i="1"/>
  <c r="K447" i="1" s="1"/>
  <c r="L444" i="1" s="1"/>
  <c r="BH108" i="2"/>
  <c r="BI108" i="2" s="1"/>
  <c r="K495" i="1"/>
  <c r="K497" i="1" s="1"/>
  <c r="L494" i="1" s="1"/>
  <c r="K230" i="1"/>
  <c r="BG60" i="2"/>
  <c r="K285" i="1" s="1"/>
  <c r="BG20" i="2"/>
  <c r="K180" i="1"/>
  <c r="BG93" i="2"/>
  <c r="K450" i="1" s="1"/>
  <c r="K452" i="1" s="1"/>
  <c r="L449" i="1" s="1"/>
  <c r="K260" i="1"/>
  <c r="K80" i="1"/>
  <c r="K82" i="1" s="1"/>
  <c r="L79" i="1" s="1"/>
  <c r="BG5" i="2"/>
  <c r="BH5" i="2" s="1"/>
  <c r="BH84" i="2"/>
  <c r="K405" i="1"/>
  <c r="K430" i="1"/>
  <c r="BG54" i="2"/>
  <c r="BG80" i="2"/>
  <c r="K385" i="1" s="1"/>
  <c r="K387" i="1" s="1"/>
  <c r="L384" i="1" s="1"/>
  <c r="BG50" i="2"/>
  <c r="K235" i="1" s="1"/>
  <c r="K237" i="1" s="1"/>
  <c r="L234" i="1" s="1"/>
  <c r="BG44" i="2"/>
  <c r="BH44" i="2" s="1"/>
  <c r="L205" i="1" s="1"/>
  <c r="BG61" i="2"/>
  <c r="BG96" i="2"/>
  <c r="BG71" i="2"/>
  <c r="BG34" i="2"/>
  <c r="BG74" i="2"/>
  <c r="BG95" i="2"/>
  <c r="BG32" i="2"/>
  <c r="BG76" i="2"/>
  <c r="BG105" i="2"/>
  <c r="BG91" i="2"/>
  <c r="BG106" i="2"/>
  <c r="K515" i="1" s="1"/>
  <c r="K517" i="1" s="1"/>
  <c r="L514" i="1" s="1"/>
  <c r="BG6" i="2"/>
  <c r="BH6" i="2" s="1"/>
  <c r="BG30" i="2"/>
  <c r="BH103" i="2"/>
  <c r="BG10" i="2"/>
  <c r="BG78" i="2"/>
  <c r="BH78" i="2" s="1"/>
  <c r="BG62" i="2"/>
  <c r="BG97" i="2"/>
  <c r="K422" i="1"/>
  <c r="L419" i="1" s="1"/>
  <c r="BG66" i="2"/>
  <c r="BG58" i="2"/>
  <c r="BG73" i="2"/>
  <c r="BG16" i="2"/>
  <c r="BG4" i="2"/>
  <c r="K287" i="1"/>
  <c r="L284" i="1" s="1"/>
  <c r="BH15" i="2"/>
  <c r="BG81" i="2"/>
  <c r="BG75" i="2"/>
  <c r="BG45" i="2"/>
  <c r="BG11" i="2"/>
  <c r="BG25" i="2"/>
  <c r="BG43" i="2"/>
  <c r="BG22" i="2"/>
  <c r="BG107" i="2"/>
  <c r="BG90" i="2"/>
  <c r="BG26" i="2"/>
  <c r="BG48" i="2"/>
  <c r="BH102" i="2"/>
  <c r="L495" i="1" s="1"/>
  <c r="BH23" i="2"/>
  <c r="K102" i="1"/>
  <c r="L99" i="1" s="1"/>
  <c r="BH29" i="2"/>
  <c r="BH37" i="2"/>
  <c r="BG104" i="2"/>
  <c r="BG69" i="2"/>
  <c r="BG35" i="2"/>
  <c r="BH7" i="2"/>
  <c r="L20" i="1" s="1"/>
  <c r="BH92" i="2"/>
  <c r="L445" i="1" s="1"/>
  <c r="BH33" i="2"/>
  <c r="BI33" i="2" s="1"/>
  <c r="BG40" i="2"/>
  <c r="BG36" i="2"/>
  <c r="K182" i="1"/>
  <c r="L179" i="1" s="1"/>
  <c r="BH87" i="2"/>
  <c r="L420" i="1" s="1"/>
  <c r="BG98" i="2"/>
  <c r="BG12" i="2"/>
  <c r="K92" i="1"/>
  <c r="L89" i="1" s="1"/>
  <c r="BH31" i="2"/>
  <c r="BG47" i="2"/>
  <c r="K122" i="1"/>
  <c r="L119" i="1" s="1"/>
  <c r="BH52" i="2"/>
  <c r="K172" i="1"/>
  <c r="L169" i="1" s="1"/>
  <c r="BG41" i="2"/>
  <c r="BH80" i="2"/>
  <c r="BH13" i="2"/>
  <c r="BH20" i="2"/>
  <c r="BH53" i="2"/>
  <c r="BG42" i="2"/>
  <c r="K267" i="1"/>
  <c r="L264" i="1" s="1"/>
  <c r="BF2" i="2"/>
  <c r="BG99" i="2"/>
  <c r="BG68" i="2"/>
  <c r="K382" i="1"/>
  <c r="L379" i="1" s="1"/>
  <c r="BG94" i="2"/>
  <c r="BH63" i="2"/>
  <c r="BG65" i="2"/>
  <c r="BG51" i="2"/>
  <c r="BG18" i="2"/>
  <c r="BG14" i="2"/>
  <c r="BH61" i="2"/>
  <c r="L290" i="1" s="1"/>
  <c r="BH79" i="2"/>
  <c r="BG85" i="2"/>
  <c r="K232" i="1"/>
  <c r="L229" i="1" s="1"/>
  <c r="BG9" i="2"/>
  <c r="BG38" i="2"/>
  <c r="BG28" i="2"/>
  <c r="BG59" i="2"/>
  <c r="BG88" i="2"/>
  <c r="BH39" i="2"/>
  <c r="BH11" i="2"/>
  <c r="BG57" i="2"/>
  <c r="BH54" i="2"/>
  <c r="L255" i="1" s="1"/>
  <c r="BG86" i="2"/>
  <c r="K302" i="1"/>
  <c r="L299" i="1" s="1"/>
  <c r="BG17" i="2"/>
  <c r="BG46" i="2"/>
  <c r="BG67" i="2"/>
  <c r="BH21" i="2"/>
  <c r="BG24" i="2"/>
  <c r="BH49" i="2"/>
  <c r="BG77" i="2"/>
  <c r="BG82" i="2"/>
  <c r="BG100" i="2"/>
  <c r="BG70" i="2"/>
  <c r="K22" i="1"/>
  <c r="L19" i="1" s="1"/>
  <c r="K27" i="1"/>
  <c r="L24" i="1" s="1"/>
  <c r="K307" i="1"/>
  <c r="L304" i="1" s="1"/>
  <c r="BH60" i="2"/>
  <c r="BH93" i="2"/>
  <c r="BH19" i="2"/>
  <c r="BH55" i="2"/>
  <c r="L260" i="1" s="1"/>
  <c r="BH27" i="2"/>
  <c r="L120" i="1" s="1"/>
  <c r="BH8" i="2"/>
  <c r="BH64" i="2"/>
  <c r="BH56" i="2"/>
  <c r="BH48" i="2"/>
  <c r="BH97" i="2"/>
  <c r="BH101" i="2"/>
  <c r="BH83" i="2"/>
  <c r="BH89" i="2"/>
  <c r="BI84" i="2"/>
  <c r="BH72" i="2" l="1"/>
  <c r="L375" i="1"/>
  <c r="L285" i="1"/>
  <c r="K10" i="1"/>
  <c r="K12" i="1" s="1"/>
  <c r="L9" i="1" s="1"/>
  <c r="L450" i="1"/>
  <c r="L25" i="1"/>
  <c r="L497" i="1"/>
  <c r="M494" i="1" s="1"/>
  <c r="L130" i="1"/>
  <c r="L60" i="1"/>
  <c r="L62" i="1" s="1"/>
  <c r="M59" i="1" s="1"/>
  <c r="L400" i="1"/>
  <c r="M150" i="1"/>
  <c r="L40" i="1"/>
  <c r="L300" i="1"/>
  <c r="K440" i="1"/>
  <c r="K442" i="1" s="1"/>
  <c r="L439" i="1" s="1"/>
  <c r="L90" i="1"/>
  <c r="L490" i="1"/>
  <c r="L492" i="1" s="1"/>
  <c r="M489" i="1" s="1"/>
  <c r="L180" i="1"/>
  <c r="L182" i="1" s="1"/>
  <c r="M179" i="1" s="1"/>
  <c r="L380" i="1"/>
  <c r="L250" i="1"/>
  <c r="L245" i="1"/>
  <c r="L100" i="1"/>
  <c r="K290" i="1"/>
  <c r="K292" i="1" s="1"/>
  <c r="L289" i="1" s="1"/>
  <c r="L230" i="1"/>
  <c r="L232" i="1" s="1"/>
  <c r="M229" i="1" s="1"/>
  <c r="BI89" i="2"/>
  <c r="BJ89" i="2" s="1"/>
  <c r="L470" i="1"/>
  <c r="K215" i="1"/>
  <c r="L85" i="1"/>
  <c r="K485" i="1"/>
  <c r="K205" i="1"/>
  <c r="K207" i="1" s="1"/>
  <c r="L204" i="1" s="1"/>
  <c r="L225" i="1"/>
  <c r="BI15" i="2"/>
  <c r="M60" i="1" s="1"/>
  <c r="K70" i="1"/>
  <c r="K72" i="1" s="1"/>
  <c r="L69" i="1" s="1"/>
  <c r="L50" i="1"/>
  <c r="L265" i="1"/>
  <c r="L80" i="1"/>
  <c r="K125" i="1"/>
  <c r="L10" i="1"/>
  <c r="L385" i="1"/>
  <c r="L500" i="1"/>
  <c r="L502" i="1" s="1"/>
  <c r="M499" i="1" s="1"/>
  <c r="L305" i="1"/>
  <c r="L307" i="1" s="1"/>
  <c r="M304" i="1" s="1"/>
  <c r="L345" i="1"/>
  <c r="L347" i="1" s="1"/>
  <c r="M344" i="1" s="1"/>
  <c r="L140" i="1"/>
  <c r="L150" i="1"/>
  <c r="K255" i="1"/>
  <c r="K257" i="1" s="1"/>
  <c r="L254" i="1" s="1"/>
  <c r="K130" i="1"/>
  <c r="BH51" i="2"/>
  <c r="BI51" i="2" s="1"/>
  <c r="L170" i="1"/>
  <c r="L172" i="1" s="1"/>
  <c r="M169" i="1" s="1"/>
  <c r="L15" i="1"/>
  <c r="K155" i="1"/>
  <c r="K157" i="1" s="1"/>
  <c r="L154" i="1" s="1"/>
  <c r="K85" i="1"/>
  <c r="L22" i="1"/>
  <c r="M19" i="1" s="1"/>
  <c r="BH50" i="2"/>
  <c r="M430" i="1"/>
  <c r="M405" i="1"/>
  <c r="BH70" i="2"/>
  <c r="K335" i="1"/>
  <c r="K337" i="1" s="1"/>
  <c r="L334" i="1" s="1"/>
  <c r="K395" i="1"/>
  <c r="K397" i="1" s="1"/>
  <c r="L394" i="1" s="1"/>
  <c r="K370" i="1"/>
  <c r="K372" i="1" s="1"/>
  <c r="L369" i="1" s="1"/>
  <c r="K105" i="1"/>
  <c r="K107" i="1" s="1"/>
  <c r="L104" i="1" s="1"/>
  <c r="K320" i="1"/>
  <c r="K322" i="1" s="1"/>
  <c r="L319" i="1" s="1"/>
  <c r="K415" i="1"/>
  <c r="K417" i="1" s="1"/>
  <c r="L414" i="1" s="1"/>
  <c r="K270" i="1"/>
  <c r="K272" i="1" s="1"/>
  <c r="L269" i="1" s="1"/>
  <c r="BH88" i="2"/>
  <c r="BI88" i="2" s="1"/>
  <c r="K425" i="1"/>
  <c r="K427" i="1" s="1"/>
  <c r="L424" i="1" s="1"/>
  <c r="K280" i="1"/>
  <c r="K282" i="1" s="1"/>
  <c r="L279" i="1" s="1"/>
  <c r="K175" i="1"/>
  <c r="K177" i="1" s="1"/>
  <c r="L174" i="1" s="1"/>
  <c r="K30" i="1"/>
  <c r="K32" i="1" s="1"/>
  <c r="L29" i="1" s="1"/>
  <c r="BH85" i="2"/>
  <c r="L410" i="1" s="1"/>
  <c r="K410" i="1"/>
  <c r="K412" i="1" s="1"/>
  <c r="L409" i="1" s="1"/>
  <c r="L412" i="1" s="1"/>
  <c r="M409" i="1" s="1"/>
  <c r="K55" i="1"/>
  <c r="K57" i="1" s="1"/>
  <c r="L54" i="1" s="1"/>
  <c r="K75" i="1"/>
  <c r="K77" i="1" s="1"/>
  <c r="L74" i="1" s="1"/>
  <c r="K240" i="1"/>
  <c r="K242" i="1" s="1"/>
  <c r="L239" i="1" s="1"/>
  <c r="K310" i="1"/>
  <c r="K312" i="1" s="1"/>
  <c r="L309" i="1" s="1"/>
  <c r="K455" i="1"/>
  <c r="K457" i="1" s="1"/>
  <c r="L454" i="1" s="1"/>
  <c r="K325" i="1"/>
  <c r="K327" i="1" s="1"/>
  <c r="L324" i="1" s="1"/>
  <c r="K480" i="1"/>
  <c r="K482" i="1" s="1"/>
  <c r="L479" i="1" s="1"/>
  <c r="K195" i="1"/>
  <c r="K197" i="1" s="1"/>
  <c r="L194" i="1" s="1"/>
  <c r="K190" i="1"/>
  <c r="K192" i="1" s="1"/>
  <c r="L189" i="1" s="1"/>
  <c r="K220" i="1"/>
  <c r="K222" i="1" s="1"/>
  <c r="L219" i="1" s="1"/>
  <c r="K45" i="1"/>
  <c r="K47" i="1" s="1"/>
  <c r="L44" i="1" s="1"/>
  <c r="K475" i="1"/>
  <c r="K477" i="1" s="1"/>
  <c r="L474" i="1" s="1"/>
  <c r="K165" i="1"/>
  <c r="K167" i="1" s="1"/>
  <c r="L164" i="1" s="1"/>
  <c r="K185" i="1"/>
  <c r="K187" i="1" s="1"/>
  <c r="L184" i="1" s="1"/>
  <c r="K160" i="1"/>
  <c r="K162" i="1" s="1"/>
  <c r="L159" i="1" s="1"/>
  <c r="K330" i="1"/>
  <c r="K332" i="1" s="1"/>
  <c r="L329" i="1" s="1"/>
  <c r="K505" i="1"/>
  <c r="K507" i="1" s="1"/>
  <c r="L504" i="1" s="1"/>
  <c r="K225" i="1"/>
  <c r="K227" i="1" s="1"/>
  <c r="L224" i="1" s="1"/>
  <c r="L227" i="1" s="1"/>
  <c r="M224" i="1" s="1"/>
  <c r="K115" i="1"/>
  <c r="K117" i="1" s="1"/>
  <c r="L114" i="1" s="1"/>
  <c r="K435" i="1"/>
  <c r="K437" i="1" s="1"/>
  <c r="L434" i="1" s="1"/>
  <c r="K520" i="1"/>
  <c r="K522" i="1" s="1"/>
  <c r="L519" i="1" s="1"/>
  <c r="K95" i="1"/>
  <c r="K97" i="1" s="1"/>
  <c r="L94" i="1" s="1"/>
  <c r="K200" i="1"/>
  <c r="K202" i="1" s="1"/>
  <c r="L199" i="1" s="1"/>
  <c r="K110" i="1"/>
  <c r="K112" i="1" s="1"/>
  <c r="L109" i="1" s="1"/>
  <c r="K40" i="1"/>
  <c r="K42" i="1" s="1"/>
  <c r="L39" i="1" s="1"/>
  <c r="L42" i="1" s="1"/>
  <c r="M39" i="1" s="1"/>
  <c r="K210" i="1"/>
  <c r="K212" i="1" s="1"/>
  <c r="L209" i="1" s="1"/>
  <c r="K360" i="1"/>
  <c r="K362" i="1" s="1"/>
  <c r="L359" i="1" s="1"/>
  <c r="K390" i="1"/>
  <c r="K392" i="1" s="1"/>
  <c r="L389" i="1" s="1"/>
  <c r="K5" i="1"/>
  <c r="K7" i="1" s="1"/>
  <c r="L4" i="1" s="1"/>
  <c r="K65" i="1"/>
  <c r="K67" i="1" s="1"/>
  <c r="L64" i="1" s="1"/>
  <c r="K350" i="1"/>
  <c r="K352" i="1" s="1"/>
  <c r="L349" i="1" s="1"/>
  <c r="K275" i="1"/>
  <c r="K277" i="1" s="1"/>
  <c r="L274" i="1" s="1"/>
  <c r="K315" i="1"/>
  <c r="K317" i="1" s="1"/>
  <c r="L314" i="1" s="1"/>
  <c r="K470" i="1"/>
  <c r="K472" i="1" s="1"/>
  <c r="L469" i="1" s="1"/>
  <c r="K295" i="1"/>
  <c r="K297" i="1" s="1"/>
  <c r="L294" i="1" s="1"/>
  <c r="K375" i="1"/>
  <c r="K377" i="1" s="1"/>
  <c r="L374" i="1" s="1"/>
  <c r="L377" i="1" s="1"/>
  <c r="M374" i="1" s="1"/>
  <c r="K35" i="1"/>
  <c r="K37" i="1" s="1"/>
  <c r="L34" i="1" s="1"/>
  <c r="K135" i="1"/>
  <c r="K137" i="1" s="1"/>
  <c r="L134" i="1" s="1"/>
  <c r="K15" i="1"/>
  <c r="K17" i="1" s="1"/>
  <c r="L14" i="1" s="1"/>
  <c r="K510" i="1"/>
  <c r="K512" i="1" s="1"/>
  <c r="L509" i="1" s="1"/>
  <c r="K365" i="1"/>
  <c r="K367" i="1" s="1"/>
  <c r="L364" i="1" s="1"/>
  <c r="K145" i="1"/>
  <c r="K147" i="1" s="1"/>
  <c r="L144" i="1" s="1"/>
  <c r="K460" i="1"/>
  <c r="K462" i="1" s="1"/>
  <c r="L459" i="1" s="1"/>
  <c r="K355" i="1"/>
  <c r="K357" i="1" s="1"/>
  <c r="L354" i="1" s="1"/>
  <c r="K340" i="1"/>
  <c r="K342" i="1" s="1"/>
  <c r="L339" i="1" s="1"/>
  <c r="BH96" i="2"/>
  <c r="K465" i="1"/>
  <c r="K467" i="1" s="1"/>
  <c r="L464" i="1" s="1"/>
  <c r="L405" i="1"/>
  <c r="L430" i="1"/>
  <c r="BH99" i="2"/>
  <c r="BH71" i="2"/>
  <c r="BH105" i="2"/>
  <c r="BI105" i="2" s="1"/>
  <c r="BH76" i="2"/>
  <c r="BI102" i="2"/>
  <c r="BH62" i="2"/>
  <c r="BI62" i="2" s="1"/>
  <c r="K87" i="1"/>
  <c r="L84" i="1" s="1"/>
  <c r="L87" i="1" s="1"/>
  <c r="M84" i="1" s="1"/>
  <c r="BI13" i="2"/>
  <c r="BJ13" i="2" s="1"/>
  <c r="N50" i="1" s="1"/>
  <c r="BH75" i="2"/>
  <c r="L360" i="1" s="1"/>
  <c r="BI76" i="2"/>
  <c r="M365" i="1" s="1"/>
  <c r="BH34" i="2"/>
  <c r="BH22" i="2"/>
  <c r="BI103" i="2"/>
  <c r="BH10" i="2"/>
  <c r="BI23" i="2"/>
  <c r="BJ23" i="2" s="1"/>
  <c r="N100" i="1" s="1"/>
  <c r="BH95" i="2"/>
  <c r="BH32" i="2"/>
  <c r="BH16" i="2"/>
  <c r="BH106" i="2"/>
  <c r="BH43" i="2"/>
  <c r="BH74" i="2"/>
  <c r="BH30" i="2"/>
  <c r="BH25" i="2"/>
  <c r="BH40" i="2"/>
  <c r="BI40" i="2" s="1"/>
  <c r="M185" i="1" s="1"/>
  <c r="BI20" i="2"/>
  <c r="M85" i="1" s="1"/>
  <c r="BH18" i="2"/>
  <c r="BH90" i="2"/>
  <c r="BH14" i="2"/>
  <c r="BH91" i="2"/>
  <c r="BH4" i="2"/>
  <c r="BH66" i="2"/>
  <c r="BI66" i="2" s="1"/>
  <c r="BH94" i="2"/>
  <c r="L102" i="1"/>
  <c r="M99" i="1" s="1"/>
  <c r="BI6" i="2"/>
  <c r="BJ33" i="2"/>
  <c r="N150" i="1" s="1"/>
  <c r="BH46" i="2"/>
  <c r="BH81" i="2"/>
  <c r="L447" i="1"/>
  <c r="M444" i="1" s="1"/>
  <c r="BH77" i="2"/>
  <c r="L92" i="1"/>
  <c r="M89" i="1" s="1"/>
  <c r="BH73" i="2"/>
  <c r="BH58" i="2"/>
  <c r="BH107" i="2"/>
  <c r="L12" i="1"/>
  <c r="M9" i="1" s="1"/>
  <c r="L382" i="1"/>
  <c r="M379" i="1" s="1"/>
  <c r="BI5" i="2"/>
  <c r="BH42" i="2"/>
  <c r="BI92" i="2"/>
  <c r="L257" i="1"/>
  <c r="M254" i="1" s="1"/>
  <c r="L247" i="1"/>
  <c r="M244" i="1" s="1"/>
  <c r="BI7" i="2"/>
  <c r="BH45" i="2"/>
  <c r="BH86" i="2"/>
  <c r="BI29" i="2"/>
  <c r="BJ29" i="2" s="1"/>
  <c r="BI63" i="2"/>
  <c r="M300" i="1" s="1"/>
  <c r="L267" i="1"/>
  <c r="M264" i="1" s="1"/>
  <c r="BI39" i="2"/>
  <c r="BH26" i="2"/>
  <c r="BI37" i="2"/>
  <c r="BI64" i="2"/>
  <c r="L422" i="1"/>
  <c r="M419" i="1" s="1"/>
  <c r="L152" i="1"/>
  <c r="M149" i="1" s="1"/>
  <c r="M152" i="1" s="1"/>
  <c r="N149" i="1" s="1"/>
  <c r="BG2" i="2"/>
  <c r="BH59" i="2"/>
  <c r="BI78" i="2"/>
  <c r="BH12" i="2"/>
  <c r="BI21" i="2"/>
  <c r="BH36" i="2"/>
  <c r="K132" i="1"/>
  <c r="L129" i="1" s="1"/>
  <c r="BH35" i="2"/>
  <c r="BI49" i="2"/>
  <c r="BJ49" i="2" s="1"/>
  <c r="K252" i="1"/>
  <c r="L249" i="1" s="1"/>
  <c r="L252" i="1" s="1"/>
  <c r="M249" i="1" s="1"/>
  <c r="L292" i="1"/>
  <c r="M289" i="1" s="1"/>
  <c r="BI53" i="2"/>
  <c r="L142" i="1"/>
  <c r="M139" i="1" s="1"/>
  <c r="BH47" i="2"/>
  <c r="BI61" i="2"/>
  <c r="BH41" i="2"/>
  <c r="BI79" i="2"/>
  <c r="BH104" i="2"/>
  <c r="BI104" i="2" s="1"/>
  <c r="M505" i="1" s="1"/>
  <c r="BI52" i="2"/>
  <c r="BI87" i="2"/>
  <c r="BH24" i="2"/>
  <c r="BH69" i="2"/>
  <c r="L452" i="1"/>
  <c r="M449" i="1" s="1"/>
  <c r="BH65" i="2"/>
  <c r="BH98" i="2"/>
  <c r="BI72" i="2"/>
  <c r="BH57" i="2"/>
  <c r="BI31" i="2"/>
  <c r="BI85" i="2"/>
  <c r="BI93" i="2"/>
  <c r="K52" i="1"/>
  <c r="L49" i="1" s="1"/>
  <c r="L387" i="1"/>
  <c r="M384" i="1" s="1"/>
  <c r="BI80" i="2"/>
  <c r="BI4" i="2"/>
  <c r="BJ108" i="2"/>
  <c r="BH17" i="2"/>
  <c r="BH67" i="2"/>
  <c r="BI11" i="2"/>
  <c r="M40" i="1" s="1"/>
  <c r="BI70" i="2"/>
  <c r="BH68" i="2"/>
  <c r="BI54" i="2"/>
  <c r="K487" i="1"/>
  <c r="L484" i="1" s="1"/>
  <c r="BH100" i="2"/>
  <c r="BH82" i="2"/>
  <c r="L395" i="1" s="1"/>
  <c r="BH28" i="2"/>
  <c r="L302" i="1"/>
  <c r="M299" i="1" s="1"/>
  <c r="BH38" i="2"/>
  <c r="BI22" i="2"/>
  <c r="BH9" i="2"/>
  <c r="K127" i="1"/>
  <c r="L124" i="1" s="1"/>
  <c r="BI48" i="2"/>
  <c r="BI55" i="2"/>
  <c r="L402" i="1"/>
  <c r="M399" i="1" s="1"/>
  <c r="BJ15" i="2"/>
  <c r="K217" i="1"/>
  <c r="L214" i="1" s="1"/>
  <c r="K262" i="1"/>
  <c r="L259" i="1" s="1"/>
  <c r="K407" i="1"/>
  <c r="L404" i="1" s="1"/>
  <c r="BI60" i="2"/>
  <c r="BI8" i="2"/>
  <c r="L27" i="1"/>
  <c r="M24" i="1" s="1"/>
  <c r="K432" i="1"/>
  <c r="L429" i="1" s="1"/>
  <c r="BI81" i="2"/>
  <c r="BI44" i="2"/>
  <c r="M205" i="1" s="1"/>
  <c r="L207" i="1"/>
  <c r="M204" i="1" s="1"/>
  <c r="BI27" i="2"/>
  <c r="BI19" i="2"/>
  <c r="BI97" i="2"/>
  <c r="BI83" i="2"/>
  <c r="BJ84" i="2"/>
  <c r="BI56" i="2"/>
  <c r="BI101" i="2"/>
  <c r="M490" i="1" s="1"/>
  <c r="BJ102" i="2"/>
  <c r="BI50" i="2"/>
  <c r="BJ63" i="2" l="1"/>
  <c r="L52" i="1"/>
  <c r="M49" i="1" s="1"/>
  <c r="L132" i="1"/>
  <c r="M129" i="1" s="1"/>
  <c r="L17" i="1"/>
  <c r="M14" i="1" s="1"/>
  <c r="L472" i="1"/>
  <c r="M469" i="1" s="1"/>
  <c r="M510" i="1"/>
  <c r="M295" i="1"/>
  <c r="M225" i="1"/>
  <c r="M5" i="1"/>
  <c r="L415" i="1"/>
  <c r="BI86" i="2"/>
  <c r="M385" i="1"/>
  <c r="L270" i="1"/>
  <c r="M420" i="1"/>
  <c r="M422" i="1" s="1"/>
  <c r="N419" i="1" s="1"/>
  <c r="M90" i="1"/>
  <c r="M92" i="1" s="1"/>
  <c r="N89" i="1" s="1"/>
  <c r="M170" i="1"/>
  <c r="L340" i="1"/>
  <c r="L342" i="1" s="1"/>
  <c r="M339" i="1" s="1"/>
  <c r="L510" i="1"/>
  <c r="M470" i="1"/>
  <c r="M472" i="1" s="1"/>
  <c r="N469" i="1" s="1"/>
  <c r="M250" i="1"/>
  <c r="M100" i="1"/>
  <c r="M50" i="1"/>
  <c r="M52" i="1" s="1"/>
  <c r="N49" i="1" s="1"/>
  <c r="N52" i="1" s="1"/>
  <c r="O49" i="1" s="1"/>
  <c r="L480" i="1"/>
  <c r="L482" i="1" s="1"/>
  <c r="M479" i="1" s="1"/>
  <c r="L425" i="1"/>
  <c r="L335" i="1"/>
  <c r="L337" i="1" s="1"/>
  <c r="M334" i="1" s="1"/>
  <c r="M390" i="1"/>
  <c r="M10" i="1"/>
  <c r="M12" i="1" s="1"/>
  <c r="N9" i="1" s="1"/>
  <c r="N230" i="1"/>
  <c r="M335" i="1"/>
  <c r="N130" i="1"/>
  <c r="M345" i="1"/>
  <c r="M347" i="1" s="1"/>
  <c r="N344" i="1" s="1"/>
  <c r="M245" i="1"/>
  <c r="M247" i="1" s="1"/>
  <c r="N244" i="1" s="1"/>
  <c r="L45" i="1"/>
  <c r="L47" i="1" s="1"/>
  <c r="M44" i="1" s="1"/>
  <c r="M265" i="1"/>
  <c r="BI91" i="2"/>
  <c r="L485" i="1"/>
  <c r="M375" i="1"/>
  <c r="BI30" i="2"/>
  <c r="M135" i="1" s="1"/>
  <c r="L125" i="1"/>
  <c r="L127" i="1" s="1"/>
  <c r="M124" i="1" s="1"/>
  <c r="M380" i="1"/>
  <c r="L440" i="1"/>
  <c r="L442" i="1" s="1"/>
  <c r="M439" i="1" s="1"/>
  <c r="M500" i="1"/>
  <c r="M240" i="1"/>
  <c r="M235" i="1"/>
  <c r="BK89" i="2"/>
  <c r="M25" i="1"/>
  <c r="M27" i="1" s="1"/>
  <c r="N24" i="1" s="1"/>
  <c r="N60" i="1"/>
  <c r="M95" i="1"/>
  <c r="M255" i="1"/>
  <c r="M257" i="1" s="1"/>
  <c r="N254" i="1" s="1"/>
  <c r="M450" i="1"/>
  <c r="BI75" i="2"/>
  <c r="M230" i="1"/>
  <c r="L215" i="1"/>
  <c r="L295" i="1"/>
  <c r="L297" i="1" s="1"/>
  <c r="M294" i="1" s="1"/>
  <c r="L235" i="1"/>
  <c r="L237" i="1" s="1"/>
  <c r="M234" i="1" s="1"/>
  <c r="BJ105" i="2"/>
  <c r="L70" i="1"/>
  <c r="L72" i="1" s="1"/>
  <c r="M69" i="1" s="1"/>
  <c r="N495" i="1"/>
  <c r="N300" i="1"/>
  <c r="M410" i="1"/>
  <c r="L160" i="1"/>
  <c r="M445" i="1"/>
  <c r="M447" i="1" s="1"/>
  <c r="N444" i="1" s="1"/>
  <c r="M495" i="1"/>
  <c r="M497" i="1" s="1"/>
  <c r="N494" i="1" s="1"/>
  <c r="N497" i="1" s="1"/>
  <c r="O494" i="1" s="1"/>
  <c r="L427" i="1"/>
  <c r="M424" i="1" s="1"/>
  <c r="M305" i="1"/>
  <c r="M307" i="1" s="1"/>
  <c r="N304" i="1" s="1"/>
  <c r="M400" i="1"/>
  <c r="BI99" i="2"/>
  <c r="M425" i="1"/>
  <c r="BK108" i="2"/>
  <c r="M140" i="1"/>
  <c r="M142" i="1" s="1"/>
  <c r="N139" i="1" s="1"/>
  <c r="M290" i="1"/>
  <c r="M292" i="1" s="1"/>
  <c r="N289" i="1" s="1"/>
  <c r="M130" i="1"/>
  <c r="M132" i="1" s="1"/>
  <c r="N129" i="1" s="1"/>
  <c r="M15" i="1"/>
  <c r="M17" i="1" s="1"/>
  <c r="N14" i="1" s="1"/>
  <c r="L240" i="1"/>
  <c r="L407" i="1"/>
  <c r="M404" i="1" s="1"/>
  <c r="L432" i="1"/>
  <c r="M429" i="1" s="1"/>
  <c r="M432" i="1" s="1"/>
  <c r="N429" i="1" s="1"/>
  <c r="L362" i="1"/>
  <c r="M359" i="1" s="1"/>
  <c r="L512" i="1"/>
  <c r="M509" i="1" s="1"/>
  <c r="M512" i="1" s="1"/>
  <c r="N509" i="1" s="1"/>
  <c r="BI71" i="2"/>
  <c r="M340" i="1" s="1"/>
  <c r="BJ52" i="2"/>
  <c r="N245" i="1" s="1"/>
  <c r="L465" i="1"/>
  <c r="L467" i="1" s="1"/>
  <c r="M464" i="1" s="1"/>
  <c r="BI96" i="2"/>
  <c r="BJ92" i="2"/>
  <c r="N445" i="1" s="1"/>
  <c r="N430" i="1"/>
  <c r="N405" i="1"/>
  <c r="BJ19" i="2"/>
  <c r="N80" i="1" s="1"/>
  <c r="M80" i="1"/>
  <c r="BJ27" i="2"/>
  <c r="BK27" i="2" s="1"/>
  <c r="M120" i="1"/>
  <c r="M315" i="1"/>
  <c r="BJ60" i="2"/>
  <c r="M285" i="1"/>
  <c r="BJ55" i="2"/>
  <c r="M260" i="1"/>
  <c r="L30" i="1"/>
  <c r="L32" i="1" s="1"/>
  <c r="M29" i="1" s="1"/>
  <c r="BI38" i="2"/>
  <c r="M175" i="1" s="1"/>
  <c r="L175" i="1"/>
  <c r="L177" i="1" s="1"/>
  <c r="M174" i="1" s="1"/>
  <c r="L325" i="1"/>
  <c r="L327" i="1" s="1"/>
  <c r="M324" i="1" s="1"/>
  <c r="L320" i="1"/>
  <c r="L322" i="1" s="1"/>
  <c r="M319" i="1" s="1"/>
  <c r="L475" i="1"/>
  <c r="L477" i="1" s="1"/>
  <c r="M474" i="1" s="1"/>
  <c r="L310" i="1"/>
  <c r="L312" i="1" s="1"/>
  <c r="M309" i="1" s="1"/>
  <c r="L330" i="1"/>
  <c r="L332" i="1" s="1"/>
  <c r="M329" i="1" s="1"/>
  <c r="L105" i="1"/>
  <c r="L107" i="1" s="1"/>
  <c r="M104" i="1" s="1"/>
  <c r="L505" i="1"/>
  <c r="L507" i="1" s="1"/>
  <c r="M504" i="1" s="1"/>
  <c r="M507" i="1" s="1"/>
  <c r="N504" i="1" s="1"/>
  <c r="L190" i="1"/>
  <c r="L192" i="1" s="1"/>
  <c r="M189" i="1" s="1"/>
  <c r="BI47" i="2"/>
  <c r="L220" i="1"/>
  <c r="L222" i="1" s="1"/>
  <c r="M219" i="1" s="1"/>
  <c r="L165" i="1"/>
  <c r="L167" i="1" s="1"/>
  <c r="M164" i="1" s="1"/>
  <c r="L280" i="1"/>
  <c r="L282" i="1" s="1"/>
  <c r="M279" i="1" s="1"/>
  <c r="L115" i="1"/>
  <c r="L117" i="1" s="1"/>
  <c r="M114" i="1" s="1"/>
  <c r="BJ39" i="2"/>
  <c r="M180" i="1"/>
  <c r="M182" i="1" s="1"/>
  <c r="N179" i="1" s="1"/>
  <c r="L210" i="1"/>
  <c r="L212" i="1" s="1"/>
  <c r="M209" i="1" s="1"/>
  <c r="M20" i="1"/>
  <c r="M22" i="1" s="1"/>
  <c r="N19" i="1" s="1"/>
  <c r="L195" i="1"/>
  <c r="L197" i="1" s="1"/>
  <c r="M194" i="1" s="1"/>
  <c r="BI107" i="2"/>
  <c r="M520" i="1" s="1"/>
  <c r="L520" i="1"/>
  <c r="L522" i="1" s="1"/>
  <c r="M519" i="1" s="1"/>
  <c r="L275" i="1"/>
  <c r="L277" i="1" s="1"/>
  <c r="M274" i="1" s="1"/>
  <c r="L350" i="1"/>
  <c r="L352" i="1" s="1"/>
  <c r="M349" i="1" s="1"/>
  <c r="L370" i="1"/>
  <c r="L372" i="1" s="1"/>
  <c r="M369" i="1" s="1"/>
  <c r="L390" i="1"/>
  <c r="L392" i="1" s="1"/>
  <c r="M389" i="1" s="1"/>
  <c r="M392" i="1" s="1"/>
  <c r="N389" i="1" s="1"/>
  <c r="L455" i="1"/>
  <c r="L457" i="1" s="1"/>
  <c r="M454" i="1" s="1"/>
  <c r="L315" i="1"/>
  <c r="L317" i="1" s="1"/>
  <c r="M314" i="1" s="1"/>
  <c r="L5" i="1"/>
  <c r="L7" i="1" s="1"/>
  <c r="M4" i="1" s="1"/>
  <c r="L55" i="1"/>
  <c r="L57" i="1" s="1"/>
  <c r="M54" i="1" s="1"/>
  <c r="L435" i="1"/>
  <c r="L437" i="1" s="1"/>
  <c r="M434" i="1" s="1"/>
  <c r="L75" i="1"/>
  <c r="L77" i="1" s="1"/>
  <c r="M74" i="1" s="1"/>
  <c r="L185" i="1"/>
  <c r="L187" i="1" s="1"/>
  <c r="M184" i="1" s="1"/>
  <c r="M187" i="1" s="1"/>
  <c r="N184" i="1" s="1"/>
  <c r="BI25" i="2"/>
  <c r="L110" i="1"/>
  <c r="L112" i="1" s="1"/>
  <c r="M109" i="1" s="1"/>
  <c r="L135" i="1"/>
  <c r="L137" i="1" s="1"/>
  <c r="M134" i="1" s="1"/>
  <c r="L355" i="1"/>
  <c r="L357" i="1" s="1"/>
  <c r="M354" i="1" s="1"/>
  <c r="L200" i="1"/>
  <c r="L202" i="1" s="1"/>
  <c r="M199" i="1" s="1"/>
  <c r="L515" i="1"/>
  <c r="L517" i="1" s="1"/>
  <c r="M514" i="1" s="1"/>
  <c r="L65" i="1"/>
  <c r="L67" i="1" s="1"/>
  <c r="M64" i="1" s="1"/>
  <c r="BI32" i="2"/>
  <c r="L145" i="1"/>
  <c r="L147" i="1" s="1"/>
  <c r="M144" i="1" s="1"/>
  <c r="L460" i="1"/>
  <c r="L462" i="1" s="1"/>
  <c r="M459" i="1" s="1"/>
  <c r="L35" i="1"/>
  <c r="L37" i="1" s="1"/>
  <c r="M34" i="1" s="1"/>
  <c r="L95" i="1"/>
  <c r="L97" i="1" s="1"/>
  <c r="M94" i="1" s="1"/>
  <c r="L155" i="1"/>
  <c r="L157" i="1" s="1"/>
  <c r="M154" i="1" s="1"/>
  <c r="L365" i="1"/>
  <c r="L367" i="1" s="1"/>
  <c r="M364" i="1" s="1"/>
  <c r="M367" i="1" s="1"/>
  <c r="N364" i="1" s="1"/>
  <c r="M502" i="1"/>
  <c r="N499" i="1" s="1"/>
  <c r="BK33" i="2"/>
  <c r="BI10" i="2"/>
  <c r="BI43" i="2"/>
  <c r="BI74" i="2"/>
  <c r="BI58" i="2"/>
  <c r="BJ58" i="2" s="1"/>
  <c r="N275" i="1" s="1"/>
  <c r="BI14" i="2"/>
  <c r="M55" i="1" s="1"/>
  <c r="M232" i="1"/>
  <c r="N229" i="1" s="1"/>
  <c r="N232" i="1" s="1"/>
  <c r="O229" i="1" s="1"/>
  <c r="M62" i="1"/>
  <c r="N59" i="1" s="1"/>
  <c r="M302" i="1"/>
  <c r="N299" i="1" s="1"/>
  <c r="BI16" i="2"/>
  <c r="BI77" i="2"/>
  <c r="BJ76" i="2"/>
  <c r="BK76" i="2" s="1"/>
  <c r="O365" i="1" s="1"/>
  <c r="M382" i="1"/>
  <c r="N379" i="1" s="1"/>
  <c r="BI106" i="2"/>
  <c r="BJ103" i="2"/>
  <c r="N500" i="1" s="1"/>
  <c r="M42" i="1"/>
  <c r="N39" i="1" s="1"/>
  <c r="BJ64" i="2"/>
  <c r="N305" i="1" s="1"/>
  <c r="BI94" i="2"/>
  <c r="BJ94" i="2" s="1"/>
  <c r="BJ20" i="2"/>
  <c r="BI95" i="2"/>
  <c r="BI18" i="2"/>
  <c r="M492" i="1"/>
  <c r="N489" i="1" s="1"/>
  <c r="M87" i="1"/>
  <c r="N84" i="1" s="1"/>
  <c r="BI34" i="2"/>
  <c r="BK102" i="2"/>
  <c r="O495" i="1" s="1"/>
  <c r="BI73" i="2"/>
  <c r="BJ6" i="2"/>
  <c r="BI45" i="2"/>
  <c r="M252" i="1"/>
  <c r="N249" i="1" s="1"/>
  <c r="BI90" i="2"/>
  <c r="M435" i="1" s="1"/>
  <c r="BI26" i="2"/>
  <c r="BJ5" i="2"/>
  <c r="N10" i="1" s="1"/>
  <c r="M102" i="1"/>
  <c r="N99" i="1" s="1"/>
  <c r="BJ8" i="2"/>
  <c r="N25" i="1" s="1"/>
  <c r="BI59" i="2"/>
  <c r="BI46" i="2"/>
  <c r="BJ46" i="2" s="1"/>
  <c r="BH2" i="2"/>
  <c r="M452" i="1"/>
  <c r="N449" i="1" s="1"/>
  <c r="BJ79" i="2"/>
  <c r="N380" i="1" s="1"/>
  <c r="M412" i="1"/>
  <c r="N409" i="1" s="1"/>
  <c r="BJ93" i="2"/>
  <c r="N450" i="1" s="1"/>
  <c r="BJ104" i="2"/>
  <c r="M172" i="1"/>
  <c r="N169" i="1" s="1"/>
  <c r="BJ37" i="2"/>
  <c r="N170" i="1" s="1"/>
  <c r="M267" i="1"/>
  <c r="N264" i="1" s="1"/>
  <c r="BJ85" i="2"/>
  <c r="N410" i="1" s="1"/>
  <c r="BI68" i="2"/>
  <c r="BI98" i="2"/>
  <c r="BJ7" i="2"/>
  <c r="BJ47" i="2"/>
  <c r="N220" i="1" s="1"/>
  <c r="BI42" i="2"/>
  <c r="BJ44" i="2"/>
  <c r="BI41" i="2"/>
  <c r="BI12" i="2"/>
  <c r="M45" i="1" s="1"/>
  <c r="BK92" i="2"/>
  <c r="BK13" i="2"/>
  <c r="BJ53" i="2"/>
  <c r="M377" i="1"/>
  <c r="N374" i="1" s="1"/>
  <c r="BJ78" i="2"/>
  <c r="N375" i="1" s="1"/>
  <c r="BJ86" i="2"/>
  <c r="N415" i="1" s="1"/>
  <c r="L162" i="1"/>
  <c r="M159" i="1" s="1"/>
  <c r="BI35" i="2"/>
  <c r="M160" i="1" s="1"/>
  <c r="BI36" i="2"/>
  <c r="BJ61" i="2"/>
  <c r="BJ21" i="2"/>
  <c r="N90" i="1" s="1"/>
  <c r="M227" i="1"/>
  <c r="N224" i="1" s="1"/>
  <c r="BK63" i="2"/>
  <c r="O300" i="1" s="1"/>
  <c r="BJ87" i="2"/>
  <c r="BJ48" i="2"/>
  <c r="M207" i="1"/>
  <c r="N204" i="1" s="1"/>
  <c r="BI69" i="2"/>
  <c r="BI24" i="2"/>
  <c r="BJ72" i="2"/>
  <c r="BJ66" i="2"/>
  <c r="BJ54" i="2"/>
  <c r="BJ11" i="2"/>
  <c r="BJ56" i="2"/>
  <c r="BI65" i="2"/>
  <c r="BK39" i="2"/>
  <c r="BJ31" i="2"/>
  <c r="M387" i="1"/>
  <c r="N384" i="1" s="1"/>
  <c r="BJ80" i="2"/>
  <c r="L272" i="1"/>
  <c r="M269" i="1" s="1"/>
  <c r="BI57" i="2"/>
  <c r="M270" i="1" s="1"/>
  <c r="BL108" i="2"/>
  <c r="BM108" i="2" s="1"/>
  <c r="BN108" i="2" s="1"/>
  <c r="BJ4" i="2"/>
  <c r="BJ88" i="2"/>
  <c r="N425" i="1" s="1"/>
  <c r="BI28" i="2"/>
  <c r="BJ70" i="2"/>
  <c r="N335" i="1" s="1"/>
  <c r="BI9" i="2"/>
  <c r="BI17" i="2"/>
  <c r="M70" i="1" s="1"/>
  <c r="L397" i="1"/>
  <c r="M394" i="1" s="1"/>
  <c r="BI82" i="2"/>
  <c r="BJ22" i="2"/>
  <c r="L487" i="1"/>
  <c r="M484" i="1" s="1"/>
  <c r="BI100" i="2"/>
  <c r="BJ83" i="2"/>
  <c r="BI67" i="2"/>
  <c r="BJ99" i="2"/>
  <c r="N480" i="1" s="1"/>
  <c r="L217" i="1"/>
  <c r="M214" i="1" s="1"/>
  <c r="M407" i="1"/>
  <c r="N404" i="1" s="1"/>
  <c r="BK105" i="2"/>
  <c r="BJ107" i="2"/>
  <c r="M237" i="1"/>
  <c r="N234" i="1" s="1"/>
  <c r="BJ32" i="2"/>
  <c r="BJ97" i="2"/>
  <c r="N470" i="1" s="1"/>
  <c r="L122" i="1"/>
  <c r="M119" i="1" s="1"/>
  <c r="BJ81" i="2"/>
  <c r="L417" i="1"/>
  <c r="M414" i="1" s="1"/>
  <c r="BJ51" i="2"/>
  <c r="BK55" i="2"/>
  <c r="BK23" i="2"/>
  <c r="BJ77" i="2"/>
  <c r="L242" i="1"/>
  <c r="M239" i="1" s="1"/>
  <c r="BK60" i="2"/>
  <c r="BK15" i="2"/>
  <c r="L82" i="1"/>
  <c r="M79" i="1" s="1"/>
  <c r="BJ71" i="2"/>
  <c r="L287" i="1"/>
  <c r="M284" i="1" s="1"/>
  <c r="L262" i="1"/>
  <c r="M259" i="1" s="1"/>
  <c r="M402" i="1"/>
  <c r="N399" i="1" s="1"/>
  <c r="N152" i="1"/>
  <c r="O149" i="1" s="1"/>
  <c r="BJ101" i="2"/>
  <c r="BK6" i="2"/>
  <c r="BJ16" i="2"/>
  <c r="N65" i="1" s="1"/>
  <c r="BK29" i="2"/>
  <c r="O130" i="1" s="1"/>
  <c r="BJ50" i="2"/>
  <c r="BK49" i="2"/>
  <c r="O230" i="1" s="1"/>
  <c r="BJ40" i="2"/>
  <c r="BL89" i="2"/>
  <c r="BJ91" i="2"/>
  <c r="N440" i="1" s="1"/>
  <c r="BK79" i="2"/>
  <c r="BK84" i="2"/>
  <c r="BJ62" i="2"/>
  <c r="N295" i="1" s="1"/>
  <c r="N132" i="1" l="1"/>
  <c r="O129" i="1" s="1"/>
  <c r="M427" i="1"/>
  <c r="N424" i="1" s="1"/>
  <c r="BK19" i="2"/>
  <c r="M297" i="1"/>
  <c r="N294" i="1" s="1"/>
  <c r="BJ30" i="2"/>
  <c r="BJ90" i="2"/>
  <c r="N435" i="1" s="1"/>
  <c r="BL102" i="2"/>
  <c r="P495" i="1" s="1"/>
  <c r="N62" i="1"/>
  <c r="O59" i="1" s="1"/>
  <c r="M337" i="1"/>
  <c r="N334" i="1" s="1"/>
  <c r="M97" i="1"/>
  <c r="N94" i="1" s="1"/>
  <c r="M137" i="1"/>
  <c r="N134" i="1" s="1"/>
  <c r="BK52" i="2"/>
  <c r="O245" i="1" s="1"/>
  <c r="BJ14" i="2"/>
  <c r="N247" i="1"/>
  <c r="O244" i="1" s="1"/>
  <c r="BJ38" i="2"/>
  <c r="N175" i="1" s="1"/>
  <c r="M7" i="1"/>
  <c r="N4" i="1" s="1"/>
  <c r="M342" i="1"/>
  <c r="N339" i="1" s="1"/>
  <c r="N302" i="1"/>
  <c r="O299" i="1" s="1"/>
  <c r="N385" i="1"/>
  <c r="N225" i="1"/>
  <c r="M355" i="1"/>
  <c r="M360" i="1"/>
  <c r="M362" i="1" s="1"/>
  <c r="N359" i="1" s="1"/>
  <c r="BJ75" i="2"/>
  <c r="N135" i="1"/>
  <c r="O100" i="1"/>
  <c r="M485" i="1"/>
  <c r="M487" i="1" s="1"/>
  <c r="N484" i="1" s="1"/>
  <c r="O50" i="1"/>
  <c r="N505" i="1"/>
  <c r="M280" i="1"/>
  <c r="N55" i="1"/>
  <c r="N185" i="1"/>
  <c r="N187" i="1" s="1"/>
  <c r="O184" i="1" s="1"/>
  <c r="N455" i="1"/>
  <c r="O260" i="1"/>
  <c r="M125" i="1"/>
  <c r="N420" i="1"/>
  <c r="O445" i="1"/>
  <c r="BJ26" i="2"/>
  <c r="N260" i="1"/>
  <c r="N510" i="1"/>
  <c r="N512" i="1" s="1"/>
  <c r="O509" i="1" s="1"/>
  <c r="N95" i="1"/>
  <c r="N97" i="1" s="1"/>
  <c r="O94" i="1" s="1"/>
  <c r="N140" i="1"/>
  <c r="N142" i="1" s="1"/>
  <c r="O139" i="1" s="1"/>
  <c r="N15" i="1"/>
  <c r="N17" i="1" s="1"/>
  <c r="O14" i="1" s="1"/>
  <c r="BJ73" i="2"/>
  <c r="M460" i="1"/>
  <c r="M35" i="1"/>
  <c r="N285" i="1"/>
  <c r="O120" i="1"/>
  <c r="M320" i="1"/>
  <c r="M322" i="1" s="1"/>
  <c r="N319" i="1" s="1"/>
  <c r="M190" i="1"/>
  <c r="M192" i="1" s="1"/>
  <c r="N189" i="1" s="1"/>
  <c r="N85" i="1"/>
  <c r="N87" i="1" s="1"/>
  <c r="O84" i="1" s="1"/>
  <c r="M220" i="1"/>
  <c r="M222" i="1" s="1"/>
  <c r="N219" i="1" s="1"/>
  <c r="N222" i="1" s="1"/>
  <c r="O219" i="1" s="1"/>
  <c r="M480" i="1"/>
  <c r="M482" i="1" s="1"/>
  <c r="N479" i="1" s="1"/>
  <c r="N205" i="1"/>
  <c r="N207" i="1" s="1"/>
  <c r="O204" i="1" s="1"/>
  <c r="O150" i="1"/>
  <c r="M440" i="1"/>
  <c r="M442" i="1" s="1"/>
  <c r="N439" i="1" s="1"/>
  <c r="N442" i="1" s="1"/>
  <c r="O439" i="1" s="1"/>
  <c r="M415" i="1"/>
  <c r="M417" i="1" s="1"/>
  <c r="N414" i="1" s="1"/>
  <c r="N417" i="1" s="1"/>
  <c r="O414" i="1" s="1"/>
  <c r="N240" i="1"/>
  <c r="N390" i="1"/>
  <c r="N392" i="1" s="1"/>
  <c r="O389" i="1" s="1"/>
  <c r="BK64" i="2"/>
  <c r="O305" i="1" s="1"/>
  <c r="O15" i="1"/>
  <c r="N370" i="1"/>
  <c r="O510" i="1"/>
  <c r="N400" i="1"/>
  <c r="N402" i="1" s="1"/>
  <c r="O399" i="1" s="1"/>
  <c r="M195" i="1"/>
  <c r="M145" i="1"/>
  <c r="M147" i="1" s="1"/>
  <c r="N144" i="1" s="1"/>
  <c r="N120" i="1"/>
  <c r="N145" i="1"/>
  <c r="N235" i="1"/>
  <c r="N237" i="1" s="1"/>
  <c r="O234" i="1" s="1"/>
  <c r="M395" i="1"/>
  <c r="M397" i="1" s="1"/>
  <c r="N394" i="1" s="1"/>
  <c r="O380" i="1"/>
  <c r="O180" i="1"/>
  <c r="M105" i="1"/>
  <c r="M107" i="1" s="1"/>
  <c r="N104" i="1" s="1"/>
  <c r="BJ59" i="2"/>
  <c r="BK44" i="2"/>
  <c r="N490" i="1"/>
  <c r="N492" i="1" s="1"/>
  <c r="O489" i="1" s="1"/>
  <c r="N340" i="1"/>
  <c r="N215" i="1"/>
  <c r="BL33" i="2"/>
  <c r="P150" i="1" s="1"/>
  <c r="N265" i="1"/>
  <c r="N267" i="1" s="1"/>
  <c r="O264" i="1" s="1"/>
  <c r="N250" i="1"/>
  <c r="N252" i="1" s="1"/>
  <c r="O249" i="1" s="1"/>
  <c r="M215" i="1"/>
  <c r="BJ106" i="2"/>
  <c r="M275" i="1"/>
  <c r="M277" i="1" s="1"/>
  <c r="N274" i="1" s="1"/>
  <c r="N277" i="1" s="1"/>
  <c r="O274" i="1" s="1"/>
  <c r="N180" i="1"/>
  <c r="N182" i="1" s="1"/>
  <c r="O179" i="1" s="1"/>
  <c r="M317" i="1"/>
  <c r="N314" i="1" s="1"/>
  <c r="N307" i="1"/>
  <c r="O304" i="1" s="1"/>
  <c r="O307" i="1" s="1"/>
  <c r="P304" i="1" s="1"/>
  <c r="M357" i="1"/>
  <c r="N354" i="1" s="1"/>
  <c r="N447" i="1"/>
  <c r="O444" i="1" s="1"/>
  <c r="O447" i="1" s="1"/>
  <c r="P444" i="1" s="1"/>
  <c r="N502" i="1"/>
  <c r="O499" i="1" s="1"/>
  <c r="M37" i="1"/>
  <c r="N34" i="1" s="1"/>
  <c r="M437" i="1"/>
  <c r="N434" i="1" s="1"/>
  <c r="N437" i="1" s="1"/>
  <c r="O434" i="1" s="1"/>
  <c r="M57" i="1"/>
  <c r="N54" i="1" s="1"/>
  <c r="M282" i="1"/>
  <c r="N279" i="1" s="1"/>
  <c r="M110" i="1"/>
  <c r="M112" i="1" s="1"/>
  <c r="N109" i="1" s="1"/>
  <c r="BJ25" i="2"/>
  <c r="M465" i="1"/>
  <c r="M467" i="1" s="1"/>
  <c r="N464" i="1" s="1"/>
  <c r="BJ96" i="2"/>
  <c r="BJ74" i="2"/>
  <c r="BK74" i="2" s="1"/>
  <c r="O430" i="1"/>
  <c r="O405" i="1"/>
  <c r="BL15" i="2"/>
  <c r="P60" i="1" s="1"/>
  <c r="O60" i="1"/>
  <c r="O62" i="1" s="1"/>
  <c r="P59" i="1" s="1"/>
  <c r="BL60" i="2"/>
  <c r="P285" i="1" s="1"/>
  <c r="O285" i="1"/>
  <c r="BL19" i="2"/>
  <c r="P80" i="1" s="1"/>
  <c r="O80" i="1"/>
  <c r="BK107" i="2"/>
  <c r="O520" i="1" s="1"/>
  <c r="N520" i="1"/>
  <c r="M30" i="1"/>
  <c r="M32" i="1" s="1"/>
  <c r="N29" i="1" s="1"/>
  <c r="BK4" i="2"/>
  <c r="O5" i="1" s="1"/>
  <c r="N5" i="1"/>
  <c r="N7" i="1" s="1"/>
  <c r="O4" i="1" s="1"/>
  <c r="M310" i="1"/>
  <c r="M312" i="1" s="1"/>
  <c r="N309" i="1" s="1"/>
  <c r="N40" i="1"/>
  <c r="N42" i="1" s="1"/>
  <c r="O39" i="1" s="1"/>
  <c r="N255" i="1"/>
  <c r="N257" i="1" s="1"/>
  <c r="O254" i="1" s="1"/>
  <c r="N315" i="1"/>
  <c r="N345" i="1"/>
  <c r="N347" i="1" s="1"/>
  <c r="O344" i="1" s="1"/>
  <c r="M330" i="1"/>
  <c r="M332" i="1" s="1"/>
  <c r="N329" i="1" s="1"/>
  <c r="BK61" i="2"/>
  <c r="O290" i="1" s="1"/>
  <c r="N290" i="1"/>
  <c r="N292" i="1" s="1"/>
  <c r="O289" i="1" s="1"/>
  <c r="M165" i="1"/>
  <c r="M167" i="1" s="1"/>
  <c r="N164" i="1" s="1"/>
  <c r="N20" i="1"/>
  <c r="N22" i="1" s="1"/>
  <c r="O19" i="1" s="1"/>
  <c r="M475" i="1"/>
  <c r="M477" i="1" s="1"/>
  <c r="N474" i="1" s="1"/>
  <c r="M325" i="1"/>
  <c r="M327" i="1" s="1"/>
  <c r="N324" i="1" s="1"/>
  <c r="M115" i="1"/>
  <c r="M117" i="1" s="1"/>
  <c r="N114" i="1" s="1"/>
  <c r="M210" i="1"/>
  <c r="M212" i="1" s="1"/>
  <c r="N209" i="1" s="1"/>
  <c r="BK26" i="2"/>
  <c r="N115" i="1"/>
  <c r="M350" i="1"/>
  <c r="M352" i="1" s="1"/>
  <c r="N349" i="1" s="1"/>
  <c r="M155" i="1"/>
  <c r="M157" i="1" s="1"/>
  <c r="N154" i="1" s="1"/>
  <c r="BJ18" i="2"/>
  <c r="N75" i="1" s="1"/>
  <c r="M75" i="1"/>
  <c r="M77" i="1" s="1"/>
  <c r="N74" i="1" s="1"/>
  <c r="M455" i="1"/>
  <c r="M457" i="1" s="1"/>
  <c r="N454" i="1" s="1"/>
  <c r="M515" i="1"/>
  <c r="M517" i="1" s="1"/>
  <c r="N514" i="1" s="1"/>
  <c r="N365" i="1"/>
  <c r="N367" i="1" s="1"/>
  <c r="O364" i="1" s="1"/>
  <c r="O367" i="1" s="1"/>
  <c r="P364" i="1" s="1"/>
  <c r="M370" i="1"/>
  <c r="M372" i="1" s="1"/>
  <c r="N369" i="1" s="1"/>
  <c r="M65" i="1"/>
  <c r="M67" i="1" s="1"/>
  <c r="N64" i="1" s="1"/>
  <c r="M200" i="1"/>
  <c r="M202" i="1" s="1"/>
  <c r="N199" i="1" s="1"/>
  <c r="BJ43" i="2"/>
  <c r="N92" i="1"/>
  <c r="O89" i="1" s="1"/>
  <c r="BJ10" i="2"/>
  <c r="N35" i="1" s="1"/>
  <c r="N102" i="1"/>
  <c r="O99" i="1" s="1"/>
  <c r="BK59" i="2"/>
  <c r="N12" i="1"/>
  <c r="O9" i="1" s="1"/>
  <c r="N452" i="1"/>
  <c r="O449" i="1" s="1"/>
  <c r="N382" i="1"/>
  <c r="O379" i="1" s="1"/>
  <c r="N507" i="1"/>
  <c r="O504" i="1" s="1"/>
  <c r="BK7" i="2"/>
  <c r="M462" i="1"/>
  <c r="N459" i="1" s="1"/>
  <c r="BJ95" i="2"/>
  <c r="N460" i="1" s="1"/>
  <c r="BK58" i="2"/>
  <c r="O275" i="1" s="1"/>
  <c r="BJ34" i="2"/>
  <c r="BK103" i="2"/>
  <c r="BK93" i="2"/>
  <c r="O302" i="1"/>
  <c r="P299" i="1" s="1"/>
  <c r="BK20" i="2"/>
  <c r="BK73" i="2"/>
  <c r="O350" i="1" s="1"/>
  <c r="BK5" i="2"/>
  <c r="BK53" i="2"/>
  <c r="BL39" i="2"/>
  <c r="P180" i="1" s="1"/>
  <c r="BL92" i="2"/>
  <c r="P445" i="1" s="1"/>
  <c r="BK86" i="2"/>
  <c r="BL86" i="2" s="1"/>
  <c r="P415" i="1" s="1"/>
  <c r="BK8" i="2"/>
  <c r="O25" i="1" s="1"/>
  <c r="BJ98" i="2"/>
  <c r="N27" i="1"/>
  <c r="O24" i="1" s="1"/>
  <c r="BJ45" i="2"/>
  <c r="BK45" i="2" s="1"/>
  <c r="BK54" i="2"/>
  <c r="BK104" i="2"/>
  <c r="O505" i="1" s="1"/>
  <c r="BJ65" i="2"/>
  <c r="N412" i="1"/>
  <c r="O409" i="1" s="1"/>
  <c r="N432" i="1"/>
  <c r="O429" i="1" s="1"/>
  <c r="N227" i="1"/>
  <c r="O224" i="1" s="1"/>
  <c r="BJ36" i="2"/>
  <c r="BK85" i="2"/>
  <c r="M177" i="1"/>
  <c r="N174" i="1" s="1"/>
  <c r="N172" i="1"/>
  <c r="O169" i="1" s="1"/>
  <c r="BK37" i="2"/>
  <c r="O170" i="1" s="1"/>
  <c r="BL13" i="2"/>
  <c r="P50" i="1" s="1"/>
  <c r="M72" i="1"/>
  <c r="N69" i="1" s="1"/>
  <c r="BK48" i="2"/>
  <c r="BK47" i="2"/>
  <c r="O220" i="1" s="1"/>
  <c r="BJ68" i="2"/>
  <c r="M197" i="1"/>
  <c r="N194" i="1" s="1"/>
  <c r="BJ42" i="2"/>
  <c r="BJ69" i="2"/>
  <c r="BK21" i="2"/>
  <c r="N377" i="1"/>
  <c r="O374" i="1" s="1"/>
  <c r="BK78" i="2"/>
  <c r="BJ12" i="2"/>
  <c r="M47" i="1"/>
  <c r="N44" i="1" s="1"/>
  <c r="BK91" i="2"/>
  <c r="BL91" i="2" s="1"/>
  <c r="P440" i="1" s="1"/>
  <c r="M162" i="1"/>
  <c r="N159" i="1" s="1"/>
  <c r="BJ35" i="2"/>
  <c r="BJ41" i="2"/>
  <c r="N190" i="1" s="1"/>
  <c r="BL52" i="2"/>
  <c r="P245" i="1" s="1"/>
  <c r="M82" i="1"/>
  <c r="N79" i="1" s="1"/>
  <c r="N82" i="1" s="1"/>
  <c r="O79" i="1" s="1"/>
  <c r="O232" i="1"/>
  <c r="P229" i="1" s="1"/>
  <c r="BL63" i="2"/>
  <c r="P300" i="1" s="1"/>
  <c r="N407" i="1"/>
  <c r="O404" i="1" s="1"/>
  <c r="BK90" i="2"/>
  <c r="N422" i="1"/>
  <c r="O419" i="1" s="1"/>
  <c r="BK87" i="2"/>
  <c r="O420" i="1" s="1"/>
  <c r="BK66" i="2"/>
  <c r="BK83" i="2"/>
  <c r="BK56" i="2"/>
  <c r="O265" i="1" s="1"/>
  <c r="BJ24" i="2"/>
  <c r="BK81" i="2"/>
  <c r="O390" i="1" s="1"/>
  <c r="M122" i="1"/>
  <c r="N119" i="1" s="1"/>
  <c r="N122" i="1" s="1"/>
  <c r="O119" i="1" s="1"/>
  <c r="BK11" i="2"/>
  <c r="O40" i="1" s="1"/>
  <c r="BK72" i="2"/>
  <c r="O345" i="1" s="1"/>
  <c r="BK101" i="2"/>
  <c r="O490" i="1" s="1"/>
  <c r="BK32" i="2"/>
  <c r="O145" i="1" s="1"/>
  <c r="BK88" i="2"/>
  <c r="O425" i="1" s="1"/>
  <c r="N387" i="1"/>
  <c r="O384" i="1" s="1"/>
  <c r="BK80" i="2"/>
  <c r="O385" i="1" s="1"/>
  <c r="N427" i="1"/>
  <c r="O424" i="1" s="1"/>
  <c r="N472" i="1"/>
  <c r="O469" i="1" s="1"/>
  <c r="M272" i="1"/>
  <c r="N269" i="1" s="1"/>
  <c r="BJ57" i="2"/>
  <c r="BK31" i="2"/>
  <c r="O140" i="1" s="1"/>
  <c r="M127" i="1"/>
  <c r="N124" i="1" s="1"/>
  <c r="BI2" i="2"/>
  <c r="M262" i="1"/>
  <c r="N259" i="1" s="1"/>
  <c r="BK97" i="2"/>
  <c r="O470" i="1" s="1"/>
  <c r="N482" i="1"/>
  <c r="O479" i="1" s="1"/>
  <c r="BK99" i="2"/>
  <c r="BJ67" i="2"/>
  <c r="N320" i="1" s="1"/>
  <c r="BJ17" i="2"/>
  <c r="N70" i="1" s="1"/>
  <c r="BK22" i="2"/>
  <c r="O95" i="1" s="1"/>
  <c r="BK46" i="2"/>
  <c r="BJ100" i="2"/>
  <c r="N485" i="1" s="1"/>
  <c r="N337" i="1"/>
  <c r="O334" i="1" s="1"/>
  <c r="BK70" i="2"/>
  <c r="BJ9" i="2"/>
  <c r="BJ82" i="2"/>
  <c r="N395" i="1" s="1"/>
  <c r="BJ28" i="2"/>
  <c r="M287" i="1"/>
  <c r="N284" i="1" s="1"/>
  <c r="N297" i="1"/>
  <c r="O294" i="1" s="1"/>
  <c r="N137" i="1"/>
  <c r="O134" i="1" s="1"/>
  <c r="BK16" i="2"/>
  <c r="O65" i="1" s="1"/>
  <c r="BL6" i="2"/>
  <c r="P15" i="1" s="1"/>
  <c r="BL55" i="2"/>
  <c r="P260" i="1" s="1"/>
  <c r="BK51" i="2"/>
  <c r="O240" i="1" s="1"/>
  <c r="BK14" i="2"/>
  <c r="BK71" i="2"/>
  <c r="BL23" i="2"/>
  <c r="P100" i="1" s="1"/>
  <c r="BL105" i="2"/>
  <c r="P510" i="1" s="1"/>
  <c r="BM92" i="2"/>
  <c r="BL64" i="2"/>
  <c r="P305" i="1" s="1"/>
  <c r="BL81" i="2"/>
  <c r="BK94" i="2"/>
  <c r="O455" i="1" s="1"/>
  <c r="BM15" i="2"/>
  <c r="Q60" i="1" s="1"/>
  <c r="M217" i="1"/>
  <c r="N214" i="1" s="1"/>
  <c r="M242" i="1"/>
  <c r="N239" i="1" s="1"/>
  <c r="BL8" i="2"/>
  <c r="P25" i="1" s="1"/>
  <c r="BM19" i="2"/>
  <c r="M522" i="1"/>
  <c r="N519" i="1" s="1"/>
  <c r="BL27" i="2"/>
  <c r="P120" i="1" s="1"/>
  <c r="BK77" i="2"/>
  <c r="O497" i="1"/>
  <c r="P494" i="1" s="1"/>
  <c r="O152" i="1"/>
  <c r="P149" i="1" s="1"/>
  <c r="O52" i="1"/>
  <c r="P49" i="1" s="1"/>
  <c r="O132" i="1"/>
  <c r="P129" i="1" s="1"/>
  <c r="O247" i="1"/>
  <c r="P244" i="1" s="1"/>
  <c r="BL76" i="2"/>
  <c r="P365" i="1" s="1"/>
  <c r="BK62" i="2"/>
  <c r="BL79" i="2"/>
  <c r="P380" i="1" s="1"/>
  <c r="BO108" i="2"/>
  <c r="BP108" i="2" s="1"/>
  <c r="BQ108" i="2" s="1"/>
  <c r="BL49" i="2"/>
  <c r="P230" i="1" s="1"/>
  <c r="BM89" i="2"/>
  <c r="BK30" i="2"/>
  <c r="O135" i="1" s="1"/>
  <c r="BK50" i="2"/>
  <c r="O235" i="1" s="1"/>
  <c r="BL84" i="2"/>
  <c r="BL44" i="2"/>
  <c r="P205" i="1" s="1"/>
  <c r="BK40" i="2"/>
  <c r="BL29" i="2"/>
  <c r="P130" i="1" s="1"/>
  <c r="BM39" i="2" l="1"/>
  <c r="Q180" i="1" s="1"/>
  <c r="BM60" i="2"/>
  <c r="Q285" i="1" s="1"/>
  <c r="BL4" i="2"/>
  <c r="P5" i="1" s="1"/>
  <c r="BM102" i="2"/>
  <c r="Q495" i="1" s="1"/>
  <c r="BK38" i="2"/>
  <c r="O175" i="1" s="1"/>
  <c r="O122" i="1"/>
  <c r="P119" i="1" s="1"/>
  <c r="O382" i="1"/>
  <c r="P379" i="1" s="1"/>
  <c r="BL59" i="2"/>
  <c r="P280" i="1" s="1"/>
  <c r="BL61" i="2"/>
  <c r="P290" i="1" s="1"/>
  <c r="N217" i="1"/>
  <c r="O214" i="1" s="1"/>
  <c r="O17" i="1"/>
  <c r="P14" i="1" s="1"/>
  <c r="O355" i="1"/>
  <c r="BL74" i="2"/>
  <c r="P355" i="1" s="1"/>
  <c r="O512" i="1"/>
  <c r="P509" i="1" s="1"/>
  <c r="BL56" i="2"/>
  <c r="P265" i="1" s="1"/>
  <c r="N262" i="1"/>
  <c r="O259" i="1" s="1"/>
  <c r="O262" i="1" s="1"/>
  <c r="P259" i="1" s="1"/>
  <c r="N317" i="1"/>
  <c r="O314" i="1" s="1"/>
  <c r="N372" i="1"/>
  <c r="O369" i="1" s="1"/>
  <c r="N287" i="1"/>
  <c r="O284" i="1" s="1"/>
  <c r="O287" i="1" s="1"/>
  <c r="P284" i="1" s="1"/>
  <c r="P287" i="1" s="1"/>
  <c r="Q284" i="1" s="1"/>
  <c r="O182" i="1"/>
  <c r="P179" i="1" s="1"/>
  <c r="BL107" i="2"/>
  <c r="P520" i="1" s="1"/>
  <c r="N147" i="1"/>
  <c r="O144" i="1" s="1"/>
  <c r="O147" i="1" s="1"/>
  <c r="P144" i="1" s="1"/>
  <c r="N125" i="1"/>
  <c r="N127" i="1" s="1"/>
  <c r="O124" i="1" s="1"/>
  <c r="N270" i="1"/>
  <c r="N272" i="1" s="1"/>
  <c r="O269" i="1" s="1"/>
  <c r="N160" i="1"/>
  <c r="N162" i="1" s="1"/>
  <c r="O159" i="1" s="1"/>
  <c r="N330" i="1"/>
  <c r="O85" i="1"/>
  <c r="O280" i="1"/>
  <c r="N355" i="1"/>
  <c r="N357" i="1" s="1"/>
  <c r="O354" i="1" s="1"/>
  <c r="N280" i="1"/>
  <c r="N282" i="1" s="1"/>
  <c r="O279" i="1" s="1"/>
  <c r="N360" i="1"/>
  <c r="N362" i="1" s="1"/>
  <c r="O359" i="1" s="1"/>
  <c r="BK75" i="2"/>
  <c r="O295" i="1"/>
  <c r="O370" i="1"/>
  <c r="BL88" i="2"/>
  <c r="P425" i="1" s="1"/>
  <c r="O480" i="1"/>
  <c r="O400" i="1"/>
  <c r="O402" i="1" s="1"/>
  <c r="P399" i="1" s="1"/>
  <c r="N195" i="1"/>
  <c r="N197" i="1" s="1"/>
  <c r="O194" i="1" s="1"/>
  <c r="O410" i="1"/>
  <c r="O412" i="1" s="1"/>
  <c r="P409" i="1" s="1"/>
  <c r="O415" i="1"/>
  <c r="O417" i="1" s="1"/>
  <c r="P414" i="1" s="1"/>
  <c r="P417" i="1" s="1"/>
  <c r="Q414" i="1" s="1"/>
  <c r="N105" i="1"/>
  <c r="N200" i="1"/>
  <c r="N202" i="1" s="1"/>
  <c r="O199" i="1" s="1"/>
  <c r="BL73" i="2"/>
  <c r="P350" i="1" s="1"/>
  <c r="O315" i="1"/>
  <c r="O440" i="1"/>
  <c r="O442" i="1" s="1"/>
  <c r="P439" i="1" s="1"/>
  <c r="P442" i="1" s="1"/>
  <c r="Q439" i="1" s="1"/>
  <c r="O450" i="1"/>
  <c r="O452" i="1" s="1"/>
  <c r="P449" i="1" s="1"/>
  <c r="N350" i="1"/>
  <c r="N352" i="1" s="1"/>
  <c r="O349" i="1" s="1"/>
  <c r="O352" i="1" s="1"/>
  <c r="P349" i="1" s="1"/>
  <c r="O215" i="1"/>
  <c r="O217" i="1" s="1"/>
  <c r="P214" i="1" s="1"/>
  <c r="O55" i="1"/>
  <c r="N45" i="1"/>
  <c r="N47" i="1" s="1"/>
  <c r="O44" i="1" s="1"/>
  <c r="BM33" i="2"/>
  <c r="Q150" i="1" s="1"/>
  <c r="O115" i="1"/>
  <c r="O90" i="1"/>
  <c r="O92" i="1" s="1"/>
  <c r="P89" i="1" s="1"/>
  <c r="O185" i="1"/>
  <c r="O187" i="1" s="1"/>
  <c r="P184" i="1" s="1"/>
  <c r="N30" i="1"/>
  <c r="N32" i="1" s="1"/>
  <c r="O29" i="1" s="1"/>
  <c r="O435" i="1"/>
  <c r="O437" i="1" s="1"/>
  <c r="P434" i="1" s="1"/>
  <c r="O375" i="1"/>
  <c r="N515" i="1"/>
  <c r="N517" i="1" s="1"/>
  <c r="O514" i="1" s="1"/>
  <c r="O10" i="1"/>
  <c r="O12" i="1" s="1"/>
  <c r="P9" i="1" s="1"/>
  <c r="BK106" i="2"/>
  <c r="O515" i="1" s="1"/>
  <c r="O205" i="1"/>
  <c r="O207" i="1" s="1"/>
  <c r="P204" i="1" s="1"/>
  <c r="P207" i="1" s="1"/>
  <c r="Q204" i="1" s="1"/>
  <c r="O7" i="1"/>
  <c r="P4" i="1" s="1"/>
  <c r="P7" i="1" s="1"/>
  <c r="O507" i="1"/>
  <c r="P504" i="1" s="1"/>
  <c r="N77" i="1"/>
  <c r="O74" i="1" s="1"/>
  <c r="O277" i="1"/>
  <c r="P274" i="1" s="1"/>
  <c r="O432" i="1"/>
  <c r="P429" i="1" s="1"/>
  <c r="N117" i="1"/>
  <c r="O114" i="1" s="1"/>
  <c r="BK43" i="2"/>
  <c r="N465" i="1"/>
  <c r="N467" i="1" s="1"/>
  <c r="O464" i="1" s="1"/>
  <c r="BK96" i="2"/>
  <c r="BK18" i="2"/>
  <c r="O75" i="1" s="1"/>
  <c r="BM74" i="2"/>
  <c r="Q355" i="1" s="1"/>
  <c r="BL26" i="2"/>
  <c r="P115" i="1" s="1"/>
  <c r="N110" i="1"/>
  <c r="N112" i="1" s="1"/>
  <c r="O109" i="1" s="1"/>
  <c r="BK25" i="2"/>
  <c r="P405" i="1"/>
  <c r="P430" i="1"/>
  <c r="BN19" i="2"/>
  <c r="R80" i="1" s="1"/>
  <c r="Q80" i="1"/>
  <c r="BM81" i="2"/>
  <c r="Q390" i="1" s="1"/>
  <c r="P390" i="1"/>
  <c r="BN92" i="2"/>
  <c r="R445" i="1" s="1"/>
  <c r="Q445" i="1"/>
  <c r="BL71" i="2"/>
  <c r="P340" i="1" s="1"/>
  <c r="O340" i="1"/>
  <c r="BL70" i="2"/>
  <c r="P335" i="1" s="1"/>
  <c r="O335" i="1"/>
  <c r="O337" i="1" s="1"/>
  <c r="P334" i="1" s="1"/>
  <c r="BL45" i="2"/>
  <c r="P210" i="1" s="1"/>
  <c r="O210" i="1"/>
  <c r="BK68" i="2"/>
  <c r="N325" i="1"/>
  <c r="N327" i="1" s="1"/>
  <c r="O324" i="1" s="1"/>
  <c r="BL48" i="2"/>
  <c r="BM48" i="2" s="1"/>
  <c r="Q225" i="1" s="1"/>
  <c r="O225" i="1"/>
  <c r="O227" i="1" s="1"/>
  <c r="P224" i="1" s="1"/>
  <c r="N165" i="1"/>
  <c r="N167" i="1" s="1"/>
  <c r="O164" i="1" s="1"/>
  <c r="N310" i="1"/>
  <c r="N312" i="1" s="1"/>
  <c r="O309" i="1" s="1"/>
  <c r="O255" i="1"/>
  <c r="O257" i="1" s="1"/>
  <c r="P254" i="1" s="1"/>
  <c r="N210" i="1"/>
  <c r="N212" i="1" s="1"/>
  <c r="O209" i="1" s="1"/>
  <c r="O212" i="1" s="1"/>
  <c r="P209" i="1" s="1"/>
  <c r="BK98" i="2"/>
  <c r="O475" i="1" s="1"/>
  <c r="N475" i="1"/>
  <c r="N477" i="1" s="1"/>
  <c r="O474" i="1" s="1"/>
  <c r="BL53" i="2"/>
  <c r="P250" i="1" s="1"/>
  <c r="O250" i="1"/>
  <c r="O252" i="1" s="1"/>
  <c r="P249" i="1" s="1"/>
  <c r="O500" i="1"/>
  <c r="O502" i="1" s="1"/>
  <c r="P499" i="1" s="1"/>
  <c r="N155" i="1"/>
  <c r="N157" i="1" s="1"/>
  <c r="O154" i="1" s="1"/>
  <c r="BL7" i="2"/>
  <c r="P20" i="1" s="1"/>
  <c r="O20" i="1"/>
  <c r="O22" i="1" s="1"/>
  <c r="P19" i="1" s="1"/>
  <c r="O392" i="1"/>
  <c r="P389" i="1" s="1"/>
  <c r="BM13" i="2"/>
  <c r="BN13" i="2" s="1"/>
  <c r="R50" i="1" s="1"/>
  <c r="N37" i="1"/>
  <c r="O34" i="1" s="1"/>
  <c r="BK10" i="2"/>
  <c r="O492" i="1"/>
  <c r="P489" i="1" s="1"/>
  <c r="BL5" i="2"/>
  <c r="P10" i="1" s="1"/>
  <c r="BM64" i="2"/>
  <c r="Q305" i="1" s="1"/>
  <c r="BK95" i="2"/>
  <c r="O460" i="1" s="1"/>
  <c r="BL103" i="2"/>
  <c r="BM103" i="2" s="1"/>
  <c r="Q500" i="1" s="1"/>
  <c r="O267" i="1"/>
  <c r="P264" i="1" s="1"/>
  <c r="BL58" i="2"/>
  <c r="O87" i="1"/>
  <c r="P84" i="1" s="1"/>
  <c r="BL20" i="2"/>
  <c r="BL106" i="2"/>
  <c r="P515" i="1" s="1"/>
  <c r="BL54" i="2"/>
  <c r="BL93" i="2"/>
  <c r="BN74" i="2"/>
  <c r="R355" i="1" s="1"/>
  <c r="N72" i="1"/>
  <c r="O69" i="1" s="1"/>
  <c r="BK34" i="2"/>
  <c r="BL34" i="2" s="1"/>
  <c r="P155" i="1" s="1"/>
  <c r="N462" i="1"/>
  <c r="O459" i="1" s="1"/>
  <c r="BJ2" i="2"/>
  <c r="BL104" i="2"/>
  <c r="BN102" i="2"/>
  <c r="R495" i="1" s="1"/>
  <c r="BK36" i="2"/>
  <c r="BL36" i="2" s="1"/>
  <c r="O97" i="1"/>
  <c r="P94" i="1" s="1"/>
  <c r="BM52" i="2"/>
  <c r="Q245" i="1" s="1"/>
  <c r="P302" i="1"/>
  <c r="Q299" i="1" s="1"/>
  <c r="O222" i="1"/>
  <c r="P219" i="1" s="1"/>
  <c r="BL14" i="2"/>
  <c r="P55" i="1" s="1"/>
  <c r="BL47" i="2"/>
  <c r="O27" i="1"/>
  <c r="P24" i="1" s="1"/>
  <c r="BK65" i="2"/>
  <c r="BL32" i="2"/>
  <c r="P145" i="1" s="1"/>
  <c r="P232" i="1"/>
  <c r="Q229" i="1" s="1"/>
  <c r="BM4" i="2"/>
  <c r="Q5" i="1" s="1"/>
  <c r="O407" i="1"/>
  <c r="P404" i="1" s="1"/>
  <c r="BK82" i="2"/>
  <c r="O395" i="1" s="1"/>
  <c r="BL85" i="2"/>
  <c r="O82" i="1"/>
  <c r="P79" i="1" s="1"/>
  <c r="P82" i="1" s="1"/>
  <c r="Q79" i="1" s="1"/>
  <c r="N397" i="1"/>
  <c r="O394" i="1" s="1"/>
  <c r="O292" i="1"/>
  <c r="P289" i="1" s="1"/>
  <c r="P292" i="1" s="1"/>
  <c r="Q289" i="1" s="1"/>
  <c r="O172" i="1"/>
  <c r="P169" i="1" s="1"/>
  <c r="BL37" i="2"/>
  <c r="BM63" i="2"/>
  <c r="Q300" i="1" s="1"/>
  <c r="BK42" i="2"/>
  <c r="BL21" i="2"/>
  <c r="P90" i="1" s="1"/>
  <c r="N332" i="1"/>
  <c r="O329" i="1" s="1"/>
  <c r="BK69" i="2"/>
  <c r="N192" i="1"/>
  <c r="O189" i="1" s="1"/>
  <c r="BK41" i="2"/>
  <c r="O190" i="1" s="1"/>
  <c r="P307" i="1"/>
  <c r="Q304" i="1" s="1"/>
  <c r="BK35" i="2"/>
  <c r="BK12" i="2"/>
  <c r="O45" i="1" s="1"/>
  <c r="BM61" i="2"/>
  <c r="Q290" i="1" s="1"/>
  <c r="BL78" i="2"/>
  <c r="O377" i="1"/>
  <c r="P374" i="1" s="1"/>
  <c r="O422" i="1"/>
  <c r="P419" i="1" s="1"/>
  <c r="BL16" i="2"/>
  <c r="P65" i="1" s="1"/>
  <c r="O427" i="1"/>
  <c r="P424" i="1" s="1"/>
  <c r="O42" i="1"/>
  <c r="P39" i="1" s="1"/>
  <c r="BL11" i="2"/>
  <c r="BL87" i="2"/>
  <c r="P420" i="1" s="1"/>
  <c r="BL66" i="2"/>
  <c r="O472" i="1"/>
  <c r="P469" i="1" s="1"/>
  <c r="BL90" i="2"/>
  <c r="N107" i="1"/>
  <c r="O104" i="1" s="1"/>
  <c r="BK24" i="2"/>
  <c r="O105" i="1" s="1"/>
  <c r="BL101" i="2"/>
  <c r="P490" i="1" s="1"/>
  <c r="BL83" i="2"/>
  <c r="P400" i="1" s="1"/>
  <c r="O347" i="1"/>
  <c r="P344" i="1" s="1"/>
  <c r="BL72" i="2"/>
  <c r="P447" i="1"/>
  <c r="Q444" i="1" s="1"/>
  <c r="BL98" i="2"/>
  <c r="P475" i="1" s="1"/>
  <c r="O142" i="1"/>
  <c r="P139" i="1" s="1"/>
  <c r="BL31" i="2"/>
  <c r="P140" i="1" s="1"/>
  <c r="BM79" i="2"/>
  <c r="Q380" i="1" s="1"/>
  <c r="O387" i="1"/>
  <c r="P384" i="1" s="1"/>
  <c r="BL80" i="2"/>
  <c r="P385" i="1" s="1"/>
  <c r="BM71" i="2"/>
  <c r="Q340" i="1" s="1"/>
  <c r="BK57" i="2"/>
  <c r="O270" i="1" s="1"/>
  <c r="BL97" i="2"/>
  <c r="P470" i="1" s="1"/>
  <c r="BL43" i="2"/>
  <c r="P200" i="1" s="1"/>
  <c r="BL22" i="2"/>
  <c r="P95" i="1" s="1"/>
  <c r="BM7" i="2"/>
  <c r="N322" i="1"/>
  <c r="O319" i="1" s="1"/>
  <c r="BK67" i="2"/>
  <c r="N242" i="1"/>
  <c r="O239" i="1" s="1"/>
  <c r="O242" i="1" s="1"/>
  <c r="P239" i="1" s="1"/>
  <c r="O482" i="1"/>
  <c r="P479" i="1" s="1"/>
  <c r="BL99" i="2"/>
  <c r="P480" i="1" s="1"/>
  <c r="BN39" i="2"/>
  <c r="R180" i="1" s="1"/>
  <c r="BL46" i="2"/>
  <c r="BL68" i="2"/>
  <c r="P325" i="1" s="1"/>
  <c r="N487" i="1"/>
  <c r="O484" i="1" s="1"/>
  <c r="BK100" i="2"/>
  <c r="O485" i="1" s="1"/>
  <c r="BK17" i="2"/>
  <c r="BM53" i="2"/>
  <c r="Q250" i="1" s="1"/>
  <c r="BL51" i="2"/>
  <c r="P240" i="1" s="1"/>
  <c r="BK9" i="2"/>
  <c r="BK28" i="2"/>
  <c r="BM23" i="2"/>
  <c r="Q100" i="1" s="1"/>
  <c r="BL77" i="2"/>
  <c r="O102" i="1"/>
  <c r="P99" i="1" s="1"/>
  <c r="BM107" i="2"/>
  <c r="Q520" i="1" s="1"/>
  <c r="BL94" i="2"/>
  <c r="P455" i="1" s="1"/>
  <c r="N342" i="1"/>
  <c r="O339" i="1" s="1"/>
  <c r="BM8" i="2"/>
  <c r="BM56" i="2"/>
  <c r="Q265" i="1" s="1"/>
  <c r="O237" i="1"/>
  <c r="P234" i="1" s="1"/>
  <c r="BN64" i="2"/>
  <c r="R305" i="1" s="1"/>
  <c r="P122" i="1"/>
  <c r="Q119" i="1" s="1"/>
  <c r="BM27" i="2"/>
  <c r="N457" i="1"/>
  <c r="O454" i="1" s="1"/>
  <c r="BM55" i="2"/>
  <c r="Q260" i="1" s="1"/>
  <c r="N67" i="1"/>
  <c r="O64" i="1" s="1"/>
  <c r="O67" i="1" s="1"/>
  <c r="P64" i="1" s="1"/>
  <c r="BL62" i="2"/>
  <c r="P295" i="1" s="1"/>
  <c r="BM6" i="2"/>
  <c r="Q15" i="1" s="1"/>
  <c r="O137" i="1"/>
  <c r="P134" i="1" s="1"/>
  <c r="BN81" i="2"/>
  <c r="R390" i="1" s="1"/>
  <c r="BM105" i="2"/>
  <c r="BO92" i="2"/>
  <c r="S445" i="1" s="1"/>
  <c r="BL38" i="2"/>
  <c r="P175" i="1" s="1"/>
  <c r="N57" i="1"/>
  <c r="O54" i="1" s="1"/>
  <c r="BM45" i="2"/>
  <c r="Q210" i="1" s="1"/>
  <c r="BN15" i="2"/>
  <c r="R60" i="1" s="1"/>
  <c r="N177" i="1"/>
  <c r="O174" i="1" s="1"/>
  <c r="BM76" i="2"/>
  <c r="Q365" i="1" s="1"/>
  <c r="P367" i="1"/>
  <c r="Q364" i="1" s="1"/>
  <c r="N522" i="1"/>
  <c r="O519" i="1" s="1"/>
  <c r="O522" i="1" s="1"/>
  <c r="P519" i="1" s="1"/>
  <c r="BN4" i="2"/>
  <c r="R5" i="1" s="1"/>
  <c r="BN60" i="2"/>
  <c r="R285" i="1" s="1"/>
  <c r="P247" i="1"/>
  <c r="Q244" i="1" s="1"/>
  <c r="P182" i="1"/>
  <c r="Q179" i="1" s="1"/>
  <c r="P62" i="1"/>
  <c r="Q59" i="1" s="1"/>
  <c r="P132" i="1"/>
  <c r="Q129" i="1" s="1"/>
  <c r="P152" i="1"/>
  <c r="Q149" i="1" s="1"/>
  <c r="P17" i="1"/>
  <c r="Q14" i="1" s="1"/>
  <c r="P497" i="1"/>
  <c r="Q494" i="1" s="1"/>
  <c r="P52" i="1"/>
  <c r="Q49" i="1" s="1"/>
  <c r="P382" i="1"/>
  <c r="Q379" i="1" s="1"/>
  <c r="BM86" i="2"/>
  <c r="Q415" i="1" s="1"/>
  <c r="BL50" i="2"/>
  <c r="P235" i="1" s="1"/>
  <c r="BL30" i="2"/>
  <c r="P135" i="1" s="1"/>
  <c r="BM91" i="2"/>
  <c r="BL40" i="2"/>
  <c r="P185" i="1" s="1"/>
  <c r="BM44" i="2"/>
  <c r="Q205" i="1" s="1"/>
  <c r="BR108" i="2"/>
  <c r="BS108" i="2" s="1"/>
  <c r="BT108" i="2" s="1"/>
  <c r="BU108" i="2" s="1"/>
  <c r="BV108" i="2" s="1"/>
  <c r="BW108" i="2" s="1"/>
  <c r="BX108" i="2" s="1"/>
  <c r="BY108" i="2" s="1"/>
  <c r="BZ108" i="2" s="1"/>
  <c r="BM29" i="2"/>
  <c r="BN89" i="2"/>
  <c r="BO89" i="2" s="1"/>
  <c r="BP89" i="2" s="1"/>
  <c r="BM84" i="2"/>
  <c r="BM49" i="2"/>
  <c r="Q230" i="1" s="1"/>
  <c r="BO74" i="2" l="1"/>
  <c r="S355" i="1" s="1"/>
  <c r="O357" i="1"/>
  <c r="P354" i="1" s="1"/>
  <c r="P357" i="1" s="1"/>
  <c r="Q354" i="1" s="1"/>
  <c r="BM5" i="2"/>
  <c r="Q10" i="1" s="1"/>
  <c r="BL82" i="2"/>
  <c r="P395" i="1" s="1"/>
  <c r="BM59" i="2"/>
  <c r="Q280" i="1" s="1"/>
  <c r="BM88" i="2"/>
  <c r="Q425" i="1" s="1"/>
  <c r="BM73" i="2"/>
  <c r="O317" i="1"/>
  <c r="P314" i="1" s="1"/>
  <c r="BO13" i="2"/>
  <c r="S50" i="1" s="1"/>
  <c r="BM70" i="2"/>
  <c r="Q335" i="1" s="1"/>
  <c r="BO19" i="2"/>
  <c r="S80" i="1" s="1"/>
  <c r="BM26" i="2"/>
  <c r="Q115" i="1" s="1"/>
  <c r="O282" i="1"/>
  <c r="P279" i="1" s="1"/>
  <c r="P282" i="1" s="1"/>
  <c r="Q279" i="1" s="1"/>
  <c r="O117" i="1"/>
  <c r="P114" i="1" s="1"/>
  <c r="P352" i="1"/>
  <c r="Q349" i="1" s="1"/>
  <c r="P12" i="1"/>
  <c r="Q9" i="1" s="1"/>
  <c r="O517" i="1"/>
  <c r="P514" i="1" s="1"/>
  <c r="P337" i="1"/>
  <c r="Q334" i="1" s="1"/>
  <c r="Q337" i="1" s="1"/>
  <c r="R334" i="1" s="1"/>
  <c r="Q130" i="1"/>
  <c r="Q132" i="1" s="1"/>
  <c r="R129" i="1" s="1"/>
  <c r="Q25" i="1"/>
  <c r="O330" i="1"/>
  <c r="P450" i="1"/>
  <c r="O35" i="1"/>
  <c r="O37" i="1" s="1"/>
  <c r="P34" i="1" s="1"/>
  <c r="BN26" i="2"/>
  <c r="R115" i="1" s="1"/>
  <c r="O465" i="1"/>
  <c r="O467" i="1" s="1"/>
  <c r="P464" i="1" s="1"/>
  <c r="BN33" i="2"/>
  <c r="O360" i="1"/>
  <c r="O362" i="1" s="1"/>
  <c r="P359" i="1" s="1"/>
  <c r="BL75" i="2"/>
  <c r="BL18" i="2"/>
  <c r="P75" i="1" s="1"/>
  <c r="P500" i="1"/>
  <c r="P502" i="1" s="1"/>
  <c r="Q499" i="1" s="1"/>
  <c r="Q502" i="1" s="1"/>
  <c r="R499" i="1" s="1"/>
  <c r="Q50" i="1"/>
  <c r="Q52" i="1" s="1"/>
  <c r="R49" i="1" s="1"/>
  <c r="P225" i="1"/>
  <c r="P227" i="1" s="1"/>
  <c r="Q224" i="1" s="1"/>
  <c r="Q227" i="1" s="1"/>
  <c r="R224" i="1" s="1"/>
  <c r="Q440" i="1"/>
  <c r="O160" i="1"/>
  <c r="P410" i="1"/>
  <c r="P412" i="1" s="1"/>
  <c r="Q409" i="1" s="1"/>
  <c r="O200" i="1"/>
  <c r="O202" i="1" s="1"/>
  <c r="P199" i="1" s="1"/>
  <c r="P202" i="1" s="1"/>
  <c r="Q199" i="1" s="1"/>
  <c r="O57" i="1"/>
  <c r="P54" i="1" s="1"/>
  <c r="O325" i="1"/>
  <c r="O327" i="1" s="1"/>
  <c r="P324" i="1" s="1"/>
  <c r="P327" i="1" s="1"/>
  <c r="Q324" i="1" s="1"/>
  <c r="P220" i="1"/>
  <c r="P222" i="1" s="1"/>
  <c r="Q219" i="1" s="1"/>
  <c r="P85" i="1"/>
  <c r="P87" i="1" s="1"/>
  <c r="Q84" i="1" s="1"/>
  <c r="P370" i="1"/>
  <c r="P345" i="1"/>
  <c r="P347" i="1" s="1"/>
  <c r="Q344" i="1" s="1"/>
  <c r="O195" i="1"/>
  <c r="O197" i="1" s="1"/>
  <c r="P194" i="1" s="1"/>
  <c r="BN103" i="2"/>
  <c r="O477" i="1"/>
  <c r="P474" i="1" s="1"/>
  <c r="P22" i="1"/>
  <c r="Q19" i="1" s="1"/>
  <c r="P212" i="1"/>
  <c r="Q209" i="1" s="1"/>
  <c r="Q212" i="1" s="1"/>
  <c r="R209" i="1" s="1"/>
  <c r="P117" i="1"/>
  <c r="Q114" i="1" s="1"/>
  <c r="P392" i="1"/>
  <c r="Q389" i="1" s="1"/>
  <c r="Q392" i="1" s="1"/>
  <c r="R389" i="1" s="1"/>
  <c r="P252" i="1"/>
  <c r="Q249" i="1" s="1"/>
  <c r="Q252" i="1" s="1"/>
  <c r="R249" i="1" s="1"/>
  <c r="P492" i="1"/>
  <c r="Q489" i="1" s="1"/>
  <c r="O462" i="1"/>
  <c r="P459" i="1" s="1"/>
  <c r="BL95" i="2"/>
  <c r="O110" i="1"/>
  <c r="O112" i="1" s="1"/>
  <c r="P109" i="1" s="1"/>
  <c r="BL25" i="2"/>
  <c r="BN59" i="2"/>
  <c r="BL96" i="2"/>
  <c r="Q405" i="1"/>
  <c r="Q430" i="1"/>
  <c r="BN105" i="2"/>
  <c r="R510" i="1" s="1"/>
  <c r="Q510" i="1"/>
  <c r="BN27" i="2"/>
  <c r="Q120" i="1"/>
  <c r="Q122" i="1" s="1"/>
  <c r="R119" i="1" s="1"/>
  <c r="BL28" i="2"/>
  <c r="P125" i="1" s="1"/>
  <c r="O125" i="1"/>
  <c r="O127" i="1" s="1"/>
  <c r="P124" i="1" s="1"/>
  <c r="BL9" i="2"/>
  <c r="P30" i="1" s="1"/>
  <c r="O30" i="1"/>
  <c r="O32" i="1" s="1"/>
  <c r="P29" i="1" s="1"/>
  <c r="O70" i="1"/>
  <c r="O72" i="1" s="1"/>
  <c r="P69" i="1" s="1"/>
  <c r="BM46" i="2"/>
  <c r="P215" i="1"/>
  <c r="P217" i="1" s="1"/>
  <c r="Q214" i="1" s="1"/>
  <c r="BL67" i="2"/>
  <c r="P320" i="1" s="1"/>
  <c r="O320" i="1"/>
  <c r="O322" i="1" s="1"/>
  <c r="P319" i="1" s="1"/>
  <c r="BN7" i="2"/>
  <c r="Q20" i="1"/>
  <c r="BM90" i="2"/>
  <c r="Q435" i="1" s="1"/>
  <c r="P435" i="1"/>
  <c r="P437" i="1" s="1"/>
  <c r="Q434" i="1" s="1"/>
  <c r="P315" i="1"/>
  <c r="BM11" i="2"/>
  <c r="BN11" i="2" s="1"/>
  <c r="R40" i="1" s="1"/>
  <c r="P40" i="1"/>
  <c r="P42" i="1" s="1"/>
  <c r="Q39" i="1" s="1"/>
  <c r="BM78" i="2"/>
  <c r="Q375" i="1" s="1"/>
  <c r="P375" i="1"/>
  <c r="P377" i="1" s="1"/>
  <c r="Q374" i="1" s="1"/>
  <c r="BM36" i="2"/>
  <c r="Q165" i="1" s="1"/>
  <c r="P165" i="1"/>
  <c r="BM37" i="2"/>
  <c r="Q170" i="1" s="1"/>
  <c r="P170" i="1"/>
  <c r="P172" i="1" s="1"/>
  <c r="Q169" i="1" s="1"/>
  <c r="O310" i="1"/>
  <c r="O312" i="1" s="1"/>
  <c r="P309" i="1" s="1"/>
  <c r="O165" i="1"/>
  <c r="O167" i="1" s="1"/>
  <c r="P164" i="1" s="1"/>
  <c r="P505" i="1"/>
  <c r="P507" i="1" s="1"/>
  <c r="Q504" i="1" s="1"/>
  <c r="O155" i="1"/>
  <c r="O157" i="1" s="1"/>
  <c r="P154" i="1" s="1"/>
  <c r="P157" i="1" s="1"/>
  <c r="Q154" i="1" s="1"/>
  <c r="P255" i="1"/>
  <c r="P257" i="1" s="1"/>
  <c r="Q254" i="1" s="1"/>
  <c r="P275" i="1"/>
  <c r="P277" i="1" s="1"/>
  <c r="Q274" i="1" s="1"/>
  <c r="P187" i="1"/>
  <c r="Q184" i="1" s="1"/>
  <c r="P452" i="1"/>
  <c r="Q449" i="1" s="1"/>
  <c r="BM97" i="2"/>
  <c r="Q470" i="1" s="1"/>
  <c r="BM47" i="2"/>
  <c r="Q220" i="1" s="1"/>
  <c r="BL10" i="2"/>
  <c r="BM93" i="2"/>
  <c r="BM58" i="2"/>
  <c r="BM66" i="2"/>
  <c r="Q315" i="1" s="1"/>
  <c r="O397" i="1"/>
  <c r="P394" i="1" s="1"/>
  <c r="P397" i="1" s="1"/>
  <c r="Q394" i="1" s="1"/>
  <c r="BP13" i="2"/>
  <c r="T50" i="1" s="1"/>
  <c r="BM104" i="2"/>
  <c r="Q505" i="1" s="1"/>
  <c r="P262" i="1"/>
  <c r="Q259" i="1" s="1"/>
  <c r="P27" i="1"/>
  <c r="Q24" i="1" s="1"/>
  <c r="BN6" i="2"/>
  <c r="R15" i="1" s="1"/>
  <c r="Q302" i="1"/>
  <c r="R299" i="1" s="1"/>
  <c r="BO103" i="2"/>
  <c r="S500" i="1" s="1"/>
  <c r="Q247" i="1"/>
  <c r="R244" i="1" s="1"/>
  <c r="BN52" i="2"/>
  <c r="P517" i="1"/>
  <c r="Q514" i="1" s="1"/>
  <c r="BM106" i="2"/>
  <c r="Q515" i="1" s="1"/>
  <c r="BO102" i="2"/>
  <c r="S495" i="1" s="1"/>
  <c r="BL65" i="2"/>
  <c r="BM20" i="2"/>
  <c r="Q85" i="1" s="1"/>
  <c r="BM101" i="2"/>
  <c r="BM54" i="2"/>
  <c r="BN54" i="2" s="1"/>
  <c r="R255" i="1" s="1"/>
  <c r="P147" i="1"/>
  <c r="Q144" i="1" s="1"/>
  <c r="BM65" i="2"/>
  <c r="Q310" i="1" s="1"/>
  <c r="P407" i="1"/>
  <c r="Q404" i="1" s="1"/>
  <c r="P142" i="1"/>
  <c r="Q139" i="1" s="1"/>
  <c r="P472" i="1"/>
  <c r="Q469" i="1" s="1"/>
  <c r="BN71" i="2"/>
  <c r="P57" i="1"/>
  <c r="Q54" i="1" s="1"/>
  <c r="BM14" i="2"/>
  <c r="Q55" i="1" s="1"/>
  <c r="BM32" i="2"/>
  <c r="BM16" i="2"/>
  <c r="Q65" i="1" s="1"/>
  <c r="P67" i="1"/>
  <c r="Q64" i="1" s="1"/>
  <c r="BM83" i="2"/>
  <c r="BN83" i="2" s="1"/>
  <c r="R400" i="1" s="1"/>
  <c r="BN56" i="2"/>
  <c r="R265" i="1" s="1"/>
  <c r="BN63" i="2"/>
  <c r="R300" i="1" s="1"/>
  <c r="P427" i="1"/>
  <c r="Q424" i="1" s="1"/>
  <c r="P402" i="1"/>
  <c r="Q399" i="1" s="1"/>
  <c r="BM85" i="2"/>
  <c r="P522" i="1"/>
  <c r="Q519" i="1" s="1"/>
  <c r="Q522" i="1" s="1"/>
  <c r="R519" i="1" s="1"/>
  <c r="BL42" i="2"/>
  <c r="Q307" i="1"/>
  <c r="R304" i="1" s="1"/>
  <c r="R307" i="1" s="1"/>
  <c r="S304" i="1" s="1"/>
  <c r="P137" i="1"/>
  <c r="Q134" i="1" s="1"/>
  <c r="BL24" i="2"/>
  <c r="P105" i="1" s="1"/>
  <c r="O107" i="1"/>
  <c r="P104" i="1" s="1"/>
  <c r="BN90" i="2"/>
  <c r="R435" i="1" s="1"/>
  <c r="BM34" i="2"/>
  <c r="BN78" i="2"/>
  <c r="R375" i="1" s="1"/>
  <c r="BM82" i="2"/>
  <c r="Q395" i="1" s="1"/>
  <c r="BN36" i="2"/>
  <c r="Q292" i="1"/>
  <c r="R289" i="1" s="1"/>
  <c r="BN61" i="2"/>
  <c r="BL12" i="2"/>
  <c r="P45" i="1" s="1"/>
  <c r="O47" i="1"/>
  <c r="P44" i="1" s="1"/>
  <c r="O192" i="1"/>
  <c r="P189" i="1" s="1"/>
  <c r="BL41" i="2"/>
  <c r="P190" i="1" s="1"/>
  <c r="P92" i="1"/>
  <c r="Q89" i="1" s="1"/>
  <c r="BM21" i="2"/>
  <c r="O162" i="1"/>
  <c r="P159" i="1" s="1"/>
  <c r="BL35" i="2"/>
  <c r="P160" i="1" s="1"/>
  <c r="O332" i="1"/>
  <c r="P329" i="1" s="1"/>
  <c r="BL69" i="2"/>
  <c r="P477" i="1"/>
  <c r="Q474" i="1" s="1"/>
  <c r="P482" i="1"/>
  <c r="Q479" i="1" s="1"/>
  <c r="BM62" i="2"/>
  <c r="Q295" i="1" s="1"/>
  <c r="BN8" i="2"/>
  <c r="R25" i="1" s="1"/>
  <c r="P422" i="1"/>
  <c r="Q419" i="1" s="1"/>
  <c r="BM87" i="2"/>
  <c r="BM72" i="2"/>
  <c r="Q345" i="1" s="1"/>
  <c r="BM98" i="2"/>
  <c r="Q475" i="1" s="1"/>
  <c r="BN79" i="2"/>
  <c r="R380" i="1" s="1"/>
  <c r="P97" i="1"/>
  <c r="Q94" i="1" s="1"/>
  <c r="BM22" i="2"/>
  <c r="Q95" i="1" s="1"/>
  <c r="O272" i="1"/>
  <c r="P269" i="1" s="1"/>
  <c r="BL57" i="2"/>
  <c r="P270" i="1" s="1"/>
  <c r="BM43" i="2"/>
  <c r="Q200" i="1" s="1"/>
  <c r="BL17" i="2"/>
  <c r="BO7" i="2"/>
  <c r="S20" i="1" s="1"/>
  <c r="BM31" i="2"/>
  <c r="Q140" i="1" s="1"/>
  <c r="BN47" i="2"/>
  <c r="P387" i="1"/>
  <c r="Q384" i="1" s="1"/>
  <c r="BM80" i="2"/>
  <c r="Q385" i="1" s="1"/>
  <c r="BK2" i="2"/>
  <c r="O457" i="1"/>
  <c r="P454" i="1" s="1"/>
  <c r="BN107" i="2"/>
  <c r="R520" i="1" s="1"/>
  <c r="BM9" i="2"/>
  <c r="Q30" i="1" s="1"/>
  <c r="BN70" i="2"/>
  <c r="BM67" i="2"/>
  <c r="Q320" i="1" s="1"/>
  <c r="BO39" i="2"/>
  <c r="S180" i="1" s="1"/>
  <c r="P242" i="1"/>
  <c r="Q239" i="1" s="1"/>
  <c r="BM51" i="2"/>
  <c r="BN53" i="2"/>
  <c r="R250" i="1" s="1"/>
  <c r="BN5" i="2"/>
  <c r="R10" i="1" s="1"/>
  <c r="BM68" i="2"/>
  <c r="Q325" i="1" s="1"/>
  <c r="BM99" i="2"/>
  <c r="BN48" i="2"/>
  <c r="R225" i="1" s="1"/>
  <c r="BO64" i="2"/>
  <c r="S305" i="1" s="1"/>
  <c r="BN23" i="2"/>
  <c r="R100" i="1" s="1"/>
  <c r="BM28" i="2"/>
  <c r="Q125" i="1" s="1"/>
  <c r="O487" i="1"/>
  <c r="P484" i="1" s="1"/>
  <c r="BL100" i="2"/>
  <c r="P485" i="1" s="1"/>
  <c r="BN88" i="2"/>
  <c r="R425" i="1" s="1"/>
  <c r="P102" i="1"/>
  <c r="Q99" i="1" s="1"/>
  <c r="Q102" i="1" s="1"/>
  <c r="R99" i="1" s="1"/>
  <c r="O342" i="1"/>
  <c r="P339" i="1" s="1"/>
  <c r="P342" i="1" s="1"/>
  <c r="Q339" i="1" s="1"/>
  <c r="Q342" i="1" s="1"/>
  <c r="R339" i="1" s="1"/>
  <c r="O297" i="1"/>
  <c r="P294" i="1" s="1"/>
  <c r="P297" i="1" s="1"/>
  <c r="Q294" i="1" s="1"/>
  <c r="BN86" i="2"/>
  <c r="R415" i="1" s="1"/>
  <c r="BN76" i="2"/>
  <c r="R365" i="1" s="1"/>
  <c r="BM94" i="2"/>
  <c r="BO60" i="2"/>
  <c r="BO105" i="2"/>
  <c r="S510" i="1" s="1"/>
  <c r="O372" i="1"/>
  <c r="P369" i="1" s="1"/>
  <c r="P237" i="1"/>
  <c r="Q234" i="1" s="1"/>
  <c r="BM18" i="2"/>
  <c r="Q75" i="1" s="1"/>
  <c r="O77" i="1"/>
  <c r="P74" i="1" s="1"/>
  <c r="P77" i="1" s="1"/>
  <c r="Q74" i="1" s="1"/>
  <c r="BP92" i="2"/>
  <c r="T445" i="1" s="1"/>
  <c r="BM77" i="2"/>
  <c r="Q370" i="1" s="1"/>
  <c r="BQ13" i="2"/>
  <c r="U50" i="1" s="1"/>
  <c r="BN49" i="2"/>
  <c r="R230" i="1" s="1"/>
  <c r="BP74" i="2"/>
  <c r="T355" i="1" s="1"/>
  <c r="P432" i="1"/>
  <c r="Q429" i="1" s="1"/>
  <c r="BN45" i="2"/>
  <c r="R210" i="1" s="1"/>
  <c r="Q447" i="1"/>
  <c r="R444" i="1" s="1"/>
  <c r="R447" i="1" s="1"/>
  <c r="S444" i="1" s="1"/>
  <c r="S447" i="1" s="1"/>
  <c r="T444" i="1" s="1"/>
  <c r="BO81" i="2"/>
  <c r="BO15" i="2"/>
  <c r="P267" i="1"/>
  <c r="Q264" i="1" s="1"/>
  <c r="Q267" i="1" s="1"/>
  <c r="R264" i="1" s="1"/>
  <c r="BO4" i="2"/>
  <c r="S5" i="1" s="1"/>
  <c r="O177" i="1"/>
  <c r="P174" i="1" s="1"/>
  <c r="Q232" i="1"/>
  <c r="R229" i="1" s="1"/>
  <c r="P512" i="1"/>
  <c r="Q509" i="1" s="1"/>
  <c r="BN55" i="2"/>
  <c r="R260" i="1" s="1"/>
  <c r="BM38" i="2"/>
  <c r="Q175" i="1" s="1"/>
  <c r="BP19" i="2"/>
  <c r="T80" i="1" s="1"/>
  <c r="Q282" i="1"/>
  <c r="R279" i="1" s="1"/>
  <c r="Q17" i="1"/>
  <c r="R14" i="1" s="1"/>
  <c r="Q367" i="1"/>
  <c r="R364" i="1" s="1"/>
  <c r="Q62" i="1"/>
  <c r="R59" i="1" s="1"/>
  <c r="Q442" i="1"/>
  <c r="R439" i="1" s="1"/>
  <c r="Q357" i="1"/>
  <c r="R354" i="1" s="1"/>
  <c r="Q207" i="1"/>
  <c r="R204" i="1" s="1"/>
  <c r="Q382" i="1"/>
  <c r="R379" i="1" s="1"/>
  <c r="Q182" i="1"/>
  <c r="R179" i="1" s="1"/>
  <c r="Q12" i="1"/>
  <c r="R9" i="1" s="1"/>
  <c r="Q82" i="1"/>
  <c r="R79" i="1" s="1"/>
  <c r="Q417" i="1"/>
  <c r="R414" i="1" s="1"/>
  <c r="Q287" i="1"/>
  <c r="R284" i="1" s="1"/>
  <c r="Q497" i="1"/>
  <c r="R494" i="1" s="1"/>
  <c r="Q152" i="1"/>
  <c r="R149" i="1" s="1"/>
  <c r="Q4" i="1"/>
  <c r="Q7" i="1" s="1"/>
  <c r="BQ89" i="2"/>
  <c r="BN84" i="2"/>
  <c r="BN91" i="2"/>
  <c r="BM30" i="2"/>
  <c r="Q135" i="1" s="1"/>
  <c r="BN29" i="2"/>
  <c r="R130" i="1" s="1"/>
  <c r="BM40" i="2"/>
  <c r="Q185" i="1" s="1"/>
  <c r="CA108" i="2"/>
  <c r="BN44" i="2"/>
  <c r="R205" i="1" s="1"/>
  <c r="BM50" i="2"/>
  <c r="Q235" i="1" s="1"/>
  <c r="P317" i="1" l="1"/>
  <c r="Q314" i="1" s="1"/>
  <c r="Q350" i="1"/>
  <c r="Q352" i="1" s="1"/>
  <c r="R349" i="1" s="1"/>
  <c r="BN73" i="2"/>
  <c r="BO8" i="2"/>
  <c r="S25" i="1" s="1"/>
  <c r="BN97" i="2"/>
  <c r="R470" i="1" s="1"/>
  <c r="BO26" i="2"/>
  <c r="Q117" i="1"/>
  <c r="R114" i="1" s="1"/>
  <c r="R117" i="1" s="1"/>
  <c r="S114" i="1" s="1"/>
  <c r="Q27" i="1"/>
  <c r="R24" i="1" s="1"/>
  <c r="P372" i="1"/>
  <c r="Q369" i="1" s="1"/>
  <c r="BN66" i="2"/>
  <c r="R315" i="1" s="1"/>
  <c r="Q145" i="1"/>
  <c r="R120" i="1"/>
  <c r="BO27" i="2"/>
  <c r="S120" i="1" s="1"/>
  <c r="Q480" i="1"/>
  <c r="Q482" i="1" s="1"/>
  <c r="R479" i="1" s="1"/>
  <c r="Q450" i="1"/>
  <c r="Q452" i="1" s="1"/>
  <c r="R449" i="1" s="1"/>
  <c r="R500" i="1"/>
  <c r="S60" i="1"/>
  <c r="R340" i="1"/>
  <c r="P35" i="1"/>
  <c r="P37" i="1" s="1"/>
  <c r="Q34" i="1" s="1"/>
  <c r="R20" i="1"/>
  <c r="R440" i="1"/>
  <c r="R290" i="1"/>
  <c r="R292" i="1" s="1"/>
  <c r="S289" i="1" s="1"/>
  <c r="Q400" i="1"/>
  <c r="Q402" i="1" s="1"/>
  <c r="R399" i="1" s="1"/>
  <c r="R245" i="1"/>
  <c r="S285" i="1"/>
  <c r="R150" i="1"/>
  <c r="BO33" i="2"/>
  <c r="S150" i="1" s="1"/>
  <c r="CB108" i="2"/>
  <c r="CC108" i="2" s="1"/>
  <c r="CD108" i="2" s="1"/>
  <c r="CE108" i="2" s="1"/>
  <c r="CF108" i="2" s="1"/>
  <c r="CG108" i="2" s="1"/>
  <c r="CH108" i="2" s="1"/>
  <c r="CI108" i="2" s="1"/>
  <c r="BR89" i="2"/>
  <c r="BS89" i="2" s="1"/>
  <c r="BT89" i="2" s="1"/>
  <c r="BU89" i="2" s="1"/>
  <c r="BV89" i="2" s="1"/>
  <c r="BW89" i="2" s="1"/>
  <c r="BX89" i="2" s="1"/>
  <c r="BY89" i="2" s="1"/>
  <c r="BZ89" i="2" s="1"/>
  <c r="CA89" i="2" s="1"/>
  <c r="CB89" i="2" s="1"/>
  <c r="CC89" i="2" s="1"/>
  <c r="CD89" i="2" s="1"/>
  <c r="CE89" i="2" s="1"/>
  <c r="CF89" i="2" s="1"/>
  <c r="CG89" i="2" s="1"/>
  <c r="CH89" i="2" s="1"/>
  <c r="CI89" i="2" s="1"/>
  <c r="CJ89" i="2" s="1"/>
  <c r="CK89" i="2" s="1"/>
  <c r="BN37" i="2"/>
  <c r="R170" i="1" s="1"/>
  <c r="Q40" i="1"/>
  <c r="Q42" i="1" s="1"/>
  <c r="R39" i="1" s="1"/>
  <c r="R42" i="1" s="1"/>
  <c r="S39" i="1" s="1"/>
  <c r="P360" i="1"/>
  <c r="P362" i="1" s="1"/>
  <c r="Q359" i="1" s="1"/>
  <c r="BM75" i="2"/>
  <c r="Q22" i="1"/>
  <c r="R19" i="1" s="1"/>
  <c r="Q472" i="1"/>
  <c r="R469" i="1" s="1"/>
  <c r="R472" i="1" s="1"/>
  <c r="S469" i="1" s="1"/>
  <c r="P322" i="1"/>
  <c r="Q319" i="1" s="1"/>
  <c r="Q322" i="1" s="1"/>
  <c r="R319" i="1" s="1"/>
  <c r="P32" i="1"/>
  <c r="Q29" i="1" s="1"/>
  <c r="Q32" i="1" s="1"/>
  <c r="R29" i="1" s="1"/>
  <c r="Q377" i="1"/>
  <c r="R374" i="1" s="1"/>
  <c r="R377" i="1" s="1"/>
  <c r="S374" i="1" s="1"/>
  <c r="Q172" i="1"/>
  <c r="R169" i="1" s="1"/>
  <c r="P167" i="1"/>
  <c r="Q164" i="1" s="1"/>
  <c r="Q167" i="1" s="1"/>
  <c r="R164" i="1" s="1"/>
  <c r="Q317" i="1"/>
  <c r="R314" i="1" s="1"/>
  <c r="R317" i="1" s="1"/>
  <c r="S314" i="1" s="1"/>
  <c r="BN93" i="2"/>
  <c r="R280" i="1"/>
  <c r="R282" i="1" s="1"/>
  <c r="S279" i="1" s="1"/>
  <c r="BO59" i="2"/>
  <c r="P110" i="1"/>
  <c r="P112" i="1" s="1"/>
  <c r="Q109" i="1" s="1"/>
  <c r="BM25" i="2"/>
  <c r="Q222" i="1"/>
  <c r="R219" i="1" s="1"/>
  <c r="P460" i="1"/>
  <c r="P462" i="1" s="1"/>
  <c r="Q459" i="1" s="1"/>
  <c r="BM95" i="2"/>
  <c r="P465" i="1"/>
  <c r="P467" i="1" s="1"/>
  <c r="Q464" i="1" s="1"/>
  <c r="BM96" i="2"/>
  <c r="R405" i="1"/>
  <c r="R430" i="1"/>
  <c r="BP81" i="2"/>
  <c r="T390" i="1" s="1"/>
  <c r="S390" i="1"/>
  <c r="BN94" i="2"/>
  <c r="R455" i="1" s="1"/>
  <c r="Q455" i="1"/>
  <c r="BN51" i="2"/>
  <c r="R240" i="1" s="1"/>
  <c r="Q240" i="1"/>
  <c r="Q242" i="1" s="1"/>
  <c r="R239" i="1" s="1"/>
  <c r="BO70" i="2"/>
  <c r="S335" i="1" s="1"/>
  <c r="R335" i="1"/>
  <c r="R337" i="1" s="1"/>
  <c r="S334" i="1" s="1"/>
  <c r="BO47" i="2"/>
  <c r="S220" i="1" s="1"/>
  <c r="R220" i="1"/>
  <c r="BM17" i="2"/>
  <c r="P70" i="1"/>
  <c r="P72" i="1" s="1"/>
  <c r="Q69" i="1" s="1"/>
  <c r="BN87" i="2"/>
  <c r="Q420" i="1"/>
  <c r="Q422" i="1" s="1"/>
  <c r="R419" i="1" s="1"/>
  <c r="BM69" i="2"/>
  <c r="P330" i="1"/>
  <c r="P332" i="1" s="1"/>
  <c r="Q329" i="1" s="1"/>
  <c r="BN21" i="2"/>
  <c r="R90" i="1" s="1"/>
  <c r="Q90" i="1"/>
  <c r="Q92" i="1" s="1"/>
  <c r="R89" i="1" s="1"/>
  <c r="BO36" i="2"/>
  <c r="S165" i="1" s="1"/>
  <c r="R165" i="1"/>
  <c r="BN34" i="2"/>
  <c r="R155" i="1" s="1"/>
  <c r="Q155" i="1"/>
  <c r="Q157" i="1" s="1"/>
  <c r="R154" i="1" s="1"/>
  <c r="BM42" i="2"/>
  <c r="Q195" i="1" s="1"/>
  <c r="P195" i="1"/>
  <c r="P197" i="1" s="1"/>
  <c r="Q194" i="1" s="1"/>
  <c r="BN85" i="2"/>
  <c r="R410" i="1" s="1"/>
  <c r="Q410" i="1"/>
  <c r="Q412" i="1" s="1"/>
  <c r="R409" i="1" s="1"/>
  <c r="Q255" i="1"/>
  <c r="Q257" i="1" s="1"/>
  <c r="R254" i="1" s="1"/>
  <c r="R257" i="1" s="1"/>
  <c r="S254" i="1" s="1"/>
  <c r="Q490" i="1"/>
  <c r="Q492" i="1" s="1"/>
  <c r="R489" i="1" s="1"/>
  <c r="P310" i="1"/>
  <c r="P312" i="1" s="1"/>
  <c r="Q309" i="1" s="1"/>
  <c r="Q312" i="1" s="1"/>
  <c r="R309" i="1" s="1"/>
  <c r="BO93" i="2"/>
  <c r="S450" i="1" s="1"/>
  <c r="R450" i="1"/>
  <c r="Q275" i="1"/>
  <c r="Q277" i="1" s="1"/>
  <c r="R274" i="1" s="1"/>
  <c r="BN46" i="2"/>
  <c r="Q215" i="1"/>
  <c r="Q217" i="1" s="1"/>
  <c r="R214" i="1" s="1"/>
  <c r="BO56" i="2"/>
  <c r="S265" i="1" s="1"/>
  <c r="Q407" i="1"/>
  <c r="R404" i="1" s="1"/>
  <c r="BN58" i="2"/>
  <c r="R275" i="1" s="1"/>
  <c r="BN14" i="2"/>
  <c r="R55" i="1" s="1"/>
  <c r="BM10" i="2"/>
  <c r="Q35" i="1" s="1"/>
  <c r="BP64" i="2"/>
  <c r="T305" i="1" s="1"/>
  <c r="BN65" i="2"/>
  <c r="R310" i="1" s="1"/>
  <c r="Q137" i="1"/>
  <c r="R134" i="1" s="1"/>
  <c r="Q507" i="1"/>
  <c r="R504" i="1" s="1"/>
  <c r="BN104" i="2"/>
  <c r="R505" i="1" s="1"/>
  <c r="Q57" i="1"/>
  <c r="R54" i="1" s="1"/>
  <c r="Q67" i="1"/>
  <c r="R64" i="1" s="1"/>
  <c r="BN16" i="2"/>
  <c r="R65" i="1" s="1"/>
  <c r="BN101" i="2"/>
  <c r="R490" i="1" s="1"/>
  <c r="BO65" i="2"/>
  <c r="S310" i="1" s="1"/>
  <c r="Q87" i="1"/>
  <c r="R84" i="1" s="1"/>
  <c r="BN20" i="2"/>
  <c r="Q517" i="1"/>
  <c r="R514" i="1" s="1"/>
  <c r="BN106" i="2"/>
  <c r="R515" i="1" s="1"/>
  <c r="BO6" i="2"/>
  <c r="Q427" i="1"/>
  <c r="R424" i="1" s="1"/>
  <c r="BP102" i="2"/>
  <c r="T495" i="1" s="1"/>
  <c r="BO97" i="2"/>
  <c r="S470" i="1" s="1"/>
  <c r="Q477" i="1"/>
  <c r="R474" i="1" s="1"/>
  <c r="BO54" i="2"/>
  <c r="R247" i="1"/>
  <c r="S244" i="1" s="1"/>
  <c r="BO52" i="2"/>
  <c r="S245" i="1" s="1"/>
  <c r="BP103" i="2"/>
  <c r="T500" i="1" s="1"/>
  <c r="BO71" i="2"/>
  <c r="Q147" i="1"/>
  <c r="R144" i="1" s="1"/>
  <c r="BN32" i="2"/>
  <c r="R145" i="1" s="1"/>
  <c r="Q297" i="1"/>
  <c r="R294" i="1" s="1"/>
  <c r="Q512" i="1"/>
  <c r="R509" i="1" s="1"/>
  <c r="R512" i="1" s="1"/>
  <c r="S509" i="1" s="1"/>
  <c r="S512" i="1" s="1"/>
  <c r="T509" i="1" s="1"/>
  <c r="BO78" i="2"/>
  <c r="S375" i="1" s="1"/>
  <c r="BN98" i="2"/>
  <c r="R475" i="1" s="1"/>
  <c r="BO63" i="2"/>
  <c r="R302" i="1"/>
  <c r="S299" i="1" s="1"/>
  <c r="BM24" i="2"/>
  <c r="Q105" i="1" s="1"/>
  <c r="BL2" i="2"/>
  <c r="BO90" i="2"/>
  <c r="P127" i="1"/>
  <c r="Q124" i="1" s="1"/>
  <c r="Q127" i="1" s="1"/>
  <c r="R124" i="1" s="1"/>
  <c r="P107" i="1"/>
  <c r="Q104" i="1" s="1"/>
  <c r="Q437" i="1"/>
  <c r="R434" i="1" s="1"/>
  <c r="R437" i="1" s="1"/>
  <c r="S434" i="1" s="1"/>
  <c r="Q327" i="1"/>
  <c r="R324" i="1" s="1"/>
  <c r="BN42" i="2"/>
  <c r="R195" i="1" s="1"/>
  <c r="BO66" i="2"/>
  <c r="S315" i="1" s="1"/>
  <c r="BN62" i="2"/>
  <c r="BO62" i="2" s="1"/>
  <c r="S295" i="1" s="1"/>
  <c r="BQ74" i="2"/>
  <c r="U355" i="1" s="1"/>
  <c r="BO5" i="2"/>
  <c r="S10" i="1" s="1"/>
  <c r="BM12" i="2"/>
  <c r="Q45" i="1" s="1"/>
  <c r="P162" i="1"/>
  <c r="Q159" i="1" s="1"/>
  <c r="BM35" i="2"/>
  <c r="Q160" i="1" s="1"/>
  <c r="BP36" i="2"/>
  <c r="T165" i="1" s="1"/>
  <c r="BO34" i="2"/>
  <c r="S155" i="1" s="1"/>
  <c r="P47" i="1"/>
  <c r="Q44" i="1" s="1"/>
  <c r="Q397" i="1"/>
  <c r="R394" i="1" s="1"/>
  <c r="BN82" i="2"/>
  <c r="R395" i="1" s="1"/>
  <c r="BN50" i="2"/>
  <c r="R235" i="1" s="1"/>
  <c r="BO79" i="2"/>
  <c r="S380" i="1" s="1"/>
  <c r="BO61" i="2"/>
  <c r="S290" i="1" s="1"/>
  <c r="BN69" i="2"/>
  <c r="P192" i="1"/>
  <c r="Q189" i="1" s="1"/>
  <c r="BM41" i="2"/>
  <c r="Q190" i="1" s="1"/>
  <c r="BO87" i="2"/>
  <c r="S420" i="1" s="1"/>
  <c r="BO58" i="2"/>
  <c r="S275" i="1" s="1"/>
  <c r="BN72" i="2"/>
  <c r="R345" i="1" s="1"/>
  <c r="BO83" i="2"/>
  <c r="S400" i="1" s="1"/>
  <c r="BN68" i="2"/>
  <c r="BN67" i="2"/>
  <c r="R320" i="1" s="1"/>
  <c r="BO11" i="2"/>
  <c r="S40" i="1" s="1"/>
  <c r="BO86" i="2"/>
  <c r="BO107" i="2"/>
  <c r="S520" i="1" s="1"/>
  <c r="Q347" i="1"/>
  <c r="R344" i="1" s="1"/>
  <c r="Q97" i="1"/>
  <c r="R94" i="1" s="1"/>
  <c r="BN22" i="2"/>
  <c r="R95" i="1" s="1"/>
  <c r="Q387" i="1"/>
  <c r="R384" i="1" s="1"/>
  <c r="BN80" i="2"/>
  <c r="R385" i="1" s="1"/>
  <c r="Q142" i="1"/>
  <c r="R139" i="1" s="1"/>
  <c r="BN31" i="2"/>
  <c r="Q202" i="1"/>
  <c r="R199" i="1" s="1"/>
  <c r="BN43" i="2"/>
  <c r="R200" i="1" s="1"/>
  <c r="BP7" i="2"/>
  <c r="T20" i="1" s="1"/>
  <c r="R232" i="1"/>
  <c r="S229" i="1" s="1"/>
  <c r="BN17" i="2"/>
  <c r="R70" i="1" s="1"/>
  <c r="P272" i="1"/>
  <c r="Q269" i="1" s="1"/>
  <c r="BM57" i="2"/>
  <c r="BN38" i="2"/>
  <c r="BM100" i="2"/>
  <c r="Q485" i="1" s="1"/>
  <c r="P487" i="1"/>
  <c r="Q484" i="1" s="1"/>
  <c r="BP39" i="2"/>
  <c r="BN28" i="2"/>
  <c r="BO88" i="2"/>
  <c r="S425" i="1" s="1"/>
  <c r="R227" i="1"/>
  <c r="S224" i="1" s="1"/>
  <c r="BO48" i="2"/>
  <c r="BP70" i="2"/>
  <c r="T335" i="1" s="1"/>
  <c r="BP15" i="2"/>
  <c r="T60" i="1" s="1"/>
  <c r="R252" i="1"/>
  <c r="S249" i="1" s="1"/>
  <c r="BO53" i="2"/>
  <c r="S250" i="1" s="1"/>
  <c r="BN9" i="2"/>
  <c r="R30" i="1" s="1"/>
  <c r="BO55" i="2"/>
  <c r="S260" i="1" s="1"/>
  <c r="BN99" i="2"/>
  <c r="R480" i="1" s="1"/>
  <c r="R102" i="1"/>
  <c r="S99" i="1" s="1"/>
  <c r="BO23" i="2"/>
  <c r="S100" i="1" s="1"/>
  <c r="BO51" i="2"/>
  <c r="S240" i="1" s="1"/>
  <c r="Q432" i="1"/>
  <c r="R429" i="1" s="1"/>
  <c r="BO49" i="2"/>
  <c r="BP27" i="2"/>
  <c r="T120" i="1" s="1"/>
  <c r="BQ64" i="2"/>
  <c r="U305" i="1" s="1"/>
  <c r="BO84" i="2"/>
  <c r="BN40" i="2"/>
  <c r="R185" i="1" s="1"/>
  <c r="Q262" i="1"/>
  <c r="R259" i="1" s="1"/>
  <c r="R262" i="1" s="1"/>
  <c r="S259" i="1" s="1"/>
  <c r="BO45" i="2"/>
  <c r="S210" i="1" s="1"/>
  <c r="Q77" i="1"/>
  <c r="R74" i="1" s="1"/>
  <c r="BN18" i="2"/>
  <c r="R75" i="1" s="1"/>
  <c r="BN77" i="2"/>
  <c r="BO94" i="2"/>
  <c r="S455" i="1" s="1"/>
  <c r="BO29" i="2"/>
  <c r="S130" i="1" s="1"/>
  <c r="R132" i="1"/>
  <c r="S129" i="1" s="1"/>
  <c r="Q237" i="1"/>
  <c r="R234" i="1" s="1"/>
  <c r="R342" i="1"/>
  <c r="S339" i="1" s="1"/>
  <c r="P177" i="1"/>
  <c r="Q174" i="1" s="1"/>
  <c r="BP60" i="2"/>
  <c r="T285" i="1" s="1"/>
  <c r="P457" i="1"/>
  <c r="Q454" i="1" s="1"/>
  <c r="BQ19" i="2"/>
  <c r="U80" i="1" s="1"/>
  <c r="BP105" i="2"/>
  <c r="BR13" i="2"/>
  <c r="V50" i="1" s="1"/>
  <c r="BO76" i="2"/>
  <c r="S365" i="1" s="1"/>
  <c r="R367" i="1"/>
  <c r="S364" i="1" s="1"/>
  <c r="R212" i="1"/>
  <c r="S209" i="1" s="1"/>
  <c r="BP4" i="2"/>
  <c r="T5" i="1" s="1"/>
  <c r="BP93" i="2"/>
  <c r="T450" i="1" s="1"/>
  <c r="BQ92" i="2"/>
  <c r="U445" i="1" s="1"/>
  <c r="T447" i="1"/>
  <c r="U444" i="1" s="1"/>
  <c r="R62" i="1"/>
  <c r="S59" i="1" s="1"/>
  <c r="R392" i="1"/>
  <c r="S389" i="1" s="1"/>
  <c r="R17" i="1"/>
  <c r="S14" i="1" s="1"/>
  <c r="R12" i="1"/>
  <c r="S9" i="1" s="1"/>
  <c r="R357" i="1"/>
  <c r="S354" i="1" s="1"/>
  <c r="R267" i="1"/>
  <c r="S264" i="1" s="1"/>
  <c r="R382" i="1"/>
  <c r="S379" i="1" s="1"/>
  <c r="R52" i="1"/>
  <c r="S49" i="1" s="1"/>
  <c r="R182" i="1"/>
  <c r="S179" i="1" s="1"/>
  <c r="R22" i="1"/>
  <c r="S19" i="1" s="1"/>
  <c r="R27" i="1"/>
  <c r="S24" i="1" s="1"/>
  <c r="R287" i="1"/>
  <c r="S284" i="1" s="1"/>
  <c r="R417" i="1"/>
  <c r="S414" i="1" s="1"/>
  <c r="R502" i="1"/>
  <c r="S499" i="1" s="1"/>
  <c r="R497" i="1"/>
  <c r="S494" i="1" s="1"/>
  <c r="R522" i="1"/>
  <c r="S519" i="1" s="1"/>
  <c r="S307" i="1"/>
  <c r="T304" i="1" s="1"/>
  <c r="R207" i="1"/>
  <c r="S204" i="1" s="1"/>
  <c r="R122" i="1"/>
  <c r="S119" i="1" s="1"/>
  <c r="R152" i="1"/>
  <c r="S149" i="1" s="1"/>
  <c r="R82" i="1"/>
  <c r="S79" i="1" s="1"/>
  <c r="R442" i="1"/>
  <c r="S439" i="1" s="1"/>
  <c r="R4" i="1"/>
  <c r="R7" i="1" s="1"/>
  <c r="BN30" i="2"/>
  <c r="BP56" i="2"/>
  <c r="T265" i="1" s="1"/>
  <c r="BO44" i="2"/>
  <c r="S205" i="1" s="1"/>
  <c r="BO91" i="2"/>
  <c r="S440" i="1" s="1"/>
  <c r="S115" i="1" l="1"/>
  <c r="BP26" i="2"/>
  <c r="BP8" i="2"/>
  <c r="T25" i="1" s="1"/>
  <c r="R350" i="1"/>
  <c r="R352" i="1" s="1"/>
  <c r="S349" i="1" s="1"/>
  <c r="BO73" i="2"/>
  <c r="BP73" i="2"/>
  <c r="T350" i="1" s="1"/>
  <c r="BO16" i="2"/>
  <c r="S65" i="1" s="1"/>
  <c r="S67" i="1" s="1"/>
  <c r="T64" i="1" s="1"/>
  <c r="R172" i="1"/>
  <c r="S169" i="1" s="1"/>
  <c r="BQ81" i="2"/>
  <c r="U390" i="1" s="1"/>
  <c r="BP47" i="2"/>
  <c r="T220" i="1" s="1"/>
  <c r="BP97" i="2"/>
  <c r="T470" i="1" s="1"/>
  <c r="R167" i="1"/>
  <c r="S164" i="1" s="1"/>
  <c r="BP33" i="2"/>
  <c r="T150" i="1" s="1"/>
  <c r="BP79" i="2"/>
  <c r="T380" i="1" s="1"/>
  <c r="BO37" i="2"/>
  <c r="S170" i="1" s="1"/>
  <c r="S172" i="1" s="1"/>
  <c r="T169" i="1" s="1"/>
  <c r="R420" i="1"/>
  <c r="R422" i="1" s="1"/>
  <c r="S419" i="1" s="1"/>
  <c r="S422" i="1" s="1"/>
  <c r="T419" i="1" s="1"/>
  <c r="R370" i="1"/>
  <c r="S225" i="1"/>
  <c r="S227" i="1" s="1"/>
  <c r="T224" i="1" s="1"/>
  <c r="R140" i="1"/>
  <c r="Q70" i="1"/>
  <c r="Q72" i="1" s="1"/>
  <c r="R69" i="1" s="1"/>
  <c r="R72" i="1" s="1"/>
  <c r="S69" i="1" s="1"/>
  <c r="R175" i="1"/>
  <c r="S230" i="1"/>
  <c r="Q360" i="1"/>
  <c r="Q362" i="1" s="1"/>
  <c r="R359" i="1" s="1"/>
  <c r="BN75" i="2"/>
  <c r="S300" i="1"/>
  <c r="R135" i="1"/>
  <c r="R125" i="1"/>
  <c r="R127" i="1" s="1"/>
  <c r="S124" i="1" s="1"/>
  <c r="BO21" i="2"/>
  <c r="S90" i="1" s="1"/>
  <c r="BO85" i="2"/>
  <c r="S410" i="1" s="1"/>
  <c r="T180" i="1"/>
  <c r="Q330" i="1"/>
  <c r="Q332" i="1" s="1"/>
  <c r="R329" i="1" s="1"/>
  <c r="R325" i="1"/>
  <c r="R327" i="1" s="1"/>
  <c r="S324" i="1" s="1"/>
  <c r="R295" i="1"/>
  <c r="R297" i="1" s="1"/>
  <c r="S294" i="1" s="1"/>
  <c r="S297" i="1" s="1"/>
  <c r="T294" i="1" s="1"/>
  <c r="CJ108" i="2"/>
  <c r="CK108" i="2" s="1"/>
  <c r="BQ33" i="2"/>
  <c r="U150" i="1" s="1"/>
  <c r="R412" i="1"/>
  <c r="S409" i="1" s="1"/>
  <c r="S412" i="1" s="1"/>
  <c r="T409" i="1" s="1"/>
  <c r="R92" i="1"/>
  <c r="S89" i="1" s="1"/>
  <c r="R222" i="1"/>
  <c r="S219" i="1" s="1"/>
  <c r="R452" i="1"/>
  <c r="S449" i="1" s="1"/>
  <c r="S452" i="1" s="1"/>
  <c r="T449" i="1" s="1"/>
  <c r="R312" i="1"/>
  <c r="S309" i="1" s="1"/>
  <c r="S312" i="1" s="1"/>
  <c r="T309" i="1" s="1"/>
  <c r="R477" i="1"/>
  <c r="S474" i="1" s="1"/>
  <c r="R407" i="1"/>
  <c r="S404" i="1" s="1"/>
  <c r="R67" i="1"/>
  <c r="S64" i="1" s="1"/>
  <c r="R57" i="1"/>
  <c r="S54" i="1" s="1"/>
  <c r="R157" i="1"/>
  <c r="S154" i="1" s="1"/>
  <c r="S157" i="1" s="1"/>
  <c r="T154" i="1" s="1"/>
  <c r="R492" i="1"/>
  <c r="S489" i="1" s="1"/>
  <c r="R277" i="1"/>
  <c r="S274" i="1" s="1"/>
  <c r="S277" i="1" s="1"/>
  <c r="T274" i="1" s="1"/>
  <c r="Q110" i="1"/>
  <c r="Q112" i="1" s="1"/>
  <c r="R109" i="1" s="1"/>
  <c r="BN25" i="2"/>
  <c r="R215" i="1"/>
  <c r="R217" i="1" s="1"/>
  <c r="S214" i="1" s="1"/>
  <c r="BO46" i="2"/>
  <c r="S280" i="1"/>
  <c r="S282" i="1" s="1"/>
  <c r="T279" i="1" s="1"/>
  <c r="BP59" i="2"/>
  <c r="Q465" i="1"/>
  <c r="Q467" i="1" s="1"/>
  <c r="R464" i="1" s="1"/>
  <c r="BN96" i="2"/>
  <c r="BQ15" i="2"/>
  <c r="U60" i="1" s="1"/>
  <c r="Q460" i="1"/>
  <c r="Q462" i="1" s="1"/>
  <c r="R459" i="1" s="1"/>
  <c r="BN95" i="2"/>
  <c r="BQ105" i="2"/>
  <c r="U510" i="1" s="1"/>
  <c r="T510" i="1"/>
  <c r="T512" i="1" s="1"/>
  <c r="U509" i="1" s="1"/>
  <c r="S430" i="1"/>
  <c r="S405" i="1"/>
  <c r="BQ97" i="2"/>
  <c r="U470" i="1" s="1"/>
  <c r="BN57" i="2"/>
  <c r="Q270" i="1"/>
  <c r="Q272" i="1" s="1"/>
  <c r="R269" i="1" s="1"/>
  <c r="BP86" i="2"/>
  <c r="T415" i="1" s="1"/>
  <c r="S415" i="1"/>
  <c r="S417" i="1" s="1"/>
  <c r="T414" i="1" s="1"/>
  <c r="BO69" i="2"/>
  <c r="S330" i="1" s="1"/>
  <c r="R330" i="1"/>
  <c r="BP90" i="2"/>
  <c r="T435" i="1" s="1"/>
  <c r="S435" i="1"/>
  <c r="S437" i="1" s="1"/>
  <c r="T434" i="1" s="1"/>
  <c r="BP71" i="2"/>
  <c r="S340" i="1"/>
  <c r="S342" i="1" s="1"/>
  <c r="T339" i="1" s="1"/>
  <c r="BP54" i="2"/>
  <c r="T255" i="1" s="1"/>
  <c r="S255" i="1"/>
  <c r="S257" i="1" s="1"/>
  <c r="T254" i="1" s="1"/>
  <c r="BP6" i="2"/>
  <c r="T15" i="1" s="1"/>
  <c r="S15" i="1"/>
  <c r="S17" i="1" s="1"/>
  <c r="T14" i="1" s="1"/>
  <c r="BO20" i="2"/>
  <c r="S85" i="1" s="1"/>
  <c r="R85" i="1"/>
  <c r="R87" i="1" s="1"/>
  <c r="S84" i="1" s="1"/>
  <c r="Q37" i="1"/>
  <c r="R34" i="1" s="1"/>
  <c r="BN10" i="2"/>
  <c r="R35" i="1" s="1"/>
  <c r="BO14" i="2"/>
  <c r="S55" i="1" s="1"/>
  <c r="BO68" i="2"/>
  <c r="S325" i="1" s="1"/>
  <c r="BO98" i="2"/>
  <c r="S475" i="1" s="1"/>
  <c r="S477" i="1" s="1"/>
  <c r="T474" i="1" s="1"/>
  <c r="BQ102" i="2"/>
  <c r="U495" i="1" s="1"/>
  <c r="R507" i="1"/>
  <c r="S504" i="1" s="1"/>
  <c r="BO104" i="2"/>
  <c r="S505" i="1" s="1"/>
  <c r="R202" i="1"/>
  <c r="S199" i="1" s="1"/>
  <c r="R402" i="1"/>
  <c r="S399" i="1" s="1"/>
  <c r="S402" i="1" s="1"/>
  <c r="T399" i="1" s="1"/>
  <c r="R147" i="1"/>
  <c r="S144" i="1" s="1"/>
  <c r="R427" i="1"/>
  <c r="S424" i="1" s="1"/>
  <c r="S427" i="1" s="1"/>
  <c r="T424" i="1" s="1"/>
  <c r="BP78" i="2"/>
  <c r="T375" i="1" s="1"/>
  <c r="R517" i="1"/>
  <c r="S514" i="1" s="1"/>
  <c r="BO106" i="2"/>
  <c r="S515" i="1" s="1"/>
  <c r="BP66" i="2"/>
  <c r="T315" i="1" s="1"/>
  <c r="BM2" i="2"/>
  <c r="BO50" i="2"/>
  <c r="S235" i="1" s="1"/>
  <c r="BO101" i="2"/>
  <c r="BO32" i="2"/>
  <c r="S145" i="1" s="1"/>
  <c r="BP52" i="2"/>
  <c r="BQ103" i="2"/>
  <c r="U500" i="1" s="1"/>
  <c r="BP65" i="2"/>
  <c r="BN24" i="2"/>
  <c r="R105" i="1" s="1"/>
  <c r="BP5" i="2"/>
  <c r="T10" i="1" s="1"/>
  <c r="S302" i="1"/>
  <c r="T299" i="1" s="1"/>
  <c r="BP63" i="2"/>
  <c r="T300" i="1" s="1"/>
  <c r="Q107" i="1"/>
  <c r="R104" i="1" s="1"/>
  <c r="BP58" i="2"/>
  <c r="T275" i="1" s="1"/>
  <c r="Q47" i="1"/>
  <c r="R44" i="1" s="1"/>
  <c r="BP85" i="2"/>
  <c r="T410" i="1" s="1"/>
  <c r="Q197" i="1"/>
  <c r="R194" i="1" s="1"/>
  <c r="R197" i="1" s="1"/>
  <c r="S194" i="1" s="1"/>
  <c r="R32" i="1"/>
  <c r="S29" i="1" s="1"/>
  <c r="R97" i="1"/>
  <c r="S94" i="1" s="1"/>
  <c r="BO22" i="2"/>
  <c r="S95" i="1" s="1"/>
  <c r="R242" i="1"/>
  <c r="S239" i="1" s="1"/>
  <c r="S242" i="1" s="1"/>
  <c r="T239" i="1" s="1"/>
  <c r="BP11" i="2"/>
  <c r="T40" i="1" s="1"/>
  <c r="R322" i="1"/>
  <c r="S319" i="1" s="1"/>
  <c r="BN12" i="2"/>
  <c r="BO42" i="2"/>
  <c r="S195" i="1" s="1"/>
  <c r="BO40" i="2"/>
  <c r="BR74" i="2"/>
  <c r="V355" i="1" s="1"/>
  <c r="BO77" i="2"/>
  <c r="S370" i="1" s="1"/>
  <c r="R432" i="1"/>
  <c r="S429" i="1" s="1"/>
  <c r="R387" i="1"/>
  <c r="S384" i="1" s="1"/>
  <c r="Q192" i="1"/>
  <c r="R189" i="1" s="1"/>
  <c r="BN41" i="2"/>
  <c r="R190" i="1" s="1"/>
  <c r="Q162" i="1"/>
  <c r="R159" i="1" s="1"/>
  <c r="BN35" i="2"/>
  <c r="R160" i="1" s="1"/>
  <c r="S292" i="1"/>
  <c r="T289" i="1" s="1"/>
  <c r="BP61" i="2"/>
  <c r="T290" i="1" s="1"/>
  <c r="BP69" i="2"/>
  <c r="T330" i="1" s="1"/>
  <c r="R397" i="1"/>
  <c r="S394" i="1" s="1"/>
  <c r="BO82" i="2"/>
  <c r="BP34" i="2"/>
  <c r="T155" i="1" s="1"/>
  <c r="BO9" i="2"/>
  <c r="BQ36" i="2"/>
  <c r="BO67" i="2"/>
  <c r="S320" i="1" s="1"/>
  <c r="BP83" i="2"/>
  <c r="T400" i="1" s="1"/>
  <c r="BQ8" i="2"/>
  <c r="U25" i="1" s="1"/>
  <c r="S522" i="1"/>
  <c r="T519" i="1" s="1"/>
  <c r="BP107" i="2"/>
  <c r="T520" i="1" s="1"/>
  <c r="Q457" i="1"/>
  <c r="R454" i="1" s="1"/>
  <c r="R457" i="1" s="1"/>
  <c r="S454" i="1" s="1"/>
  <c r="S457" i="1" s="1"/>
  <c r="T454" i="1" s="1"/>
  <c r="BP87" i="2"/>
  <c r="T420" i="1" s="1"/>
  <c r="BP98" i="2"/>
  <c r="T475" i="1" s="1"/>
  <c r="R347" i="1"/>
  <c r="S344" i="1" s="1"/>
  <c r="BO72" i="2"/>
  <c r="R237" i="1"/>
  <c r="S234" i="1" s="1"/>
  <c r="BO31" i="2"/>
  <c r="S140" i="1" s="1"/>
  <c r="R142" i="1"/>
  <c r="S139" i="1" s="1"/>
  <c r="BO43" i="2"/>
  <c r="S200" i="1" s="1"/>
  <c r="BO80" i="2"/>
  <c r="S385" i="1" s="1"/>
  <c r="BP88" i="2"/>
  <c r="T425" i="1" s="1"/>
  <c r="BQ7" i="2"/>
  <c r="U20" i="1" s="1"/>
  <c r="BO17" i="2"/>
  <c r="S70" i="1" s="1"/>
  <c r="BQ47" i="2"/>
  <c r="U220" i="1" s="1"/>
  <c r="BQ4" i="2"/>
  <c r="U5" i="1" s="1"/>
  <c r="R482" i="1"/>
  <c r="S479" i="1" s="1"/>
  <c r="BO99" i="2"/>
  <c r="S480" i="1" s="1"/>
  <c r="BQ39" i="2"/>
  <c r="U180" i="1" s="1"/>
  <c r="BQ70" i="2"/>
  <c r="U335" i="1" s="1"/>
  <c r="BQ27" i="2"/>
  <c r="S102" i="1"/>
  <c r="T99" i="1" s="1"/>
  <c r="BP23" i="2"/>
  <c r="T100" i="1" s="1"/>
  <c r="BP48" i="2"/>
  <c r="T225" i="1" s="1"/>
  <c r="BO38" i="2"/>
  <c r="S175" i="1" s="1"/>
  <c r="S262" i="1"/>
  <c r="T259" i="1" s="1"/>
  <c r="BP55" i="2"/>
  <c r="T260" i="1" s="1"/>
  <c r="BP51" i="2"/>
  <c r="BO28" i="2"/>
  <c r="S252" i="1"/>
  <c r="T249" i="1" s="1"/>
  <c r="BP53" i="2"/>
  <c r="T250" i="1" s="1"/>
  <c r="Q487" i="1"/>
  <c r="R484" i="1" s="1"/>
  <c r="BN100" i="2"/>
  <c r="BS13" i="2"/>
  <c r="W50" i="1" s="1"/>
  <c r="BO30" i="2"/>
  <c r="S135" i="1" s="1"/>
  <c r="BQ79" i="2"/>
  <c r="U380" i="1" s="1"/>
  <c r="BR81" i="2"/>
  <c r="V390" i="1" s="1"/>
  <c r="BR64" i="2"/>
  <c r="V305" i="1" s="1"/>
  <c r="BQ60" i="2"/>
  <c r="U285" i="1" s="1"/>
  <c r="BP29" i="2"/>
  <c r="T130" i="1" s="1"/>
  <c r="R77" i="1"/>
  <c r="S74" i="1" s="1"/>
  <c r="BO18" i="2"/>
  <c r="S75" i="1" s="1"/>
  <c r="BQ6" i="2"/>
  <c r="U15" i="1" s="1"/>
  <c r="Q372" i="1"/>
  <c r="R369" i="1" s="1"/>
  <c r="R372" i="1" s="1"/>
  <c r="S369" i="1" s="1"/>
  <c r="BP91" i="2"/>
  <c r="T440" i="1" s="1"/>
  <c r="S442" i="1"/>
  <c r="T439" i="1" s="1"/>
  <c r="BR92" i="2"/>
  <c r="V445" i="1" s="1"/>
  <c r="BQ93" i="2"/>
  <c r="BP49" i="2"/>
  <c r="BP14" i="2"/>
  <c r="T55" i="1" s="1"/>
  <c r="BP94" i="2"/>
  <c r="T455" i="1" s="1"/>
  <c r="BQ66" i="2"/>
  <c r="U315" i="1" s="1"/>
  <c r="BP44" i="2"/>
  <c r="T205" i="1" s="1"/>
  <c r="S207" i="1"/>
  <c r="T204" i="1" s="1"/>
  <c r="S367" i="1"/>
  <c r="T364" i="1" s="1"/>
  <c r="BP76" i="2"/>
  <c r="T365" i="1" s="1"/>
  <c r="BR19" i="2"/>
  <c r="V80" i="1" s="1"/>
  <c r="BP45" i="2"/>
  <c r="T210" i="1" s="1"/>
  <c r="U447" i="1"/>
  <c r="V444" i="1" s="1"/>
  <c r="BP62" i="2"/>
  <c r="T295" i="1" s="1"/>
  <c r="Q177" i="1"/>
  <c r="R174" i="1" s="1"/>
  <c r="R177" i="1" s="1"/>
  <c r="S174" i="1" s="1"/>
  <c r="Q187" i="1"/>
  <c r="R184" i="1" s="1"/>
  <c r="R187" i="1" s="1"/>
  <c r="S184" i="1" s="1"/>
  <c r="BP84" i="2"/>
  <c r="S247" i="1"/>
  <c r="T244" i="1" s="1"/>
  <c r="S392" i="1"/>
  <c r="T389" i="1" s="1"/>
  <c r="S52" i="1"/>
  <c r="T49" i="1" s="1"/>
  <c r="S317" i="1"/>
  <c r="T314" i="1" s="1"/>
  <c r="S42" i="1"/>
  <c r="T39" i="1" s="1"/>
  <c r="S62" i="1"/>
  <c r="T59" i="1" s="1"/>
  <c r="S117" i="1"/>
  <c r="T114" i="1" s="1"/>
  <c r="S82" i="1"/>
  <c r="T79" i="1" s="1"/>
  <c r="T307" i="1"/>
  <c r="U304" i="1" s="1"/>
  <c r="S22" i="1"/>
  <c r="T19" i="1" s="1"/>
  <c r="S337" i="1"/>
  <c r="T334" i="1" s="1"/>
  <c r="S267" i="1"/>
  <c r="T264" i="1" s="1"/>
  <c r="S12" i="1"/>
  <c r="T9" i="1" s="1"/>
  <c r="S382" i="1"/>
  <c r="T379" i="1" s="1"/>
  <c r="S287" i="1"/>
  <c r="T284" i="1" s="1"/>
  <c r="S152" i="1"/>
  <c r="T149" i="1" s="1"/>
  <c r="S122" i="1"/>
  <c r="T119" i="1" s="1"/>
  <c r="S357" i="1"/>
  <c r="T354" i="1" s="1"/>
  <c r="S167" i="1"/>
  <c r="T164" i="1" s="1"/>
  <c r="S377" i="1"/>
  <c r="T374" i="1" s="1"/>
  <c r="S222" i="1"/>
  <c r="T219" i="1" s="1"/>
  <c r="S502" i="1"/>
  <c r="T499" i="1" s="1"/>
  <c r="S182" i="1"/>
  <c r="T179" i="1" s="1"/>
  <c r="S472" i="1"/>
  <c r="T469" i="1" s="1"/>
  <c r="S497" i="1"/>
  <c r="T494" i="1" s="1"/>
  <c r="S27" i="1"/>
  <c r="T24" i="1" s="1"/>
  <c r="S4" i="1"/>
  <c r="S7" i="1" s="1"/>
  <c r="BQ56" i="2"/>
  <c r="U265" i="1" s="1"/>
  <c r="S350" i="1" l="1"/>
  <c r="S352" i="1" s="1"/>
  <c r="T349" i="1" s="1"/>
  <c r="T352" i="1" s="1"/>
  <c r="U349" i="1" s="1"/>
  <c r="BQ73" i="2"/>
  <c r="T115" i="1"/>
  <c r="BQ26" i="2"/>
  <c r="BR97" i="2"/>
  <c r="V470" i="1" s="1"/>
  <c r="BP16" i="2"/>
  <c r="T65" i="1" s="1"/>
  <c r="BP21" i="2"/>
  <c r="BQ21" i="2" s="1"/>
  <c r="U90" i="1" s="1"/>
  <c r="BP37" i="2"/>
  <c r="T170" i="1" s="1"/>
  <c r="BR15" i="2"/>
  <c r="V60" i="1" s="1"/>
  <c r="S92" i="1"/>
  <c r="T89" i="1" s="1"/>
  <c r="T257" i="1"/>
  <c r="U254" i="1" s="1"/>
  <c r="U165" i="1"/>
  <c r="BR105" i="2"/>
  <c r="V510" i="1" s="1"/>
  <c r="S185" i="1"/>
  <c r="T340" i="1"/>
  <c r="T342" i="1" s="1"/>
  <c r="U339" i="1" s="1"/>
  <c r="R270" i="1"/>
  <c r="R272" i="1" s="1"/>
  <c r="S269" i="1" s="1"/>
  <c r="BQ86" i="2"/>
  <c r="U415" i="1" s="1"/>
  <c r="S30" i="1"/>
  <c r="S32" i="1" s="1"/>
  <c r="T29" i="1" s="1"/>
  <c r="S87" i="1"/>
  <c r="T84" i="1" s="1"/>
  <c r="R485" i="1"/>
  <c r="R487" i="1" s="1"/>
  <c r="S484" i="1" s="1"/>
  <c r="U450" i="1"/>
  <c r="S125" i="1"/>
  <c r="U120" i="1"/>
  <c r="BQ54" i="2"/>
  <c r="R360" i="1"/>
  <c r="R362" i="1" s="1"/>
  <c r="S359" i="1" s="1"/>
  <c r="T240" i="1"/>
  <c r="BO75" i="2"/>
  <c r="BP75" i="2" s="1"/>
  <c r="T360" i="1" s="1"/>
  <c r="BR33" i="2"/>
  <c r="S57" i="1"/>
  <c r="T54" i="1" s="1"/>
  <c r="S407" i="1"/>
  <c r="T404" i="1" s="1"/>
  <c r="R332" i="1"/>
  <c r="S329" i="1" s="1"/>
  <c r="S332" i="1" s="1"/>
  <c r="T329" i="1" s="1"/>
  <c r="S215" i="1"/>
  <c r="S217" i="1" s="1"/>
  <c r="T214" i="1" s="1"/>
  <c r="BP46" i="2"/>
  <c r="T215" i="1" s="1"/>
  <c r="R460" i="1"/>
  <c r="R462" i="1" s="1"/>
  <c r="S459" i="1" s="1"/>
  <c r="BP50" i="2"/>
  <c r="T235" i="1" s="1"/>
  <c r="BQ71" i="2"/>
  <c r="U340" i="1" s="1"/>
  <c r="BO57" i="2"/>
  <c r="S270" i="1" s="1"/>
  <c r="BQ61" i="2"/>
  <c r="U290" i="1" s="1"/>
  <c r="R110" i="1"/>
  <c r="R112" i="1" s="1"/>
  <c r="S109" i="1" s="1"/>
  <c r="BO25" i="2"/>
  <c r="BO96" i="2"/>
  <c r="R465" i="1"/>
  <c r="R467" i="1" s="1"/>
  <c r="S464" i="1" s="1"/>
  <c r="T280" i="1"/>
  <c r="T282" i="1" s="1"/>
  <c r="U279" i="1" s="1"/>
  <c r="BQ59" i="2"/>
  <c r="BQ90" i="2"/>
  <c r="BP20" i="2"/>
  <c r="T85" i="1" s="1"/>
  <c r="T87" i="1" s="1"/>
  <c r="U84" i="1" s="1"/>
  <c r="BO95" i="2"/>
  <c r="BP95" i="2" s="1"/>
  <c r="T430" i="1"/>
  <c r="T405" i="1"/>
  <c r="BQ49" i="2"/>
  <c r="U230" i="1" s="1"/>
  <c r="T230" i="1"/>
  <c r="BP72" i="2"/>
  <c r="T345" i="1" s="1"/>
  <c r="S345" i="1"/>
  <c r="T90" i="1"/>
  <c r="T92" i="1" s="1"/>
  <c r="U89" i="1" s="1"/>
  <c r="BP82" i="2"/>
  <c r="T395" i="1" s="1"/>
  <c r="S395" i="1"/>
  <c r="S397" i="1" s="1"/>
  <c r="T394" i="1" s="1"/>
  <c r="BN2" i="2"/>
  <c r="R45" i="1"/>
  <c r="R47" i="1" s="1"/>
  <c r="S44" i="1" s="1"/>
  <c r="T310" i="1"/>
  <c r="T312" i="1" s="1"/>
  <c r="U309" i="1" s="1"/>
  <c r="BQ52" i="2"/>
  <c r="U245" i="1" s="1"/>
  <c r="T245" i="1"/>
  <c r="T247" i="1" s="1"/>
  <c r="U244" i="1" s="1"/>
  <c r="S490" i="1"/>
  <c r="S492" i="1" s="1"/>
  <c r="T489" i="1" s="1"/>
  <c r="BR54" i="2"/>
  <c r="V255" i="1" s="1"/>
  <c r="U255" i="1"/>
  <c r="T277" i="1"/>
  <c r="U274" i="1" s="1"/>
  <c r="BP68" i="2"/>
  <c r="T325" i="1" s="1"/>
  <c r="R37" i="1"/>
  <c r="S34" i="1" s="1"/>
  <c r="BO10" i="2"/>
  <c r="BR102" i="2"/>
  <c r="V495" i="1" s="1"/>
  <c r="BQ5" i="2"/>
  <c r="U10" i="1" s="1"/>
  <c r="S507" i="1"/>
  <c r="T504" i="1" s="1"/>
  <c r="BP104" i="2"/>
  <c r="T505" i="1" s="1"/>
  <c r="BQ65" i="2"/>
  <c r="U310" i="1" s="1"/>
  <c r="R107" i="1"/>
  <c r="S104" i="1" s="1"/>
  <c r="S327" i="1"/>
  <c r="T324" i="1" s="1"/>
  <c r="S147" i="1"/>
  <c r="T144" i="1" s="1"/>
  <c r="S517" i="1"/>
  <c r="T514" i="1" s="1"/>
  <c r="BP106" i="2"/>
  <c r="T515" i="1" s="1"/>
  <c r="BR103" i="2"/>
  <c r="V500" i="1" s="1"/>
  <c r="BS103" i="2"/>
  <c r="W500" i="1" s="1"/>
  <c r="BP32" i="2"/>
  <c r="T377" i="1"/>
  <c r="U374" i="1" s="1"/>
  <c r="BQ78" i="2"/>
  <c r="U375" i="1" s="1"/>
  <c r="BP101" i="2"/>
  <c r="BQ101" i="2" s="1"/>
  <c r="BP40" i="2"/>
  <c r="T185" i="1" s="1"/>
  <c r="T292" i="1"/>
  <c r="U289" i="1" s="1"/>
  <c r="BO24" i="2"/>
  <c r="BP22" i="2"/>
  <c r="T95" i="1" s="1"/>
  <c r="BP77" i="2"/>
  <c r="T370" i="1" s="1"/>
  <c r="T302" i="1"/>
  <c r="U299" i="1" s="1"/>
  <c r="BQ63" i="2"/>
  <c r="U300" i="1" s="1"/>
  <c r="BQ58" i="2"/>
  <c r="U275" i="1" s="1"/>
  <c r="S97" i="1"/>
  <c r="T94" i="1" s="1"/>
  <c r="S372" i="1"/>
  <c r="T369" i="1" s="1"/>
  <c r="S322" i="1"/>
  <c r="T319" i="1" s="1"/>
  <c r="BQ85" i="2"/>
  <c r="U410" i="1" s="1"/>
  <c r="T42" i="1"/>
  <c r="U39" i="1" s="1"/>
  <c r="BQ11" i="2"/>
  <c r="U40" i="1" s="1"/>
  <c r="T242" i="1"/>
  <c r="U239" i="1" s="1"/>
  <c r="S197" i="1"/>
  <c r="T194" i="1" s="1"/>
  <c r="BP42" i="2"/>
  <c r="T195" i="1" s="1"/>
  <c r="BQ37" i="2"/>
  <c r="U170" i="1" s="1"/>
  <c r="T172" i="1"/>
  <c r="U169" i="1" s="1"/>
  <c r="BO12" i="2"/>
  <c r="S45" i="1" s="1"/>
  <c r="BS74" i="2"/>
  <c r="W355" i="1" s="1"/>
  <c r="BP9" i="2"/>
  <c r="T30" i="1" s="1"/>
  <c r="BQ69" i="2"/>
  <c r="U330" i="1" s="1"/>
  <c r="BR36" i="2"/>
  <c r="V165" i="1" s="1"/>
  <c r="T157" i="1"/>
  <c r="U154" i="1" s="1"/>
  <c r="BQ34" i="2"/>
  <c r="U155" i="1" s="1"/>
  <c r="BP67" i="2"/>
  <c r="T320" i="1" s="1"/>
  <c r="BQ82" i="2"/>
  <c r="U395" i="1" s="1"/>
  <c r="R162" i="1"/>
  <c r="S159" i="1" s="1"/>
  <c r="BO35" i="2"/>
  <c r="BO41" i="2"/>
  <c r="S190" i="1" s="1"/>
  <c r="R192" i="1"/>
  <c r="S189" i="1" s="1"/>
  <c r="BR58" i="2"/>
  <c r="T422" i="1"/>
  <c r="U419" i="1" s="1"/>
  <c r="BQ87" i="2"/>
  <c r="S237" i="1"/>
  <c r="T234" i="1" s="1"/>
  <c r="T402" i="1"/>
  <c r="U399" i="1" s="1"/>
  <c r="BQ83" i="2"/>
  <c r="U400" i="1" s="1"/>
  <c r="S347" i="1"/>
  <c r="T344" i="1" s="1"/>
  <c r="BO100" i="2"/>
  <c r="S485" i="1" s="1"/>
  <c r="BQ98" i="2"/>
  <c r="U475" i="1" s="1"/>
  <c r="T522" i="1"/>
  <c r="U519" i="1" s="1"/>
  <c r="BQ107" i="2"/>
  <c r="U520" i="1" s="1"/>
  <c r="BR8" i="2"/>
  <c r="V25" i="1" s="1"/>
  <c r="BS15" i="2"/>
  <c r="S72" i="1"/>
  <c r="T69" i="1" s="1"/>
  <c r="BP57" i="2"/>
  <c r="T270" i="1" s="1"/>
  <c r="BP17" i="2"/>
  <c r="T70" i="1" s="1"/>
  <c r="BR47" i="2"/>
  <c r="V220" i="1" s="1"/>
  <c r="S142" i="1"/>
  <c r="T139" i="1" s="1"/>
  <c r="BP31" i="2"/>
  <c r="T140" i="1" s="1"/>
  <c r="S387" i="1"/>
  <c r="T384" i="1" s="1"/>
  <c r="BP80" i="2"/>
  <c r="T385" i="1" s="1"/>
  <c r="S187" i="1"/>
  <c r="T184" i="1" s="1"/>
  <c r="BQ68" i="2"/>
  <c r="U325" i="1" s="1"/>
  <c r="BR7" i="2"/>
  <c r="V20" i="1" s="1"/>
  <c r="S202" i="1"/>
  <c r="T199" i="1" s="1"/>
  <c r="BP43" i="2"/>
  <c r="T200" i="1" s="1"/>
  <c r="BQ88" i="2"/>
  <c r="BP28" i="2"/>
  <c r="T125" i="1" s="1"/>
  <c r="S127" i="1"/>
  <c r="T124" i="1" s="1"/>
  <c r="BR27" i="2"/>
  <c r="V120" i="1" s="1"/>
  <c r="S177" i="1"/>
  <c r="T174" i="1" s="1"/>
  <c r="BP38" i="2"/>
  <c r="BQ51" i="2"/>
  <c r="U240" i="1" s="1"/>
  <c r="BR39" i="2"/>
  <c r="V180" i="1" s="1"/>
  <c r="BR70" i="2"/>
  <c r="V335" i="1" s="1"/>
  <c r="T262" i="1"/>
  <c r="U259" i="1" s="1"/>
  <c r="BQ55" i="2"/>
  <c r="U260" i="1" s="1"/>
  <c r="T227" i="1"/>
  <c r="U224" i="1" s="1"/>
  <c r="BQ48" i="2"/>
  <c r="U225" i="1" s="1"/>
  <c r="BR4" i="2"/>
  <c r="V5" i="1" s="1"/>
  <c r="T102" i="1"/>
  <c r="U99" i="1" s="1"/>
  <c r="BQ23" i="2"/>
  <c r="U100" i="1" s="1"/>
  <c r="S482" i="1"/>
  <c r="T479" i="1" s="1"/>
  <c r="BP99" i="2"/>
  <c r="T480" i="1" s="1"/>
  <c r="BQ53" i="2"/>
  <c r="U250" i="1" s="1"/>
  <c r="BR49" i="2"/>
  <c r="V230" i="1" s="1"/>
  <c r="BP18" i="2"/>
  <c r="T75" i="1" s="1"/>
  <c r="BQ44" i="2"/>
  <c r="U205" i="1" s="1"/>
  <c r="T207" i="1"/>
  <c r="U204" i="1" s="1"/>
  <c r="S432" i="1"/>
  <c r="T429" i="1" s="1"/>
  <c r="BS105" i="2"/>
  <c r="W510" i="1" s="1"/>
  <c r="BQ94" i="2"/>
  <c r="U455" i="1" s="1"/>
  <c r="T457" i="1"/>
  <c r="U454" i="1" s="1"/>
  <c r="BR66" i="2"/>
  <c r="V315" i="1" s="1"/>
  <c r="BR71" i="2"/>
  <c r="V340" i="1" s="1"/>
  <c r="S232" i="1"/>
  <c r="T229" i="1" s="1"/>
  <c r="BQ76" i="2"/>
  <c r="U365" i="1" s="1"/>
  <c r="T367" i="1"/>
  <c r="U364" i="1" s="1"/>
  <c r="BR60" i="2"/>
  <c r="V285" i="1" s="1"/>
  <c r="BS81" i="2"/>
  <c r="W390" i="1" s="1"/>
  <c r="BR79" i="2"/>
  <c r="V380" i="1" s="1"/>
  <c r="BT13" i="2"/>
  <c r="X50" i="1" s="1"/>
  <c r="BQ14" i="2"/>
  <c r="U55" i="1" s="1"/>
  <c r="T57" i="1"/>
  <c r="U54" i="1" s="1"/>
  <c r="BR93" i="2"/>
  <c r="V450" i="1" s="1"/>
  <c r="BR6" i="2"/>
  <c r="V15" i="1" s="1"/>
  <c r="BQ29" i="2"/>
  <c r="R137" i="1"/>
  <c r="S134" i="1" s="1"/>
  <c r="BR86" i="2"/>
  <c r="V415" i="1" s="1"/>
  <c r="S212" i="1"/>
  <c r="T209" i="1" s="1"/>
  <c r="BQ45" i="2"/>
  <c r="U210" i="1" s="1"/>
  <c r="BS97" i="2"/>
  <c r="W470" i="1" s="1"/>
  <c r="BQ16" i="2"/>
  <c r="U65" i="1" s="1"/>
  <c r="T67" i="1"/>
  <c r="U64" i="1" s="1"/>
  <c r="BS54" i="2"/>
  <c r="W255" i="1" s="1"/>
  <c r="BP30" i="2"/>
  <c r="T135" i="1" s="1"/>
  <c r="BS92" i="2"/>
  <c r="W445" i="1" s="1"/>
  <c r="BQ62" i="2"/>
  <c r="U295" i="1" s="1"/>
  <c r="BQ84" i="2"/>
  <c r="BQ50" i="2"/>
  <c r="U235" i="1" s="1"/>
  <c r="BQ91" i="2"/>
  <c r="U440" i="1" s="1"/>
  <c r="T442" i="1"/>
  <c r="U439" i="1" s="1"/>
  <c r="S132" i="1"/>
  <c r="T129" i="1" s="1"/>
  <c r="BS19" i="2"/>
  <c r="W80" i="1" s="1"/>
  <c r="BS64" i="2"/>
  <c r="W305" i="1" s="1"/>
  <c r="V447" i="1"/>
  <c r="W444" i="1" s="1"/>
  <c r="T152" i="1"/>
  <c r="U149" i="1" s="1"/>
  <c r="T267" i="1"/>
  <c r="U264" i="1" s="1"/>
  <c r="T337" i="1"/>
  <c r="U334" i="1" s="1"/>
  <c r="T417" i="1"/>
  <c r="U414" i="1" s="1"/>
  <c r="T472" i="1"/>
  <c r="U469" i="1" s="1"/>
  <c r="T437" i="1"/>
  <c r="U434" i="1" s="1"/>
  <c r="T222" i="1"/>
  <c r="U219" i="1" s="1"/>
  <c r="T12" i="1"/>
  <c r="U9" i="1" s="1"/>
  <c r="T52" i="1"/>
  <c r="U49" i="1" s="1"/>
  <c r="T17" i="1"/>
  <c r="U14" i="1" s="1"/>
  <c r="T477" i="1"/>
  <c r="U474" i="1" s="1"/>
  <c r="T382" i="1"/>
  <c r="U379" i="1" s="1"/>
  <c r="T117" i="1"/>
  <c r="U114" i="1" s="1"/>
  <c r="T22" i="1"/>
  <c r="U19" i="1" s="1"/>
  <c r="T497" i="1"/>
  <c r="U494" i="1" s="1"/>
  <c r="T167" i="1"/>
  <c r="U164" i="1" s="1"/>
  <c r="T122" i="1"/>
  <c r="U119" i="1" s="1"/>
  <c r="T392" i="1"/>
  <c r="U389" i="1" s="1"/>
  <c r="T452" i="1"/>
  <c r="U449" i="1" s="1"/>
  <c r="T502" i="1"/>
  <c r="U499" i="1" s="1"/>
  <c r="T252" i="1"/>
  <c r="U249" i="1" s="1"/>
  <c r="U307" i="1"/>
  <c r="V304" i="1" s="1"/>
  <c r="T62" i="1"/>
  <c r="U59" i="1" s="1"/>
  <c r="T27" i="1"/>
  <c r="U24" i="1" s="1"/>
  <c r="T182" i="1"/>
  <c r="U179" i="1" s="1"/>
  <c r="U512" i="1"/>
  <c r="V509" i="1" s="1"/>
  <c r="T287" i="1"/>
  <c r="U284" i="1" s="1"/>
  <c r="T327" i="1"/>
  <c r="U324" i="1" s="1"/>
  <c r="T412" i="1"/>
  <c r="U409" i="1" s="1"/>
  <c r="T317" i="1"/>
  <c r="U314" i="1" s="1"/>
  <c r="T427" i="1"/>
  <c r="U424" i="1" s="1"/>
  <c r="T357" i="1"/>
  <c r="U354" i="1" s="1"/>
  <c r="T82" i="1"/>
  <c r="U79" i="1" s="1"/>
  <c r="T4" i="1"/>
  <c r="T7" i="1" s="1"/>
  <c r="BR56" i="2"/>
  <c r="V265" i="1" s="1"/>
  <c r="BQ72" i="2" l="1"/>
  <c r="U345" i="1" s="1"/>
  <c r="U115" i="1"/>
  <c r="BR26" i="2"/>
  <c r="V115" i="1" s="1"/>
  <c r="U350" i="1"/>
  <c r="U352" i="1" s="1"/>
  <c r="V349" i="1" s="1"/>
  <c r="BR73" i="2"/>
  <c r="BS26" i="2"/>
  <c r="BR61" i="2"/>
  <c r="BT61" i="2" s="1"/>
  <c r="U257" i="1"/>
  <c r="V254" i="1" s="1"/>
  <c r="BS27" i="2"/>
  <c r="W120" i="1" s="1"/>
  <c r="S160" i="1"/>
  <c r="BQ46" i="2"/>
  <c r="V150" i="1"/>
  <c r="BS33" i="2"/>
  <c r="S35" i="1"/>
  <c r="S37" i="1" s="1"/>
  <c r="T34" i="1" s="1"/>
  <c r="S360" i="1"/>
  <c r="S362" i="1" s="1"/>
  <c r="T359" i="1" s="1"/>
  <c r="T362" i="1" s="1"/>
  <c r="U359" i="1" s="1"/>
  <c r="BQ75" i="2"/>
  <c r="U360" i="1" s="1"/>
  <c r="T397" i="1"/>
  <c r="U394" i="1" s="1"/>
  <c r="T407" i="1"/>
  <c r="U404" i="1" s="1"/>
  <c r="S272" i="1"/>
  <c r="T269" i="1" s="1"/>
  <c r="T272" i="1" s="1"/>
  <c r="U269" i="1" s="1"/>
  <c r="T217" i="1"/>
  <c r="U214" i="1" s="1"/>
  <c r="U277" i="1"/>
  <c r="V274" i="1" s="1"/>
  <c r="U292" i="1"/>
  <c r="V289" i="1" s="1"/>
  <c r="T460" i="1"/>
  <c r="BR21" i="2"/>
  <c r="V90" i="1" s="1"/>
  <c r="U280" i="1"/>
  <c r="U282" i="1" s="1"/>
  <c r="V279" i="1" s="1"/>
  <c r="BR59" i="2"/>
  <c r="BQ95" i="2"/>
  <c r="U460" i="1" s="1"/>
  <c r="BR52" i="2"/>
  <c r="V245" i="1" s="1"/>
  <c r="S110" i="1"/>
  <c r="S112" i="1" s="1"/>
  <c r="T109" i="1" s="1"/>
  <c r="BP25" i="2"/>
  <c r="BQ77" i="2"/>
  <c r="BR77" i="2" s="1"/>
  <c r="BQ20" i="2"/>
  <c r="U85" i="1" s="1"/>
  <c r="U87" i="1" s="1"/>
  <c r="V84" i="1" s="1"/>
  <c r="S460" i="1"/>
  <c r="S462" i="1" s="1"/>
  <c r="T459" i="1" s="1"/>
  <c r="BR95" i="2"/>
  <c r="V460" i="1" s="1"/>
  <c r="S465" i="1"/>
  <c r="S467" i="1" s="1"/>
  <c r="T464" i="1" s="1"/>
  <c r="U435" i="1"/>
  <c r="U437" i="1" s="1"/>
  <c r="V434" i="1" s="1"/>
  <c r="BR90" i="2"/>
  <c r="BP96" i="2"/>
  <c r="BQ96" i="2" s="1"/>
  <c r="U465" i="1" s="1"/>
  <c r="BR84" i="2"/>
  <c r="U405" i="1"/>
  <c r="U430" i="1"/>
  <c r="BR29" i="2"/>
  <c r="V130" i="1" s="1"/>
  <c r="U130" i="1"/>
  <c r="BQ38" i="2"/>
  <c r="U175" i="1" s="1"/>
  <c r="T175" i="1"/>
  <c r="BR88" i="2"/>
  <c r="V425" i="1" s="1"/>
  <c r="U425" i="1"/>
  <c r="U427" i="1" s="1"/>
  <c r="V424" i="1" s="1"/>
  <c r="BT15" i="2"/>
  <c r="X60" i="1" s="1"/>
  <c r="W60" i="1"/>
  <c r="BR87" i="2"/>
  <c r="V420" i="1" s="1"/>
  <c r="U420" i="1"/>
  <c r="U422" i="1" s="1"/>
  <c r="V419" i="1" s="1"/>
  <c r="BS58" i="2"/>
  <c r="W275" i="1" s="1"/>
  <c r="V275" i="1"/>
  <c r="BT26" i="2"/>
  <c r="X115" i="1" s="1"/>
  <c r="W115" i="1"/>
  <c r="BS61" i="2"/>
  <c r="W290" i="1" s="1"/>
  <c r="BR101" i="2"/>
  <c r="V490" i="1" s="1"/>
  <c r="U490" i="1"/>
  <c r="S105" i="1"/>
  <c r="S107" i="1" s="1"/>
  <c r="T104" i="1" s="1"/>
  <c r="T490" i="1"/>
  <c r="T492" i="1" s="1"/>
  <c r="U489" i="1" s="1"/>
  <c r="BQ32" i="2"/>
  <c r="U145" i="1" s="1"/>
  <c r="T145" i="1"/>
  <c r="T147" i="1" s="1"/>
  <c r="U144" i="1" s="1"/>
  <c r="BS102" i="2"/>
  <c r="W495" i="1" s="1"/>
  <c r="BP10" i="2"/>
  <c r="T35" i="1" s="1"/>
  <c r="BQ106" i="2"/>
  <c r="U515" i="1" s="1"/>
  <c r="BP24" i="2"/>
  <c r="U312" i="1"/>
  <c r="V309" i="1" s="1"/>
  <c r="BR65" i="2"/>
  <c r="V310" i="1" s="1"/>
  <c r="T507" i="1"/>
  <c r="U504" i="1" s="1"/>
  <c r="BQ104" i="2"/>
  <c r="BR5" i="2"/>
  <c r="V10" i="1" s="1"/>
  <c r="T517" i="1"/>
  <c r="U514" i="1" s="1"/>
  <c r="T372" i="1"/>
  <c r="U369" i="1" s="1"/>
  <c r="BR78" i="2"/>
  <c r="V375" i="1" s="1"/>
  <c r="T97" i="1"/>
  <c r="U94" i="1" s="1"/>
  <c r="BO2" i="2"/>
  <c r="BQ22" i="2"/>
  <c r="U95" i="1" s="1"/>
  <c r="BS52" i="2"/>
  <c r="W245" i="1" s="1"/>
  <c r="BR69" i="2"/>
  <c r="V330" i="1" s="1"/>
  <c r="BT103" i="2"/>
  <c r="X500" i="1" s="1"/>
  <c r="S487" i="1"/>
  <c r="T484" i="1" s="1"/>
  <c r="T322" i="1"/>
  <c r="U319" i="1" s="1"/>
  <c r="BR32" i="2"/>
  <c r="V145" i="1" s="1"/>
  <c r="BQ40" i="2"/>
  <c r="U185" i="1" s="1"/>
  <c r="T187" i="1"/>
  <c r="U184" i="1" s="1"/>
  <c r="U302" i="1"/>
  <c r="V299" i="1" s="1"/>
  <c r="BR63" i="2"/>
  <c r="V300" i="1" s="1"/>
  <c r="U342" i="1"/>
  <c r="V339" i="1" s="1"/>
  <c r="T332" i="1"/>
  <c r="U329" i="1" s="1"/>
  <c r="U332" i="1" s="1"/>
  <c r="V329" i="1" s="1"/>
  <c r="U242" i="1"/>
  <c r="V239" i="1" s="1"/>
  <c r="BR85" i="2"/>
  <c r="V410" i="1" s="1"/>
  <c r="U412" i="1"/>
  <c r="V409" i="1" s="1"/>
  <c r="T212" i="1"/>
  <c r="U209" i="1" s="1"/>
  <c r="U212" i="1" s="1"/>
  <c r="V209" i="1" s="1"/>
  <c r="BT74" i="2"/>
  <c r="X355" i="1" s="1"/>
  <c r="S47" i="1"/>
  <c r="T44" i="1" s="1"/>
  <c r="BP12" i="2"/>
  <c r="T45" i="1" s="1"/>
  <c r="BQ9" i="2"/>
  <c r="T32" i="1"/>
  <c r="U29" i="1" s="1"/>
  <c r="BS49" i="2"/>
  <c r="W230" i="1" s="1"/>
  <c r="T197" i="1"/>
  <c r="U194" i="1" s="1"/>
  <c r="U42" i="1"/>
  <c r="V39" i="1" s="1"/>
  <c r="BR11" i="2"/>
  <c r="V40" i="1" s="1"/>
  <c r="BR37" i="2"/>
  <c r="V170" i="1" s="1"/>
  <c r="BQ42" i="2"/>
  <c r="S162" i="1"/>
  <c r="T159" i="1" s="1"/>
  <c r="BP35" i="2"/>
  <c r="BR22" i="2"/>
  <c r="V95" i="1" s="1"/>
  <c r="BS36" i="2"/>
  <c r="W165" i="1" s="1"/>
  <c r="BR82" i="2"/>
  <c r="V395" i="1" s="1"/>
  <c r="U397" i="1"/>
  <c r="V394" i="1" s="1"/>
  <c r="BQ67" i="2"/>
  <c r="U320" i="1" s="1"/>
  <c r="T232" i="1"/>
  <c r="U229" i="1" s="1"/>
  <c r="U232" i="1" s="1"/>
  <c r="V229" i="1" s="1"/>
  <c r="V232" i="1" s="1"/>
  <c r="W229" i="1" s="1"/>
  <c r="BP100" i="2"/>
  <c r="T485" i="1" s="1"/>
  <c r="BQ57" i="2"/>
  <c r="U270" i="1" s="1"/>
  <c r="BS21" i="2"/>
  <c r="W90" i="1" s="1"/>
  <c r="BR34" i="2"/>
  <c r="V155" i="1" s="1"/>
  <c r="U157" i="1"/>
  <c r="V154" i="1" s="1"/>
  <c r="T432" i="1"/>
  <c r="U429" i="1" s="1"/>
  <c r="T347" i="1"/>
  <c r="U344" i="1" s="1"/>
  <c r="U347" i="1" s="1"/>
  <c r="V344" i="1" s="1"/>
  <c r="S192" i="1"/>
  <c r="T189" i="1" s="1"/>
  <c r="BP41" i="2"/>
  <c r="T190" i="1" s="1"/>
  <c r="BQ18" i="2"/>
  <c r="BR72" i="2"/>
  <c r="V345" i="1" s="1"/>
  <c r="BR44" i="2"/>
  <c r="BS8" i="2"/>
  <c r="W25" i="1" s="1"/>
  <c r="BS47" i="2"/>
  <c r="W220" i="1" s="1"/>
  <c r="BS87" i="2"/>
  <c r="W420" i="1" s="1"/>
  <c r="BR51" i="2"/>
  <c r="V240" i="1" s="1"/>
  <c r="BR68" i="2"/>
  <c r="V325" i="1" s="1"/>
  <c r="BQ17" i="2"/>
  <c r="U70" i="1" s="1"/>
  <c r="U477" i="1"/>
  <c r="V474" i="1" s="1"/>
  <c r="BR98" i="2"/>
  <c r="V475" i="1" s="1"/>
  <c r="BR107" i="2"/>
  <c r="V520" i="1" s="1"/>
  <c r="U522" i="1"/>
  <c r="V519" i="1" s="1"/>
  <c r="BS70" i="2"/>
  <c r="W335" i="1" s="1"/>
  <c r="T72" i="1"/>
  <c r="U69" i="1" s="1"/>
  <c r="U402" i="1"/>
  <c r="V399" i="1" s="1"/>
  <c r="BR83" i="2"/>
  <c r="V400" i="1" s="1"/>
  <c r="T202" i="1"/>
  <c r="U199" i="1" s="1"/>
  <c r="BQ43" i="2"/>
  <c r="T387" i="1"/>
  <c r="U384" i="1" s="1"/>
  <c r="BQ80" i="2"/>
  <c r="U385" i="1" s="1"/>
  <c r="BS7" i="2"/>
  <c r="T142" i="1"/>
  <c r="U139" i="1" s="1"/>
  <c r="BQ31" i="2"/>
  <c r="U140" i="1" s="1"/>
  <c r="BS88" i="2"/>
  <c r="W425" i="1" s="1"/>
  <c r="T127" i="1"/>
  <c r="U124" i="1" s="1"/>
  <c r="BQ28" i="2"/>
  <c r="U125" i="1" s="1"/>
  <c r="BS39" i="2"/>
  <c r="W180" i="1" s="1"/>
  <c r="U252" i="1"/>
  <c r="V249" i="1" s="1"/>
  <c r="BR53" i="2"/>
  <c r="V250" i="1" s="1"/>
  <c r="T482" i="1"/>
  <c r="U479" i="1" s="1"/>
  <c r="BQ99" i="2"/>
  <c r="U480" i="1" s="1"/>
  <c r="BS4" i="2"/>
  <c r="U227" i="1"/>
  <c r="V224" i="1" s="1"/>
  <c r="BR48" i="2"/>
  <c r="V225" i="1" s="1"/>
  <c r="BR23" i="2"/>
  <c r="V100" i="1" s="1"/>
  <c r="U102" i="1"/>
  <c r="V99" i="1" s="1"/>
  <c r="U262" i="1"/>
  <c r="V259" i="1" s="1"/>
  <c r="BR55" i="2"/>
  <c r="V260" i="1" s="1"/>
  <c r="BT27" i="2"/>
  <c r="X120" i="1" s="1"/>
  <c r="T177" i="1"/>
  <c r="U174" i="1" s="1"/>
  <c r="BR38" i="2"/>
  <c r="V175" i="1" s="1"/>
  <c r="BR45" i="2"/>
  <c r="T132" i="1"/>
  <c r="U129" i="1" s="1"/>
  <c r="BS84" i="2"/>
  <c r="BR16" i="2"/>
  <c r="V65" i="1" s="1"/>
  <c r="U67" i="1"/>
  <c r="V64" i="1" s="1"/>
  <c r="S137" i="1"/>
  <c r="T134" i="1" s="1"/>
  <c r="BS93" i="2"/>
  <c r="W450" i="1" s="1"/>
  <c r="BT19" i="2"/>
  <c r="X80" i="1" s="1"/>
  <c r="BR62" i="2"/>
  <c r="V295" i="1" s="1"/>
  <c r="BQ30" i="2"/>
  <c r="U135" i="1" s="1"/>
  <c r="BT54" i="2"/>
  <c r="X255" i="1" s="1"/>
  <c r="BU13" i="2"/>
  <c r="Y50" i="1" s="1"/>
  <c r="BS79" i="2"/>
  <c r="W380" i="1" s="1"/>
  <c r="BR94" i="2"/>
  <c r="V455" i="1" s="1"/>
  <c r="U457" i="1"/>
  <c r="V454" i="1" s="1"/>
  <c r="BU26" i="2"/>
  <c r="Y115" i="1" s="1"/>
  <c r="T297" i="1"/>
  <c r="U294" i="1" s="1"/>
  <c r="BS6" i="2"/>
  <c r="W15" i="1" s="1"/>
  <c r="BS66" i="2"/>
  <c r="W315" i="1" s="1"/>
  <c r="BS71" i="2"/>
  <c r="W340" i="1" s="1"/>
  <c r="BT64" i="2"/>
  <c r="X305" i="1" s="1"/>
  <c r="BS56" i="2"/>
  <c r="W265" i="1" s="1"/>
  <c r="BT92" i="2"/>
  <c r="X445" i="1" s="1"/>
  <c r="W447" i="1"/>
  <c r="X444" i="1" s="1"/>
  <c r="BT97" i="2"/>
  <c r="X470" i="1" s="1"/>
  <c r="BT105" i="2"/>
  <c r="X510" i="1" s="1"/>
  <c r="BS86" i="2"/>
  <c r="W415" i="1" s="1"/>
  <c r="T237" i="1"/>
  <c r="U234" i="1" s="1"/>
  <c r="BR91" i="2"/>
  <c r="V440" i="1" s="1"/>
  <c r="U442" i="1"/>
  <c r="V439" i="1" s="1"/>
  <c r="BU15" i="2"/>
  <c r="Y60" i="1" s="1"/>
  <c r="BR76" i="2"/>
  <c r="V365" i="1" s="1"/>
  <c r="U367" i="1"/>
  <c r="V364" i="1" s="1"/>
  <c r="BR50" i="2"/>
  <c r="V235" i="1" s="1"/>
  <c r="BR14" i="2"/>
  <c r="V55" i="1" s="1"/>
  <c r="U57" i="1"/>
  <c r="V54" i="1" s="1"/>
  <c r="BT81" i="2"/>
  <c r="X390" i="1" s="1"/>
  <c r="BS60" i="2"/>
  <c r="W285" i="1" s="1"/>
  <c r="S77" i="1"/>
  <c r="T74" i="1" s="1"/>
  <c r="T77" i="1" s="1"/>
  <c r="U74" i="1" s="1"/>
  <c r="V512" i="1"/>
  <c r="W509" i="1" s="1"/>
  <c r="U122" i="1"/>
  <c r="V119" i="1" s="1"/>
  <c r="U52" i="1"/>
  <c r="V49" i="1" s="1"/>
  <c r="V257" i="1"/>
  <c r="W254" i="1" s="1"/>
  <c r="U22" i="1"/>
  <c r="V19" i="1" s="1"/>
  <c r="U152" i="1"/>
  <c r="V149" i="1" s="1"/>
  <c r="U327" i="1"/>
  <c r="V324" i="1" s="1"/>
  <c r="U92" i="1"/>
  <c r="V89" i="1" s="1"/>
  <c r="U417" i="1"/>
  <c r="V414" i="1" s="1"/>
  <c r="U182" i="1"/>
  <c r="V179" i="1" s="1"/>
  <c r="U222" i="1"/>
  <c r="V219" i="1" s="1"/>
  <c r="U472" i="1"/>
  <c r="V469" i="1" s="1"/>
  <c r="U337" i="1"/>
  <c r="V334" i="1" s="1"/>
  <c r="U247" i="1"/>
  <c r="V244" i="1" s="1"/>
  <c r="U172" i="1"/>
  <c r="V169" i="1" s="1"/>
  <c r="U27" i="1"/>
  <c r="V24" i="1" s="1"/>
  <c r="U62" i="1"/>
  <c r="V59" i="1" s="1"/>
  <c r="U502" i="1"/>
  <c r="V499" i="1" s="1"/>
  <c r="U377" i="1"/>
  <c r="V374" i="1" s="1"/>
  <c r="U17" i="1"/>
  <c r="V14" i="1" s="1"/>
  <c r="U287" i="1"/>
  <c r="V284" i="1" s="1"/>
  <c r="U357" i="1"/>
  <c r="V354" i="1" s="1"/>
  <c r="U82" i="1"/>
  <c r="V79" i="1" s="1"/>
  <c r="U392" i="1"/>
  <c r="V389" i="1" s="1"/>
  <c r="U267" i="1"/>
  <c r="V264" i="1" s="1"/>
  <c r="U382" i="1"/>
  <c r="V379" i="1" s="1"/>
  <c r="U12" i="1"/>
  <c r="V9" i="1" s="1"/>
  <c r="V307" i="1"/>
  <c r="W304" i="1" s="1"/>
  <c r="U317" i="1"/>
  <c r="V314" i="1" s="1"/>
  <c r="U452" i="1"/>
  <c r="V449" i="1" s="1"/>
  <c r="U167" i="1"/>
  <c r="V164" i="1" s="1"/>
  <c r="U117" i="1"/>
  <c r="V114" i="1" s="1"/>
  <c r="U497" i="1"/>
  <c r="V494" i="1" s="1"/>
  <c r="U207" i="1"/>
  <c r="V204" i="1" s="1"/>
  <c r="U4" i="1"/>
  <c r="U7" i="1" s="1"/>
  <c r="V370" i="1" l="1"/>
  <c r="BS77" i="2"/>
  <c r="W370" i="1" s="1"/>
  <c r="BT102" i="2"/>
  <c r="X495" i="1" s="1"/>
  <c r="V290" i="1"/>
  <c r="V292" i="1" s="1"/>
  <c r="W289" i="1" s="1"/>
  <c r="W292" i="1" s="1"/>
  <c r="X289" i="1" s="1"/>
  <c r="V350" i="1"/>
  <c r="V352" i="1" s="1"/>
  <c r="W349" i="1" s="1"/>
  <c r="BS73" i="2"/>
  <c r="U370" i="1"/>
  <c r="BR75" i="2"/>
  <c r="V360" i="1" s="1"/>
  <c r="BS29" i="2"/>
  <c r="W130" i="1" s="1"/>
  <c r="U407" i="1"/>
  <c r="V404" i="1" s="1"/>
  <c r="BT58" i="2"/>
  <c r="X275" i="1" s="1"/>
  <c r="BT49" i="2"/>
  <c r="X230" i="1" s="1"/>
  <c r="BR40" i="2"/>
  <c r="V185" i="1" s="1"/>
  <c r="BR96" i="2"/>
  <c r="V465" i="1" s="1"/>
  <c r="BS75" i="2"/>
  <c r="W360" i="1" s="1"/>
  <c r="U362" i="1"/>
  <c r="V359" i="1" s="1"/>
  <c r="U200" i="1"/>
  <c r="W150" i="1"/>
  <c r="BT33" i="2"/>
  <c r="BR46" i="2"/>
  <c r="BS46" i="2" s="1"/>
  <c r="W215" i="1" s="1"/>
  <c r="U215" i="1"/>
  <c r="U217" i="1" s="1"/>
  <c r="V214" i="1" s="1"/>
  <c r="U492" i="1"/>
  <c r="V489" i="1" s="1"/>
  <c r="V492" i="1" s="1"/>
  <c r="W489" i="1" s="1"/>
  <c r="U177" i="1"/>
  <c r="V174" i="1" s="1"/>
  <c r="V177" i="1" s="1"/>
  <c r="W174" i="1" s="1"/>
  <c r="T462" i="1"/>
  <c r="U459" i="1" s="1"/>
  <c r="U462" i="1" s="1"/>
  <c r="V459" i="1" s="1"/>
  <c r="V277" i="1"/>
  <c r="W274" i="1" s="1"/>
  <c r="W277" i="1" s="1"/>
  <c r="X274" i="1" s="1"/>
  <c r="U187" i="1"/>
  <c r="V184" i="1" s="1"/>
  <c r="V187" i="1" s="1"/>
  <c r="W184" i="1" s="1"/>
  <c r="U147" i="1"/>
  <c r="V144" i="1" s="1"/>
  <c r="V147" i="1" s="1"/>
  <c r="W144" i="1" s="1"/>
  <c r="BS85" i="2"/>
  <c r="W410" i="1" s="1"/>
  <c r="T110" i="1"/>
  <c r="T112" i="1" s="1"/>
  <c r="U109" i="1" s="1"/>
  <c r="BQ25" i="2"/>
  <c r="V280" i="1"/>
  <c r="V282" i="1" s="1"/>
  <c r="W279" i="1" s="1"/>
  <c r="BS59" i="2"/>
  <c r="BS101" i="2"/>
  <c r="W490" i="1" s="1"/>
  <c r="T465" i="1"/>
  <c r="T467" i="1" s="1"/>
  <c r="U464" i="1" s="1"/>
  <c r="U467" i="1" s="1"/>
  <c r="V464" i="1" s="1"/>
  <c r="V467" i="1" s="1"/>
  <c r="W464" i="1" s="1"/>
  <c r="BS96" i="2"/>
  <c r="BR20" i="2"/>
  <c r="BS95" i="2"/>
  <c r="V435" i="1"/>
  <c r="V437" i="1" s="1"/>
  <c r="W434" i="1" s="1"/>
  <c r="BS90" i="2"/>
  <c r="W430" i="1"/>
  <c r="W405" i="1"/>
  <c r="BS45" i="2"/>
  <c r="W210" i="1" s="1"/>
  <c r="V210" i="1"/>
  <c r="V212" i="1" s="1"/>
  <c r="W209" i="1" s="1"/>
  <c r="BT4" i="2"/>
  <c r="X5" i="1" s="1"/>
  <c r="W5" i="1"/>
  <c r="BT7" i="2"/>
  <c r="X20" i="1" s="1"/>
  <c r="W20" i="1"/>
  <c r="BS44" i="2"/>
  <c r="W205" i="1" s="1"/>
  <c r="V205" i="1"/>
  <c r="V207" i="1" s="1"/>
  <c r="W204" i="1" s="1"/>
  <c r="BR18" i="2"/>
  <c r="V75" i="1" s="1"/>
  <c r="U75" i="1"/>
  <c r="U77" i="1" s="1"/>
  <c r="V74" i="1" s="1"/>
  <c r="BQ35" i="2"/>
  <c r="U160" i="1" s="1"/>
  <c r="T160" i="1"/>
  <c r="T162" i="1" s="1"/>
  <c r="U159" i="1" s="1"/>
  <c r="BR42" i="2"/>
  <c r="V195" i="1" s="1"/>
  <c r="U195" i="1"/>
  <c r="U197" i="1" s="1"/>
  <c r="V194" i="1" s="1"/>
  <c r="BR9" i="2"/>
  <c r="V30" i="1" s="1"/>
  <c r="U30" i="1"/>
  <c r="U32" i="1" s="1"/>
  <c r="V29" i="1" s="1"/>
  <c r="BU61" i="2"/>
  <c r="Y290" i="1" s="1"/>
  <c r="X290" i="1"/>
  <c r="BR104" i="2"/>
  <c r="V505" i="1" s="1"/>
  <c r="U505" i="1"/>
  <c r="U507" i="1" s="1"/>
  <c r="V504" i="1" s="1"/>
  <c r="BQ24" i="2"/>
  <c r="U105" i="1" s="1"/>
  <c r="T105" i="1"/>
  <c r="T107" i="1" s="1"/>
  <c r="U104" i="1" s="1"/>
  <c r="V430" i="1"/>
  <c r="V405" i="1"/>
  <c r="U97" i="1"/>
  <c r="V94" i="1" s="1"/>
  <c r="V97" i="1" s="1"/>
  <c r="W94" i="1" s="1"/>
  <c r="U372" i="1"/>
  <c r="V369" i="1" s="1"/>
  <c r="V372" i="1" s="1"/>
  <c r="W369" i="1" s="1"/>
  <c r="BQ10" i="2"/>
  <c r="T37" i="1"/>
  <c r="U34" i="1" s="1"/>
  <c r="BS65" i="2"/>
  <c r="W310" i="1" s="1"/>
  <c r="V312" i="1"/>
  <c r="W309" i="1" s="1"/>
  <c r="BR17" i="2"/>
  <c r="V70" i="1" s="1"/>
  <c r="BS5" i="2"/>
  <c r="W10" i="1" s="1"/>
  <c r="U517" i="1"/>
  <c r="V514" i="1" s="1"/>
  <c r="BR106" i="2"/>
  <c r="V515" i="1" s="1"/>
  <c r="V342" i="1"/>
  <c r="W339" i="1" s="1"/>
  <c r="BR57" i="2"/>
  <c r="V270" i="1" s="1"/>
  <c r="BT52" i="2"/>
  <c r="X245" i="1" s="1"/>
  <c r="BS69" i="2"/>
  <c r="W330" i="1" s="1"/>
  <c r="U322" i="1"/>
  <c r="V319" i="1" s="1"/>
  <c r="BU103" i="2"/>
  <c r="BS78" i="2"/>
  <c r="W375" i="1" s="1"/>
  <c r="BU52" i="2"/>
  <c r="Y245" i="1" s="1"/>
  <c r="BS32" i="2"/>
  <c r="W145" i="1" s="1"/>
  <c r="BR31" i="2"/>
  <c r="V140" i="1" s="1"/>
  <c r="BR67" i="2"/>
  <c r="V320" i="1" s="1"/>
  <c r="BS63" i="2"/>
  <c r="W300" i="1" s="1"/>
  <c r="V302" i="1"/>
  <c r="W299" i="1" s="1"/>
  <c r="V242" i="1"/>
  <c r="W239" i="1" s="1"/>
  <c r="U272" i="1"/>
  <c r="V269" i="1" s="1"/>
  <c r="V412" i="1"/>
  <c r="W409" i="1" s="1"/>
  <c r="BT85" i="2"/>
  <c r="U72" i="1"/>
  <c r="V69" i="1" s="1"/>
  <c r="V347" i="1"/>
  <c r="W344" i="1" s="1"/>
  <c r="U237" i="1"/>
  <c r="V234" i="1" s="1"/>
  <c r="V237" i="1" s="1"/>
  <c r="W234" i="1" s="1"/>
  <c r="U142" i="1"/>
  <c r="V139" i="1" s="1"/>
  <c r="BT47" i="2"/>
  <c r="BQ12" i="2"/>
  <c r="T47" i="1"/>
  <c r="U44" i="1" s="1"/>
  <c r="BS42" i="2"/>
  <c r="W195" i="1" s="1"/>
  <c r="BU74" i="2"/>
  <c r="Y355" i="1" s="1"/>
  <c r="BS37" i="2"/>
  <c r="W170" i="1" s="1"/>
  <c r="BS9" i="2"/>
  <c r="W30" i="1" s="1"/>
  <c r="BS11" i="2"/>
  <c r="W40" i="1" s="1"/>
  <c r="V42" i="1"/>
  <c r="W39" i="1" s="1"/>
  <c r="BS72" i="2"/>
  <c r="W345" i="1" s="1"/>
  <c r="T487" i="1"/>
  <c r="U484" i="1" s="1"/>
  <c r="BQ100" i="2"/>
  <c r="U485" i="1" s="1"/>
  <c r="BT77" i="2"/>
  <c r="X370" i="1" s="1"/>
  <c r="BS51" i="2"/>
  <c r="W240" i="1" s="1"/>
  <c r="BS34" i="2"/>
  <c r="W155" i="1" s="1"/>
  <c r="V157" i="1"/>
  <c r="W154" i="1" s="1"/>
  <c r="BS82" i="2"/>
  <c r="W395" i="1" s="1"/>
  <c r="V397" i="1"/>
  <c r="W394" i="1" s="1"/>
  <c r="U432" i="1"/>
  <c r="V429" i="1" s="1"/>
  <c r="BS22" i="2"/>
  <c r="W95" i="1" s="1"/>
  <c r="BQ41" i="2"/>
  <c r="T192" i="1"/>
  <c r="U189" i="1" s="1"/>
  <c r="BT21" i="2"/>
  <c r="X90" i="1" s="1"/>
  <c r="BP2" i="2"/>
  <c r="BS107" i="2"/>
  <c r="W520" i="1" s="1"/>
  <c r="BT36" i="2"/>
  <c r="X165" i="1" s="1"/>
  <c r="U297" i="1"/>
  <c r="V294" i="1" s="1"/>
  <c r="V402" i="1"/>
  <c r="W399" i="1" s="1"/>
  <c r="BS83" i="2"/>
  <c r="W400" i="1" s="1"/>
  <c r="V327" i="1"/>
  <c r="W324" i="1" s="1"/>
  <c r="BS68" i="2"/>
  <c r="BT8" i="2"/>
  <c r="X25" i="1" s="1"/>
  <c r="BU7" i="2"/>
  <c r="V477" i="1"/>
  <c r="W474" i="1" s="1"/>
  <c r="BS98" i="2"/>
  <c r="W475" i="1" s="1"/>
  <c r="BT70" i="2"/>
  <c r="BT87" i="2"/>
  <c r="X420" i="1" s="1"/>
  <c r="U132" i="1"/>
  <c r="V129" i="1" s="1"/>
  <c r="V132" i="1" s="1"/>
  <c r="W129" i="1" s="1"/>
  <c r="BR43" i="2"/>
  <c r="U387" i="1"/>
  <c r="V384" i="1" s="1"/>
  <c r="BR80" i="2"/>
  <c r="V385" i="1" s="1"/>
  <c r="BT39" i="2"/>
  <c r="X180" i="1" s="1"/>
  <c r="BR99" i="2"/>
  <c r="V480" i="1" s="1"/>
  <c r="U482" i="1"/>
  <c r="V479" i="1" s="1"/>
  <c r="U127" i="1"/>
  <c r="V124" i="1" s="1"/>
  <c r="BR28" i="2"/>
  <c r="V125" i="1" s="1"/>
  <c r="BS38" i="2"/>
  <c r="W175" i="1" s="1"/>
  <c r="BS48" i="2"/>
  <c r="W225" i="1" s="1"/>
  <c r="V227" i="1"/>
  <c r="W224" i="1" s="1"/>
  <c r="BT88" i="2"/>
  <c r="X425" i="1" s="1"/>
  <c r="BS55" i="2"/>
  <c r="W260" i="1" s="1"/>
  <c r="V262" i="1"/>
  <c r="W259" i="1" s="1"/>
  <c r="V102" i="1"/>
  <c r="W99" i="1" s="1"/>
  <c r="BS23" i="2"/>
  <c r="W100" i="1" s="1"/>
  <c r="V252" i="1"/>
  <c r="W249" i="1" s="1"/>
  <c r="BS53" i="2"/>
  <c r="W250" i="1" s="1"/>
  <c r="BU27" i="2"/>
  <c r="Y120" i="1" s="1"/>
  <c r="BU81" i="2"/>
  <c r="Y390" i="1" s="1"/>
  <c r="BS76" i="2"/>
  <c r="W365" i="1" s="1"/>
  <c r="BU92" i="2"/>
  <c r="Y445" i="1" s="1"/>
  <c r="X447" i="1"/>
  <c r="Y444" i="1" s="1"/>
  <c r="BT66" i="2"/>
  <c r="X315" i="1" s="1"/>
  <c r="BT79" i="2"/>
  <c r="X380" i="1" s="1"/>
  <c r="BR30" i="2"/>
  <c r="V135" i="1" s="1"/>
  <c r="BS50" i="2"/>
  <c r="W235" i="1" s="1"/>
  <c r="BV26" i="2"/>
  <c r="BU64" i="2"/>
  <c r="Y305" i="1" s="1"/>
  <c r="BS40" i="2"/>
  <c r="W185" i="1" s="1"/>
  <c r="BV13" i="2"/>
  <c r="BS62" i="2"/>
  <c r="W295" i="1" s="1"/>
  <c r="BT93" i="2"/>
  <c r="X450" i="1" s="1"/>
  <c r="BT84" i="2"/>
  <c r="BS14" i="2"/>
  <c r="W55" i="1" s="1"/>
  <c r="BT44" i="2"/>
  <c r="X205" i="1" s="1"/>
  <c r="BT86" i="2"/>
  <c r="X415" i="1" s="1"/>
  <c r="BU97" i="2"/>
  <c r="Y470" i="1" s="1"/>
  <c r="BT71" i="2"/>
  <c r="X340" i="1" s="1"/>
  <c r="V457" i="1"/>
  <c r="W454" i="1" s="1"/>
  <c r="BS94" i="2"/>
  <c r="W455" i="1" s="1"/>
  <c r="T137" i="1"/>
  <c r="U134" i="1" s="1"/>
  <c r="BV15" i="2"/>
  <c r="BS16" i="2"/>
  <c r="W65" i="1" s="1"/>
  <c r="V67" i="1"/>
  <c r="W64" i="1" s="1"/>
  <c r="BS91" i="2"/>
  <c r="W440" i="1" s="1"/>
  <c r="BT6" i="2"/>
  <c r="X15" i="1" s="1"/>
  <c r="BU54" i="2"/>
  <c r="Y255" i="1" s="1"/>
  <c r="BT60" i="2"/>
  <c r="X285" i="1" s="1"/>
  <c r="BU105" i="2"/>
  <c r="Y510" i="1" s="1"/>
  <c r="BT29" i="2"/>
  <c r="X130" i="1" s="1"/>
  <c r="BT56" i="2"/>
  <c r="X265" i="1" s="1"/>
  <c r="BU19" i="2"/>
  <c r="Y80" i="1" s="1"/>
  <c r="V287" i="1"/>
  <c r="W284" i="1" s="1"/>
  <c r="V17" i="1"/>
  <c r="W14" i="1" s="1"/>
  <c r="V247" i="1"/>
  <c r="W244" i="1" s="1"/>
  <c r="W257" i="1"/>
  <c r="X254" i="1" s="1"/>
  <c r="V427" i="1"/>
  <c r="W424" i="1" s="1"/>
  <c r="V362" i="1"/>
  <c r="W359" i="1" s="1"/>
  <c r="V442" i="1"/>
  <c r="W439" i="1" s="1"/>
  <c r="V182" i="1"/>
  <c r="W179" i="1" s="1"/>
  <c r="V332" i="1"/>
  <c r="W329" i="1" s="1"/>
  <c r="V27" i="1"/>
  <c r="W24" i="1" s="1"/>
  <c r="W307" i="1"/>
  <c r="X304" i="1" s="1"/>
  <c r="V82" i="1"/>
  <c r="W79" i="1" s="1"/>
  <c r="V317" i="1"/>
  <c r="W314" i="1" s="1"/>
  <c r="W232" i="1"/>
  <c r="X229" i="1" s="1"/>
  <c r="V117" i="1"/>
  <c r="W114" i="1" s="1"/>
  <c r="V522" i="1"/>
  <c r="W519" i="1" s="1"/>
  <c r="V267" i="1"/>
  <c r="W264" i="1" s="1"/>
  <c r="V167" i="1"/>
  <c r="W164" i="1" s="1"/>
  <c r="V22" i="1"/>
  <c r="W19" i="1" s="1"/>
  <c r="W512" i="1"/>
  <c r="X509" i="1" s="1"/>
  <c r="V422" i="1"/>
  <c r="W419" i="1" s="1"/>
  <c r="V462" i="1"/>
  <c r="W459" i="1" s="1"/>
  <c r="V62" i="1"/>
  <c r="W59" i="1" s="1"/>
  <c r="V472" i="1"/>
  <c r="W469" i="1" s="1"/>
  <c r="V92" i="1"/>
  <c r="W89" i="1" s="1"/>
  <c r="V377" i="1"/>
  <c r="W374" i="1" s="1"/>
  <c r="V357" i="1"/>
  <c r="W354" i="1" s="1"/>
  <c r="V502" i="1"/>
  <c r="W499" i="1" s="1"/>
  <c r="V172" i="1"/>
  <c r="W169" i="1" s="1"/>
  <c r="V152" i="1"/>
  <c r="W149" i="1" s="1"/>
  <c r="V122" i="1"/>
  <c r="W119" i="1" s="1"/>
  <c r="V417" i="1"/>
  <c r="W414" i="1" s="1"/>
  <c r="V52" i="1"/>
  <c r="W49" i="1" s="1"/>
  <c r="V392" i="1"/>
  <c r="W389" i="1" s="1"/>
  <c r="V452" i="1"/>
  <c r="W449" i="1" s="1"/>
  <c r="V382" i="1"/>
  <c r="W379" i="1" s="1"/>
  <c r="V367" i="1"/>
  <c r="W364" i="1" s="1"/>
  <c r="V407" i="1"/>
  <c r="W404" i="1" s="1"/>
  <c r="V337" i="1"/>
  <c r="W334" i="1" s="1"/>
  <c r="V12" i="1"/>
  <c r="W9" i="1" s="1"/>
  <c r="V222" i="1"/>
  <c r="W219" i="1" s="1"/>
  <c r="V497" i="1"/>
  <c r="W494" i="1" s="1"/>
  <c r="V4" i="1"/>
  <c r="V7" i="1" s="1"/>
  <c r="BT101" i="2" l="1"/>
  <c r="X490" i="1" s="1"/>
  <c r="W350" i="1"/>
  <c r="W352" i="1" s="1"/>
  <c r="X349" i="1" s="1"/>
  <c r="BT73" i="2"/>
  <c r="BV61" i="2"/>
  <c r="BW61" i="2" s="1"/>
  <c r="BT45" i="2"/>
  <c r="X210" i="1" s="1"/>
  <c r="BU49" i="2"/>
  <c r="Y230" i="1" s="1"/>
  <c r="BU58" i="2"/>
  <c r="Y275" i="1" s="1"/>
  <c r="BT69" i="2"/>
  <c r="X330" i="1" s="1"/>
  <c r="BT46" i="2"/>
  <c r="X215" i="1" s="1"/>
  <c r="BS18" i="2"/>
  <c r="W75" i="1" s="1"/>
  <c r="BT72" i="2"/>
  <c r="X345" i="1" s="1"/>
  <c r="BU102" i="2"/>
  <c r="BU4" i="2"/>
  <c r="Y5" i="1" s="1"/>
  <c r="BT75" i="2"/>
  <c r="BU75" i="2" s="1"/>
  <c r="BV75" i="2" s="1"/>
  <c r="BU101" i="2"/>
  <c r="Y490" i="1" s="1"/>
  <c r="BR35" i="2"/>
  <c r="V160" i="1" s="1"/>
  <c r="BW15" i="2"/>
  <c r="Z60" i="1"/>
  <c r="X150" i="1"/>
  <c r="BU33" i="2"/>
  <c r="BW26" i="2"/>
  <c r="Z115" i="1"/>
  <c r="BS67" i="2"/>
  <c r="BW13" i="2"/>
  <c r="Z50" i="1"/>
  <c r="BR24" i="2"/>
  <c r="V105" i="1" s="1"/>
  <c r="V215" i="1"/>
  <c r="BU46" i="2"/>
  <c r="Y215" i="1" s="1"/>
  <c r="V72" i="1"/>
  <c r="W69" i="1" s="1"/>
  <c r="V432" i="1"/>
  <c r="W429" i="1" s="1"/>
  <c r="W432" i="1" s="1"/>
  <c r="X429" i="1" s="1"/>
  <c r="V32" i="1"/>
  <c r="W29" i="1" s="1"/>
  <c r="W32" i="1" s="1"/>
  <c r="X29" i="1" s="1"/>
  <c r="V272" i="1"/>
  <c r="W269" i="1" s="1"/>
  <c r="U107" i="1"/>
  <c r="V104" i="1" s="1"/>
  <c r="W460" i="1"/>
  <c r="W462" i="1" s="1"/>
  <c r="X459" i="1" s="1"/>
  <c r="BT95" i="2"/>
  <c r="W280" i="1"/>
  <c r="W282" i="1" s="1"/>
  <c r="X279" i="1" s="1"/>
  <c r="BT59" i="2"/>
  <c r="V85" i="1"/>
  <c r="V87" i="1" s="1"/>
  <c r="W84" i="1" s="1"/>
  <c r="BS20" i="2"/>
  <c r="BS104" i="2"/>
  <c r="W505" i="1" s="1"/>
  <c r="W465" i="1"/>
  <c r="W467" i="1" s="1"/>
  <c r="X464" i="1" s="1"/>
  <c r="BT96" i="2"/>
  <c r="U110" i="1"/>
  <c r="U112" i="1" s="1"/>
  <c r="V109" i="1" s="1"/>
  <c r="BR25" i="2"/>
  <c r="X360" i="1"/>
  <c r="BS17" i="2"/>
  <c r="W70" i="1" s="1"/>
  <c r="W435" i="1"/>
  <c r="BT90" i="2"/>
  <c r="X430" i="1"/>
  <c r="X405" i="1"/>
  <c r="BS43" i="2"/>
  <c r="W200" i="1" s="1"/>
  <c r="V200" i="1"/>
  <c r="BU70" i="2"/>
  <c r="Y335" i="1" s="1"/>
  <c r="X335" i="1"/>
  <c r="Y20" i="1"/>
  <c r="BT68" i="2"/>
  <c r="X325" i="1" s="1"/>
  <c r="W325" i="1"/>
  <c r="BR41" i="2"/>
  <c r="V190" i="1" s="1"/>
  <c r="U190" i="1"/>
  <c r="BQ2" i="2"/>
  <c r="U45" i="1"/>
  <c r="U47" i="1" s="1"/>
  <c r="V44" i="1" s="1"/>
  <c r="BU47" i="2"/>
  <c r="Y220" i="1" s="1"/>
  <c r="X220" i="1"/>
  <c r="BU85" i="2"/>
  <c r="Y410" i="1" s="1"/>
  <c r="X410" i="1"/>
  <c r="Y495" i="1"/>
  <c r="Y500" i="1"/>
  <c r="BR10" i="2"/>
  <c r="V35" i="1" s="1"/>
  <c r="U35" i="1"/>
  <c r="U37" i="1" s="1"/>
  <c r="V34" i="1" s="1"/>
  <c r="BS10" i="2"/>
  <c r="W35" i="1" s="1"/>
  <c r="U162" i="1"/>
  <c r="V159" i="1" s="1"/>
  <c r="V162" i="1" s="1"/>
  <c r="W159" i="1" s="1"/>
  <c r="V507" i="1"/>
  <c r="W504" i="1" s="1"/>
  <c r="W507" i="1" s="1"/>
  <c r="X504" i="1" s="1"/>
  <c r="BT65" i="2"/>
  <c r="X310" i="1" s="1"/>
  <c r="W312" i="1"/>
  <c r="X309" i="1" s="1"/>
  <c r="BU77" i="2"/>
  <c r="Y370" i="1" s="1"/>
  <c r="BS106" i="2"/>
  <c r="W515" i="1" s="1"/>
  <c r="V517" i="1"/>
  <c r="W514" i="1" s="1"/>
  <c r="BT5" i="2"/>
  <c r="X10" i="1" s="1"/>
  <c r="BT104" i="2"/>
  <c r="X505" i="1" s="1"/>
  <c r="V322" i="1"/>
  <c r="W319" i="1" s="1"/>
  <c r="V142" i="1"/>
  <c r="W139" i="1" s="1"/>
  <c r="W242" i="1"/>
  <c r="X239" i="1" s="1"/>
  <c r="BV52" i="2"/>
  <c r="BS31" i="2"/>
  <c r="W347" i="1"/>
  <c r="X344" i="1" s="1"/>
  <c r="BV103" i="2"/>
  <c r="BT78" i="2"/>
  <c r="X375" i="1" s="1"/>
  <c r="BS57" i="2"/>
  <c r="W270" i="1" s="1"/>
  <c r="BV102" i="2"/>
  <c r="Z495" i="1" s="1"/>
  <c r="BT32" i="2"/>
  <c r="X145" i="1" s="1"/>
  <c r="BT51" i="2"/>
  <c r="W302" i="1"/>
  <c r="X299" i="1" s="1"/>
  <c r="BT63" i="2"/>
  <c r="X300" i="1" s="1"/>
  <c r="BU39" i="2"/>
  <c r="Y180" i="1" s="1"/>
  <c r="V297" i="1"/>
  <c r="W294" i="1" s="1"/>
  <c r="BV85" i="2"/>
  <c r="Z410" i="1" s="1"/>
  <c r="V197" i="1"/>
  <c r="W194" i="1" s="1"/>
  <c r="W197" i="1" s="1"/>
  <c r="X194" i="1" s="1"/>
  <c r="BT37" i="2"/>
  <c r="X170" i="1" s="1"/>
  <c r="BR12" i="2"/>
  <c r="V45" i="1" s="1"/>
  <c r="BV74" i="2"/>
  <c r="BT107" i="2"/>
  <c r="X520" i="1" s="1"/>
  <c r="BV7" i="2"/>
  <c r="BT42" i="2"/>
  <c r="X195" i="1" s="1"/>
  <c r="BT11" i="2"/>
  <c r="X40" i="1" s="1"/>
  <c r="W42" i="1"/>
  <c r="X39" i="1" s="1"/>
  <c r="BT9" i="2"/>
  <c r="X30" i="1" s="1"/>
  <c r="BU21" i="2"/>
  <c r="Y90" i="1" s="1"/>
  <c r="U487" i="1"/>
  <c r="V484" i="1" s="1"/>
  <c r="BU69" i="2"/>
  <c r="Y330" i="1" s="1"/>
  <c r="BT22" i="2"/>
  <c r="X95" i="1" s="1"/>
  <c r="V77" i="1"/>
  <c r="W74" i="1" s="1"/>
  <c r="BT34" i="2"/>
  <c r="X155" i="1" s="1"/>
  <c r="W157" i="1"/>
  <c r="X154" i="1" s="1"/>
  <c r="BU8" i="2"/>
  <c r="BU87" i="2"/>
  <c r="W397" i="1"/>
  <c r="X394" i="1" s="1"/>
  <c r="BT82" i="2"/>
  <c r="X395" i="1" s="1"/>
  <c r="BR100" i="2"/>
  <c r="V485" i="1" s="1"/>
  <c r="BU36" i="2"/>
  <c r="BS35" i="2"/>
  <c r="W160" i="1" s="1"/>
  <c r="BV70" i="2"/>
  <c r="BT98" i="2"/>
  <c r="X475" i="1" s="1"/>
  <c r="BU72" i="2"/>
  <c r="Y345" i="1" s="1"/>
  <c r="BU68" i="2"/>
  <c r="Y325" i="1" s="1"/>
  <c r="BT83" i="2"/>
  <c r="X400" i="1" s="1"/>
  <c r="W402" i="1"/>
  <c r="X399" i="1" s="1"/>
  <c r="BT17" i="2"/>
  <c r="X70" i="1" s="1"/>
  <c r="V387" i="1"/>
  <c r="W384" i="1" s="1"/>
  <c r="BS80" i="2"/>
  <c r="U202" i="1"/>
  <c r="V199" i="1" s="1"/>
  <c r="BV27" i="2"/>
  <c r="W252" i="1"/>
  <c r="X249" i="1" s="1"/>
  <c r="BT53" i="2"/>
  <c r="X250" i="1" s="1"/>
  <c r="BU88" i="2"/>
  <c r="Y425" i="1" s="1"/>
  <c r="U137" i="1"/>
  <c r="V134" i="1" s="1"/>
  <c r="BT23" i="2"/>
  <c r="X100" i="1" s="1"/>
  <c r="W102" i="1"/>
  <c r="X99" i="1" s="1"/>
  <c r="BS28" i="2"/>
  <c r="W125" i="1" s="1"/>
  <c r="V127" i="1"/>
  <c r="W124" i="1" s="1"/>
  <c r="BT38" i="2"/>
  <c r="X175" i="1" s="1"/>
  <c r="W177" i="1"/>
  <c r="X174" i="1" s="1"/>
  <c r="W227" i="1"/>
  <c r="X224" i="1" s="1"/>
  <c r="BT48" i="2"/>
  <c r="X225" i="1" s="1"/>
  <c r="W262" i="1"/>
  <c r="X259" i="1" s="1"/>
  <c r="BT55" i="2"/>
  <c r="X260" i="1" s="1"/>
  <c r="BV4" i="2"/>
  <c r="BS99" i="2"/>
  <c r="W480" i="1" s="1"/>
  <c r="V482" i="1"/>
  <c r="W479" i="1" s="1"/>
  <c r="BT18" i="2"/>
  <c r="X75" i="1" s="1"/>
  <c r="BV64" i="2"/>
  <c r="BU29" i="2"/>
  <c r="Y130" i="1" s="1"/>
  <c r="BV54" i="2"/>
  <c r="BU6" i="2"/>
  <c r="Y15" i="1" s="1"/>
  <c r="BT91" i="2"/>
  <c r="X440" i="1" s="1"/>
  <c r="W442" i="1"/>
  <c r="X439" i="1" s="1"/>
  <c r="BU71" i="2"/>
  <c r="Y340" i="1" s="1"/>
  <c r="BT14" i="2"/>
  <c r="X55" i="1" s="1"/>
  <c r="BV49" i="2"/>
  <c r="BU45" i="2"/>
  <c r="Y210" i="1" s="1"/>
  <c r="BT50" i="2"/>
  <c r="X235" i="1" s="1"/>
  <c r="W237" i="1"/>
  <c r="X234" i="1" s="1"/>
  <c r="BV81" i="2"/>
  <c r="BU60" i="2"/>
  <c r="Y285" i="1" s="1"/>
  <c r="BV97" i="2"/>
  <c r="BU93" i="2"/>
  <c r="Y450" i="1" s="1"/>
  <c r="BT62" i="2"/>
  <c r="X295" i="1" s="1"/>
  <c r="BV92" i="2"/>
  <c r="Z445" i="1" s="1"/>
  <c r="BV19" i="2"/>
  <c r="BV105" i="2"/>
  <c r="BT16" i="2"/>
  <c r="X65" i="1" s="1"/>
  <c r="W67" i="1"/>
  <c r="X64" i="1" s="1"/>
  <c r="BT94" i="2"/>
  <c r="X455" i="1" s="1"/>
  <c r="BU86" i="2"/>
  <c r="Y415" i="1" s="1"/>
  <c r="BS30" i="2"/>
  <c r="W135" i="1" s="1"/>
  <c r="W342" i="1"/>
  <c r="X339" i="1" s="1"/>
  <c r="BT76" i="2"/>
  <c r="X365" i="1" s="1"/>
  <c r="W367" i="1"/>
  <c r="X364" i="1" s="1"/>
  <c r="BU44" i="2"/>
  <c r="Y205" i="1" s="1"/>
  <c r="BU84" i="2"/>
  <c r="V57" i="1"/>
  <c r="W54" i="1" s="1"/>
  <c r="BU56" i="2"/>
  <c r="Y265" i="1" s="1"/>
  <c r="BV101" i="2"/>
  <c r="BT40" i="2"/>
  <c r="X185" i="1" s="1"/>
  <c r="W187" i="1"/>
  <c r="X184" i="1" s="1"/>
  <c r="BU79" i="2"/>
  <c r="Y380" i="1" s="1"/>
  <c r="BU66" i="2"/>
  <c r="Y315" i="1" s="1"/>
  <c r="X277" i="1"/>
  <c r="Y274" i="1" s="1"/>
  <c r="W52" i="1"/>
  <c r="X49" i="1" s="1"/>
  <c r="W377" i="1"/>
  <c r="X374" i="1" s="1"/>
  <c r="X512" i="1"/>
  <c r="Y509" i="1" s="1"/>
  <c r="W317" i="1"/>
  <c r="X314" i="1" s="1"/>
  <c r="W27" i="1"/>
  <c r="X24" i="1" s="1"/>
  <c r="W247" i="1"/>
  <c r="X244" i="1" s="1"/>
  <c r="W357" i="1"/>
  <c r="X354" i="1" s="1"/>
  <c r="W522" i="1"/>
  <c r="X519" i="1" s="1"/>
  <c r="W427" i="1"/>
  <c r="X424" i="1" s="1"/>
  <c r="W182" i="1"/>
  <c r="X179" i="1" s="1"/>
  <c r="X257" i="1"/>
  <c r="Y254" i="1" s="1"/>
  <c r="W222" i="1"/>
  <c r="X219" i="1" s="1"/>
  <c r="W62" i="1"/>
  <c r="X59" i="1" s="1"/>
  <c r="X232" i="1"/>
  <c r="Y229" i="1" s="1"/>
  <c r="W412" i="1"/>
  <c r="X409" i="1" s="1"/>
  <c r="W132" i="1"/>
  <c r="X129" i="1" s="1"/>
  <c r="W92" i="1"/>
  <c r="X89" i="1" s="1"/>
  <c r="W287" i="1"/>
  <c r="X284" i="1" s="1"/>
  <c r="W362" i="1"/>
  <c r="X359" i="1" s="1"/>
  <c r="W337" i="1"/>
  <c r="X334" i="1" s="1"/>
  <c r="W457" i="1"/>
  <c r="X454" i="1" s="1"/>
  <c r="W212" i="1"/>
  <c r="X209" i="1" s="1"/>
  <c r="W392" i="1"/>
  <c r="X389" i="1" s="1"/>
  <c r="W147" i="1"/>
  <c r="X144" i="1" s="1"/>
  <c r="X307" i="1"/>
  <c r="Y304" i="1" s="1"/>
  <c r="W502" i="1"/>
  <c r="X499" i="1" s="1"/>
  <c r="W12" i="1"/>
  <c r="X9" i="1" s="1"/>
  <c r="W417" i="1"/>
  <c r="X414" i="1" s="1"/>
  <c r="W207" i="1"/>
  <c r="X204" i="1" s="1"/>
  <c r="W22" i="1"/>
  <c r="X19" i="1" s="1"/>
  <c r="W167" i="1"/>
  <c r="X164" i="1" s="1"/>
  <c r="W152" i="1"/>
  <c r="X149" i="1" s="1"/>
  <c r="W17" i="1"/>
  <c r="X14" i="1" s="1"/>
  <c r="W492" i="1"/>
  <c r="X489" i="1" s="1"/>
  <c r="W382" i="1"/>
  <c r="X379" i="1" s="1"/>
  <c r="W122" i="1"/>
  <c r="X119" i="1" s="1"/>
  <c r="W172" i="1"/>
  <c r="X169" i="1" s="1"/>
  <c r="W437" i="1"/>
  <c r="X434" i="1" s="1"/>
  <c r="W267" i="1"/>
  <c r="X264" i="1" s="1"/>
  <c r="W82" i="1"/>
  <c r="X79" i="1" s="1"/>
  <c r="W407" i="1"/>
  <c r="X404" i="1" s="1"/>
  <c r="W452" i="1"/>
  <c r="X449" i="1" s="1"/>
  <c r="W472" i="1"/>
  <c r="X469" i="1" s="1"/>
  <c r="W422" i="1"/>
  <c r="X419" i="1" s="1"/>
  <c r="W117" i="1"/>
  <c r="X114" i="1" s="1"/>
  <c r="X292" i="1"/>
  <c r="Y289" i="1" s="1"/>
  <c r="W332" i="1"/>
  <c r="X329" i="1" s="1"/>
  <c r="W477" i="1"/>
  <c r="X474" i="1" s="1"/>
  <c r="W372" i="1"/>
  <c r="X369" i="1" s="1"/>
  <c r="W497" i="1"/>
  <c r="X494" i="1" s="1"/>
  <c r="W4" i="1"/>
  <c r="W7" i="1" s="1"/>
  <c r="W320" i="1" l="1"/>
  <c r="BT67" i="2"/>
  <c r="X320" i="1" s="1"/>
  <c r="X350" i="1"/>
  <c r="X352" i="1" s="1"/>
  <c r="Y349" i="1" s="1"/>
  <c r="BU73" i="2"/>
  <c r="BV58" i="2"/>
  <c r="BW58" i="2" s="1"/>
  <c r="BT43" i="2"/>
  <c r="X200" i="1" s="1"/>
  <c r="BS41" i="2"/>
  <c r="W190" i="1" s="1"/>
  <c r="Z290" i="1"/>
  <c r="BV47" i="2"/>
  <c r="BW47" i="2" s="1"/>
  <c r="BT10" i="2"/>
  <c r="X35" i="1" s="1"/>
  <c r="W72" i="1"/>
  <c r="X69" i="1" s="1"/>
  <c r="X72" i="1" s="1"/>
  <c r="Y69" i="1" s="1"/>
  <c r="BW81" i="2"/>
  <c r="Z390" i="1"/>
  <c r="BW49" i="2"/>
  <c r="Z230" i="1"/>
  <c r="BW4" i="2"/>
  <c r="Z5" i="1"/>
  <c r="BW27" i="2"/>
  <c r="Z120" i="1"/>
  <c r="BW70" i="2"/>
  <c r="Z335" i="1"/>
  <c r="V217" i="1"/>
  <c r="W214" i="1" s="1"/>
  <c r="W217" i="1" s="1"/>
  <c r="X214" i="1" s="1"/>
  <c r="X217" i="1" s="1"/>
  <c r="Y214" i="1" s="1"/>
  <c r="Z220" i="1"/>
  <c r="BW75" i="2"/>
  <c r="Z360" i="1"/>
  <c r="V107" i="1"/>
  <c r="W104" i="1" s="1"/>
  <c r="BX26" i="2"/>
  <c r="AA115" i="1"/>
  <c r="BW105" i="2"/>
  <c r="Z510" i="1"/>
  <c r="BW97" i="2"/>
  <c r="Z470" i="1"/>
  <c r="BS24" i="2"/>
  <c r="W105" i="1" s="1"/>
  <c r="W107" i="1" s="1"/>
  <c r="X104" i="1" s="1"/>
  <c r="BX13" i="2"/>
  <c r="AA50" i="1"/>
  <c r="BW19" i="2"/>
  <c r="Z80" i="1"/>
  <c r="BW74" i="2"/>
  <c r="Z355" i="1"/>
  <c r="BW103" i="2"/>
  <c r="Z500" i="1"/>
  <c r="Y150" i="1"/>
  <c r="BV33" i="2"/>
  <c r="BW64" i="2"/>
  <c r="AA305" i="1" s="1"/>
  <c r="Z305" i="1"/>
  <c r="BW7" i="2"/>
  <c r="Z20" i="1"/>
  <c r="BX61" i="2"/>
  <c r="AA290" i="1"/>
  <c r="BW54" i="2"/>
  <c r="Z255" i="1"/>
  <c r="BW101" i="2"/>
  <c r="Z490" i="1"/>
  <c r="BW52" i="2"/>
  <c r="Z245" i="1"/>
  <c r="BV46" i="2"/>
  <c r="BX15" i="2"/>
  <c r="AA60" i="1"/>
  <c r="W322" i="1"/>
  <c r="X319" i="1" s="1"/>
  <c r="X322" i="1" s="1"/>
  <c r="Y319" i="1" s="1"/>
  <c r="V37" i="1"/>
  <c r="W34" i="1" s="1"/>
  <c r="W37" i="1" s="1"/>
  <c r="X34" i="1" s="1"/>
  <c r="X37" i="1" s="1"/>
  <c r="Y34" i="1" s="1"/>
  <c r="X280" i="1"/>
  <c r="X282" i="1" s="1"/>
  <c r="Y279" i="1" s="1"/>
  <c r="BU59" i="2"/>
  <c r="V110" i="1"/>
  <c r="V112" i="1" s="1"/>
  <c r="W109" i="1" s="1"/>
  <c r="BS25" i="2"/>
  <c r="X460" i="1"/>
  <c r="X462" i="1" s="1"/>
  <c r="Y459" i="1" s="1"/>
  <c r="BU95" i="2"/>
  <c r="Y360" i="1"/>
  <c r="X465" i="1"/>
  <c r="BU96" i="2"/>
  <c r="X435" i="1"/>
  <c r="BU90" i="2"/>
  <c r="W85" i="1"/>
  <c r="W87" i="1" s="1"/>
  <c r="X84" i="1" s="1"/>
  <c r="BT20" i="2"/>
  <c r="Y405" i="1"/>
  <c r="Y430" i="1"/>
  <c r="BT80" i="2"/>
  <c r="X385" i="1" s="1"/>
  <c r="W385" i="1"/>
  <c r="Y165" i="1"/>
  <c r="Y420" i="1"/>
  <c r="BV8" i="2"/>
  <c r="Z25" i="1" s="1"/>
  <c r="Y25" i="1"/>
  <c r="X240" i="1"/>
  <c r="X242" i="1" s="1"/>
  <c r="Y239" i="1" s="1"/>
  <c r="BT31" i="2"/>
  <c r="X140" i="1" s="1"/>
  <c r="W140" i="1"/>
  <c r="W142" i="1" s="1"/>
  <c r="X139" i="1" s="1"/>
  <c r="BT24" i="2"/>
  <c r="X347" i="1"/>
  <c r="Y344" i="1" s="1"/>
  <c r="Y347" i="1" s="1"/>
  <c r="Z344" i="1" s="1"/>
  <c r="BV87" i="2"/>
  <c r="BV77" i="2"/>
  <c r="W517" i="1"/>
  <c r="X514" i="1" s="1"/>
  <c r="BT106" i="2"/>
  <c r="X515" i="1" s="1"/>
  <c r="BU104" i="2"/>
  <c r="Y505" i="1" s="1"/>
  <c r="BV104" i="2"/>
  <c r="BU65" i="2"/>
  <c r="Y310" i="1" s="1"/>
  <c r="X312" i="1"/>
  <c r="Y309" i="1" s="1"/>
  <c r="BU5" i="2"/>
  <c r="Y10" i="1" s="1"/>
  <c r="W162" i="1"/>
  <c r="X159" i="1" s="1"/>
  <c r="W297" i="1"/>
  <c r="X294" i="1" s="1"/>
  <c r="X297" i="1" s="1"/>
  <c r="Y294" i="1" s="1"/>
  <c r="BU107" i="2"/>
  <c r="Y520" i="1" s="1"/>
  <c r="BU78" i="2"/>
  <c r="Y375" i="1" s="1"/>
  <c r="BU51" i="2"/>
  <c r="Y240" i="1" s="1"/>
  <c r="BW102" i="2"/>
  <c r="BT57" i="2"/>
  <c r="X270" i="1" s="1"/>
  <c r="W272" i="1"/>
  <c r="X269" i="1" s="1"/>
  <c r="BU32" i="2"/>
  <c r="Y145" i="1" s="1"/>
  <c r="BV39" i="2"/>
  <c r="BU63" i="2"/>
  <c r="Y300" i="1" s="1"/>
  <c r="X302" i="1"/>
  <c r="Y299" i="1" s="1"/>
  <c r="BU38" i="2"/>
  <c r="BV38" i="2" s="1"/>
  <c r="Y447" i="1"/>
  <c r="Z444" i="1" s="1"/>
  <c r="BW85" i="2"/>
  <c r="W57" i="1"/>
  <c r="X54" i="1" s="1"/>
  <c r="W77" i="1"/>
  <c r="X74" i="1" s="1"/>
  <c r="X342" i="1"/>
  <c r="Y339" i="1" s="1"/>
  <c r="BU11" i="2"/>
  <c r="Y40" i="1" s="1"/>
  <c r="X42" i="1"/>
  <c r="Y39" i="1" s="1"/>
  <c r="BT35" i="2"/>
  <c r="X160" i="1" s="1"/>
  <c r="BS12" i="2"/>
  <c r="W45" i="1" s="1"/>
  <c r="BU42" i="2"/>
  <c r="Y195" i="1" s="1"/>
  <c r="BU37" i="2"/>
  <c r="Y170" i="1" s="1"/>
  <c r="V202" i="1"/>
  <c r="W199" i="1" s="1"/>
  <c r="W202" i="1" s="1"/>
  <c r="X199" i="1" s="1"/>
  <c r="BU9" i="2"/>
  <c r="Y30" i="1" s="1"/>
  <c r="BT41" i="2"/>
  <c r="X190" i="1" s="1"/>
  <c r="BU34" i="2"/>
  <c r="Y155" i="1" s="1"/>
  <c r="X157" i="1"/>
  <c r="Y154" i="1" s="1"/>
  <c r="U192" i="1"/>
  <c r="V189" i="1" s="1"/>
  <c r="V192" i="1" s="1"/>
  <c r="W189" i="1" s="1"/>
  <c r="W192" i="1" s="1"/>
  <c r="X189" i="1" s="1"/>
  <c r="BV21" i="2"/>
  <c r="BR2" i="2"/>
  <c r="BU22" i="2"/>
  <c r="Y95" i="1" s="1"/>
  <c r="W327" i="1"/>
  <c r="X324" i="1" s="1"/>
  <c r="X327" i="1" s="1"/>
  <c r="Y324" i="1" s="1"/>
  <c r="BU82" i="2"/>
  <c r="Y395" i="1" s="1"/>
  <c r="BV69" i="2"/>
  <c r="W97" i="1"/>
  <c r="X94" i="1" s="1"/>
  <c r="X97" i="1" s="1"/>
  <c r="Y94" i="1" s="1"/>
  <c r="BV36" i="2"/>
  <c r="V487" i="1"/>
  <c r="W484" i="1" s="1"/>
  <c r="BS100" i="2"/>
  <c r="BV72" i="2"/>
  <c r="BU17" i="2"/>
  <c r="Y70" i="1" s="1"/>
  <c r="BV68" i="2"/>
  <c r="BU98" i="2"/>
  <c r="Y475" i="1" s="1"/>
  <c r="BU83" i="2"/>
  <c r="Y400" i="1" s="1"/>
  <c r="X402" i="1"/>
  <c r="Y399" i="1" s="1"/>
  <c r="BU53" i="2"/>
  <c r="Y250" i="1" s="1"/>
  <c r="BT99" i="2"/>
  <c r="X480" i="1" s="1"/>
  <c r="W482" i="1"/>
  <c r="X479" i="1" s="1"/>
  <c r="BX64" i="2"/>
  <c r="X102" i="1"/>
  <c r="Y99" i="1" s="1"/>
  <c r="BU23" i="2"/>
  <c r="Y100" i="1" s="1"/>
  <c r="BV88" i="2"/>
  <c r="BU48" i="2"/>
  <c r="Y225" i="1" s="1"/>
  <c r="BU55" i="2"/>
  <c r="Y260" i="1" s="1"/>
  <c r="X262" i="1"/>
  <c r="Y259" i="1" s="1"/>
  <c r="BT28" i="2"/>
  <c r="X125" i="1" s="1"/>
  <c r="W127" i="1"/>
  <c r="X124" i="1" s="1"/>
  <c r="BV71" i="2"/>
  <c r="BV29" i="2"/>
  <c r="BU18" i="2"/>
  <c r="Y75" i="1" s="1"/>
  <c r="BV44" i="2"/>
  <c r="BT30" i="2"/>
  <c r="X135" i="1" s="1"/>
  <c r="V137" i="1"/>
  <c r="W134" i="1" s="1"/>
  <c r="BV6" i="2"/>
  <c r="BV84" i="2"/>
  <c r="BU14" i="2"/>
  <c r="Y55" i="1" s="1"/>
  <c r="BU62" i="2"/>
  <c r="Y295" i="1" s="1"/>
  <c r="BU91" i="2"/>
  <c r="Y440" i="1" s="1"/>
  <c r="X442" i="1"/>
  <c r="Y439" i="1" s="1"/>
  <c r="BV66" i="2"/>
  <c r="BU40" i="2"/>
  <c r="Y185" i="1" s="1"/>
  <c r="X187" i="1"/>
  <c r="Y184" i="1" s="1"/>
  <c r="BU16" i="2"/>
  <c r="Y65" i="1" s="1"/>
  <c r="X67" i="1"/>
  <c r="Y64" i="1" s="1"/>
  <c r="BW92" i="2"/>
  <c r="BU50" i="2"/>
  <c r="Y235" i="1" s="1"/>
  <c r="X237" i="1"/>
  <c r="Y234" i="1" s="1"/>
  <c r="BV45" i="2"/>
  <c r="BV79" i="2"/>
  <c r="BU76" i="2"/>
  <c r="Y365" i="1" s="1"/>
  <c r="X367" i="1"/>
  <c r="Y364" i="1" s="1"/>
  <c r="BV93" i="2"/>
  <c r="BU94" i="2"/>
  <c r="Y455" i="1" s="1"/>
  <c r="BV60" i="2"/>
  <c r="BV56" i="2"/>
  <c r="BV86" i="2"/>
  <c r="X147" i="1"/>
  <c r="Y144" i="1" s="1"/>
  <c r="X62" i="1"/>
  <c r="Y59" i="1" s="1"/>
  <c r="X472" i="1"/>
  <c r="Y469" i="1" s="1"/>
  <c r="X177" i="1"/>
  <c r="Y174" i="1" s="1"/>
  <c r="X222" i="1"/>
  <c r="Y219" i="1" s="1"/>
  <c r="X117" i="1"/>
  <c r="Y114" i="1" s="1"/>
  <c r="X52" i="1"/>
  <c r="Y49" i="1" s="1"/>
  <c r="X122" i="1"/>
  <c r="Y119" i="1" s="1"/>
  <c r="X427" i="1"/>
  <c r="Y424" i="1" s="1"/>
  <c r="X377" i="1"/>
  <c r="Y374" i="1" s="1"/>
  <c r="X392" i="1"/>
  <c r="Y389" i="1" s="1"/>
  <c r="X167" i="1"/>
  <c r="Y164" i="1" s="1"/>
  <c r="Y307" i="1"/>
  <c r="Z304" i="1" s="1"/>
  <c r="Y232" i="1"/>
  <c r="Z229" i="1" s="1"/>
  <c r="Y257" i="1"/>
  <c r="Z254" i="1" s="1"/>
  <c r="X362" i="1"/>
  <c r="Y359" i="1" s="1"/>
  <c r="X252" i="1"/>
  <c r="Y249" i="1" s="1"/>
  <c r="X407" i="1"/>
  <c r="Y404" i="1" s="1"/>
  <c r="X132" i="1"/>
  <c r="Y129" i="1" s="1"/>
  <c r="X522" i="1"/>
  <c r="Y519" i="1" s="1"/>
  <c r="X247" i="1"/>
  <c r="Y244" i="1" s="1"/>
  <c r="X357" i="1"/>
  <c r="Y354" i="1" s="1"/>
  <c r="X382" i="1"/>
  <c r="Y379" i="1" s="1"/>
  <c r="X207" i="1"/>
  <c r="Y204" i="1" s="1"/>
  <c r="X497" i="1"/>
  <c r="Y494" i="1" s="1"/>
  <c r="X82" i="1"/>
  <c r="Y79" i="1" s="1"/>
  <c r="X172" i="1"/>
  <c r="Y169" i="1" s="1"/>
  <c r="X22" i="1"/>
  <c r="Y19" i="1" s="1"/>
  <c r="X32" i="1"/>
  <c r="Y29" i="1" s="1"/>
  <c r="X397" i="1"/>
  <c r="Y394" i="1" s="1"/>
  <c r="X92" i="1"/>
  <c r="Y89" i="1" s="1"/>
  <c r="X182" i="1"/>
  <c r="Y179" i="1" s="1"/>
  <c r="X452" i="1"/>
  <c r="Y449" i="1" s="1"/>
  <c r="X502" i="1"/>
  <c r="Y499" i="1" s="1"/>
  <c r="X317" i="1"/>
  <c r="Y314" i="1" s="1"/>
  <c r="X477" i="1"/>
  <c r="Y474" i="1" s="1"/>
  <c r="X332" i="1"/>
  <c r="Y329" i="1" s="1"/>
  <c r="Y512" i="1"/>
  <c r="Z509" i="1" s="1"/>
  <c r="Y277" i="1"/>
  <c r="Z274" i="1" s="1"/>
  <c r="X422" i="1"/>
  <c r="Y419" i="1" s="1"/>
  <c r="X12" i="1"/>
  <c r="Y9" i="1" s="1"/>
  <c r="X267" i="1"/>
  <c r="Y264" i="1" s="1"/>
  <c r="X492" i="1"/>
  <c r="Y489" i="1" s="1"/>
  <c r="X152" i="1"/>
  <c r="Y149" i="1" s="1"/>
  <c r="X417" i="1"/>
  <c r="Y414" i="1" s="1"/>
  <c r="X212" i="1"/>
  <c r="Y209" i="1" s="1"/>
  <c r="X432" i="1"/>
  <c r="Y429" i="1" s="1"/>
  <c r="X27" i="1"/>
  <c r="Y24" i="1" s="1"/>
  <c r="X337" i="1"/>
  <c r="Y334" i="1" s="1"/>
  <c r="X372" i="1"/>
  <c r="Y369" i="1" s="1"/>
  <c r="X437" i="1"/>
  <c r="Y434" i="1" s="1"/>
  <c r="X17" i="1"/>
  <c r="Y14" i="1" s="1"/>
  <c r="X457" i="1"/>
  <c r="Y454" i="1" s="1"/>
  <c r="X412" i="1"/>
  <c r="Y409" i="1" s="1"/>
  <c r="Y292" i="1"/>
  <c r="Z289" i="1" s="1"/>
  <c r="X197" i="1"/>
  <c r="Y194" i="1" s="1"/>
  <c r="X287" i="1"/>
  <c r="Y284" i="1" s="1"/>
  <c r="X4" i="1"/>
  <c r="X7" i="1" s="1"/>
  <c r="BV51" i="2" l="1"/>
  <c r="Y350" i="1"/>
  <c r="Y352" i="1" s="1"/>
  <c r="Z349" i="1" s="1"/>
  <c r="BV73" i="2"/>
  <c r="BU43" i="2"/>
  <c r="BV43" i="2" s="1"/>
  <c r="Z275" i="1"/>
  <c r="BW8" i="2"/>
  <c r="BX8" i="2" s="1"/>
  <c r="BU67" i="2"/>
  <c r="X202" i="1"/>
  <c r="Y199" i="1" s="1"/>
  <c r="BU10" i="2"/>
  <c r="Y35" i="1" s="1"/>
  <c r="BU31" i="2"/>
  <c r="BV31" i="2" s="1"/>
  <c r="BW38" i="2"/>
  <c r="Z175" i="1"/>
  <c r="BW56" i="2"/>
  <c r="Z265" i="1"/>
  <c r="BY64" i="2"/>
  <c r="AB305" i="1"/>
  <c r="BW69" i="2"/>
  <c r="Z330" i="1"/>
  <c r="BW21" i="2"/>
  <c r="Z90" i="1"/>
  <c r="BW87" i="2"/>
  <c r="Z420" i="1"/>
  <c r="BX101" i="2"/>
  <c r="AA490" i="1"/>
  <c r="BX54" i="2"/>
  <c r="AA255" i="1"/>
  <c r="BY13" i="2"/>
  <c r="AB50" i="1"/>
  <c r="BX97" i="2"/>
  <c r="AA470" i="1"/>
  <c r="BW84" i="2"/>
  <c r="Z430" i="1"/>
  <c r="Z405" i="1"/>
  <c r="BW29" i="2"/>
  <c r="Z130" i="1"/>
  <c r="BW36" i="2"/>
  <c r="Z165" i="1"/>
  <c r="BW104" i="2"/>
  <c r="Z505" i="1"/>
  <c r="BX7" i="2"/>
  <c r="AA20" i="1"/>
  <c r="BX103" i="2"/>
  <c r="AA500" i="1"/>
  <c r="BX49" i="2"/>
  <c r="AA230" i="1"/>
  <c r="BX4" i="2"/>
  <c r="AA5" i="1"/>
  <c r="BV10" i="2"/>
  <c r="BW93" i="2"/>
  <c r="Z450" i="1"/>
  <c r="BW45" i="2"/>
  <c r="Z210" i="1"/>
  <c r="BU35" i="2"/>
  <c r="Y160" i="1" s="1"/>
  <c r="BW39" i="2"/>
  <c r="Z180" i="1"/>
  <c r="BY15" i="2"/>
  <c r="AB60" i="1"/>
  <c r="BX75" i="2"/>
  <c r="AA360" i="1"/>
  <c r="BW71" i="2"/>
  <c r="Z340" i="1"/>
  <c r="BW46" i="2"/>
  <c r="Z215" i="1"/>
  <c r="BX74" i="2"/>
  <c r="AA355" i="1"/>
  <c r="BX70" i="2"/>
  <c r="AA335" i="1"/>
  <c r="BX81" i="2"/>
  <c r="AA390" i="1"/>
  <c r="BW88" i="2"/>
  <c r="Z425" i="1"/>
  <c r="BW68" i="2"/>
  <c r="Z325" i="1"/>
  <c r="BX85" i="2"/>
  <c r="AA410" i="1"/>
  <c r="BX102" i="2"/>
  <c r="AA495" i="1"/>
  <c r="BX105" i="2"/>
  <c r="AA510" i="1"/>
  <c r="BW86" i="2"/>
  <c r="Z415" i="1"/>
  <c r="BW51" i="2"/>
  <c r="Z240" i="1"/>
  <c r="BX92" i="2"/>
  <c r="AA445" i="1"/>
  <c r="BW66" i="2"/>
  <c r="Z315" i="1"/>
  <c r="BW6" i="2"/>
  <c r="Z15" i="1"/>
  <c r="BW31" i="2"/>
  <c r="Z140" i="1"/>
  <c r="BX52" i="2"/>
  <c r="AA245" i="1"/>
  <c r="BY61" i="2"/>
  <c r="AB290" i="1"/>
  <c r="BX58" i="2"/>
  <c r="AA275" i="1"/>
  <c r="BX47" i="2"/>
  <c r="AA220" i="1"/>
  <c r="BX27" i="2"/>
  <c r="AA120" i="1"/>
  <c r="BW79" i="2"/>
  <c r="Z380" i="1"/>
  <c r="BW60" i="2"/>
  <c r="Z285" i="1"/>
  <c r="BW44" i="2"/>
  <c r="Z205" i="1"/>
  <c r="BW72" i="2"/>
  <c r="Z345" i="1"/>
  <c r="Z347" i="1" s="1"/>
  <c r="AA344" i="1" s="1"/>
  <c r="BW77" i="2"/>
  <c r="Z370" i="1"/>
  <c r="BW33" i="2"/>
  <c r="Z150" i="1"/>
  <c r="BX19" i="2"/>
  <c r="AA80" i="1"/>
  <c r="BY26" i="2"/>
  <c r="AB115" i="1"/>
  <c r="Z307" i="1"/>
  <c r="AA304" i="1" s="1"/>
  <c r="Z512" i="1"/>
  <c r="AA509" i="1" s="1"/>
  <c r="Z447" i="1"/>
  <c r="AA444" i="1" s="1"/>
  <c r="Z257" i="1"/>
  <c r="AA254" i="1" s="1"/>
  <c r="X142" i="1"/>
  <c r="Y139" i="1" s="1"/>
  <c r="Z232" i="1"/>
  <c r="AA229" i="1" s="1"/>
  <c r="Z292" i="1"/>
  <c r="AA289" i="1" s="1"/>
  <c r="Z277" i="1"/>
  <c r="AA274" i="1" s="1"/>
  <c r="Y280" i="1"/>
  <c r="Y282" i="1" s="1"/>
  <c r="Z279" i="1" s="1"/>
  <c r="BV59" i="2"/>
  <c r="Y242" i="1"/>
  <c r="Z239" i="1" s="1"/>
  <c r="Y465" i="1"/>
  <c r="X85" i="1"/>
  <c r="X87" i="1" s="1"/>
  <c r="Y84" i="1" s="1"/>
  <c r="BU20" i="2"/>
  <c r="BU80" i="2"/>
  <c r="Y385" i="1" s="1"/>
  <c r="X105" i="1"/>
  <c r="BU24" i="2"/>
  <c r="Y460" i="1"/>
  <c r="Y462" i="1" s="1"/>
  <c r="Z459" i="1" s="1"/>
  <c r="BV95" i="2"/>
  <c r="BV96" i="2"/>
  <c r="BV90" i="2"/>
  <c r="Y435" i="1"/>
  <c r="W110" i="1"/>
  <c r="W112" i="1" s="1"/>
  <c r="X109" i="1" s="1"/>
  <c r="BT25" i="2"/>
  <c r="X467" i="1"/>
  <c r="Y464" i="1" s="1"/>
  <c r="BT100" i="2"/>
  <c r="X485" i="1" s="1"/>
  <c r="W485" i="1"/>
  <c r="Y175" i="1"/>
  <c r="Y177" i="1" s="1"/>
  <c r="Z174" i="1" s="1"/>
  <c r="Y140" i="1"/>
  <c r="X162" i="1"/>
  <c r="Y159" i="1" s="1"/>
  <c r="BV5" i="2"/>
  <c r="BV65" i="2"/>
  <c r="X507" i="1"/>
  <c r="Y504" i="1" s="1"/>
  <c r="X517" i="1"/>
  <c r="Y514" i="1" s="1"/>
  <c r="BU106" i="2"/>
  <c r="Y515" i="1" s="1"/>
  <c r="X272" i="1"/>
  <c r="Y269" i="1" s="1"/>
  <c r="BV78" i="2"/>
  <c r="BV107" i="2"/>
  <c r="BV34" i="2"/>
  <c r="BU57" i="2"/>
  <c r="X57" i="1"/>
  <c r="Y54" i="1" s="1"/>
  <c r="X192" i="1"/>
  <c r="Y189" i="1" s="1"/>
  <c r="BV32" i="2"/>
  <c r="BU41" i="2"/>
  <c r="BV63" i="2"/>
  <c r="X77" i="1"/>
  <c r="Y74" i="1" s="1"/>
  <c r="BV42" i="2"/>
  <c r="BT12" i="2"/>
  <c r="X45" i="1" s="1"/>
  <c r="BV9" i="2"/>
  <c r="BV37" i="2"/>
  <c r="Y42" i="1"/>
  <c r="Z39" i="1" s="1"/>
  <c r="BV11" i="2"/>
  <c r="Y342" i="1"/>
  <c r="Z339" i="1" s="1"/>
  <c r="V47" i="1"/>
  <c r="W44" i="1" s="1"/>
  <c r="Y97" i="1"/>
  <c r="Z94" i="1" s="1"/>
  <c r="BV22" i="2"/>
  <c r="BU100" i="2"/>
  <c r="Y485" i="1" s="1"/>
  <c r="BS2" i="2"/>
  <c r="BV82" i="2"/>
  <c r="BV83" i="2"/>
  <c r="BV17" i="2"/>
  <c r="BV98" i="2"/>
  <c r="X227" i="1"/>
  <c r="Y224" i="1" s="1"/>
  <c r="Y227" i="1" s="1"/>
  <c r="Z224" i="1" s="1"/>
  <c r="W137" i="1"/>
  <c r="X134" i="1" s="1"/>
  <c r="BV53" i="2"/>
  <c r="BV48" i="2"/>
  <c r="W387" i="1"/>
  <c r="X384" i="1" s="1"/>
  <c r="BV55" i="2"/>
  <c r="BV23" i="2"/>
  <c r="BU28" i="2"/>
  <c r="Y125" i="1" s="1"/>
  <c r="BU99" i="2"/>
  <c r="Y480" i="1" s="1"/>
  <c r="X482" i="1"/>
  <c r="Y479" i="1" s="1"/>
  <c r="BV50" i="2"/>
  <c r="BV16" i="2"/>
  <c r="BV91" i="2"/>
  <c r="BU30" i="2"/>
  <c r="Y135" i="1" s="1"/>
  <c r="BV76" i="2"/>
  <c r="BV40" i="2"/>
  <c r="BV62" i="2"/>
  <c r="BV14" i="2"/>
  <c r="BV18" i="2"/>
  <c r="BV94" i="2"/>
  <c r="Y457" i="1"/>
  <c r="Z454" i="1" s="1"/>
  <c r="Y372" i="1"/>
  <c r="Z369" i="1" s="1"/>
  <c r="Y267" i="1"/>
  <c r="Z264" i="1" s="1"/>
  <c r="Y182" i="1"/>
  <c r="Z179" i="1" s="1"/>
  <c r="Y32" i="1"/>
  <c r="Z29" i="1" s="1"/>
  <c r="Y252" i="1"/>
  <c r="Z249" i="1" s="1"/>
  <c r="Y382" i="1"/>
  <c r="Z379" i="1" s="1"/>
  <c r="Y117" i="1"/>
  <c r="Z114" i="1" s="1"/>
  <c r="Y392" i="1"/>
  <c r="Z389" i="1" s="1"/>
  <c r="Y287" i="1"/>
  <c r="Z284" i="1" s="1"/>
  <c r="Y207" i="1"/>
  <c r="Z204" i="1" s="1"/>
  <c r="Y327" i="1"/>
  <c r="Z324" i="1" s="1"/>
  <c r="Y362" i="1"/>
  <c r="Z359" i="1" s="1"/>
  <c r="Y17" i="1"/>
  <c r="Z14" i="1" s="1"/>
  <c r="Y152" i="1"/>
  <c r="Z149" i="1" s="1"/>
  <c r="Y422" i="1"/>
  <c r="Z419" i="1" s="1"/>
  <c r="Y317" i="1"/>
  <c r="Z314" i="1" s="1"/>
  <c r="Y82" i="1"/>
  <c r="Z79" i="1" s="1"/>
  <c r="Y122" i="1"/>
  <c r="Z119" i="1" s="1"/>
  <c r="Y222" i="1"/>
  <c r="Z219" i="1" s="1"/>
  <c r="Y12" i="1"/>
  <c r="Z9" i="1" s="1"/>
  <c r="Y332" i="1"/>
  <c r="Z329" i="1" s="1"/>
  <c r="Y247" i="1"/>
  <c r="Z244" i="1" s="1"/>
  <c r="Y377" i="1"/>
  <c r="Z374" i="1" s="1"/>
  <c r="Y62" i="1"/>
  <c r="Z59" i="1" s="1"/>
  <c r="Y157" i="1"/>
  <c r="Z154" i="1" s="1"/>
  <c r="Y212" i="1"/>
  <c r="Z209" i="1" s="1"/>
  <c r="Y27" i="1"/>
  <c r="Z24" i="1" s="1"/>
  <c r="Y502" i="1"/>
  <c r="Z499" i="1" s="1"/>
  <c r="Y497" i="1"/>
  <c r="Z494" i="1" s="1"/>
  <c r="Y52" i="1"/>
  <c r="Z49" i="1" s="1"/>
  <c r="Y167" i="1"/>
  <c r="Z164" i="1" s="1"/>
  <c r="Y522" i="1"/>
  <c r="Z519" i="1" s="1"/>
  <c r="Y407" i="1"/>
  <c r="Z404" i="1" s="1"/>
  <c r="Y427" i="1"/>
  <c r="Z424" i="1" s="1"/>
  <c r="Y147" i="1"/>
  <c r="Z144" i="1" s="1"/>
  <c r="Y417" i="1"/>
  <c r="Z414" i="1" s="1"/>
  <c r="Y472" i="1"/>
  <c r="Z469" i="1" s="1"/>
  <c r="Y337" i="1"/>
  <c r="Z334" i="1" s="1"/>
  <c r="Y197" i="1"/>
  <c r="Z194" i="1" s="1"/>
  <c r="Y22" i="1"/>
  <c r="Z19" i="1" s="1"/>
  <c r="Y432" i="1"/>
  <c r="Z429" i="1" s="1"/>
  <c r="Y412" i="1"/>
  <c r="Z409" i="1" s="1"/>
  <c r="Y452" i="1"/>
  <c r="Z449" i="1" s="1"/>
  <c r="Y92" i="1"/>
  <c r="Z89" i="1" s="1"/>
  <c r="Y357" i="1"/>
  <c r="Z354" i="1" s="1"/>
  <c r="Y132" i="1"/>
  <c r="Z129" i="1" s="1"/>
  <c r="Y217" i="1"/>
  <c r="Z214" i="1" s="1"/>
  <c r="Y492" i="1"/>
  <c r="Z489" i="1" s="1"/>
  <c r="Y37" i="1"/>
  <c r="Z34" i="1" s="1"/>
  <c r="Y477" i="1"/>
  <c r="Z474" i="1" s="1"/>
  <c r="Y4" i="1"/>
  <c r="Y7" i="1" s="1"/>
  <c r="Z4" i="1" s="1"/>
  <c r="BX73" i="2" l="1"/>
  <c r="Y320" i="1"/>
  <c r="Y322" i="1" s="1"/>
  <c r="Z319" i="1" s="1"/>
  <c r="BV67" i="2"/>
  <c r="Z320" i="1" s="1"/>
  <c r="Y200" i="1"/>
  <c r="Y202" i="1" s="1"/>
  <c r="Z199" i="1" s="1"/>
  <c r="BW73" i="2"/>
  <c r="AA350" i="1" s="1"/>
  <c r="Z350" i="1"/>
  <c r="Z352" i="1" s="1"/>
  <c r="AA349" i="1" s="1"/>
  <c r="AA352" i="1" s="1"/>
  <c r="AB349" i="1" s="1"/>
  <c r="AA25" i="1"/>
  <c r="BV80" i="2"/>
  <c r="BV35" i="2"/>
  <c r="BW98" i="2"/>
  <c r="AA475" i="1" s="1"/>
  <c r="Z475" i="1"/>
  <c r="Z477" i="1" s="1"/>
  <c r="AA474" i="1" s="1"/>
  <c r="BW94" i="2"/>
  <c r="Z455" i="1"/>
  <c r="BY92" i="2"/>
  <c r="AB445" i="1"/>
  <c r="BX77" i="2"/>
  <c r="AA370" i="1"/>
  <c r="BW48" i="2"/>
  <c r="Z225" i="1"/>
  <c r="Z227" i="1" s="1"/>
  <c r="AA224" i="1" s="1"/>
  <c r="BW5" i="2"/>
  <c r="Z10" i="1"/>
  <c r="Z12" i="1" s="1"/>
  <c r="AA9" i="1" s="1"/>
  <c r="BX79" i="2"/>
  <c r="AA380" i="1"/>
  <c r="BW78" i="2"/>
  <c r="AA375" i="1" s="1"/>
  <c r="Z375" i="1"/>
  <c r="BZ26" i="2"/>
  <c r="AC115" i="1"/>
  <c r="BX69" i="2"/>
  <c r="AA330" i="1"/>
  <c r="BW50" i="2"/>
  <c r="Z235" i="1"/>
  <c r="BX36" i="2"/>
  <c r="AA165" i="1"/>
  <c r="BY101" i="2"/>
  <c r="AB490" i="1"/>
  <c r="BW32" i="2"/>
  <c r="Z145" i="1"/>
  <c r="Z147" i="1" s="1"/>
  <c r="AA144" i="1" s="1"/>
  <c r="BW43" i="2"/>
  <c r="Z200" i="1"/>
  <c r="BW90" i="2"/>
  <c r="Z435" i="1"/>
  <c r="BX44" i="2"/>
  <c r="AA205" i="1"/>
  <c r="BZ61" i="2"/>
  <c r="AD290" i="1" s="1"/>
  <c r="AC290" i="1"/>
  <c r="BX68" i="2"/>
  <c r="AA325" i="1"/>
  <c r="BZ15" i="2"/>
  <c r="AC60" i="1"/>
  <c r="BY4" i="2"/>
  <c r="AB5" i="1"/>
  <c r="BY7" i="2"/>
  <c r="AB20" i="1"/>
  <c r="BW14" i="2"/>
  <c r="Z55" i="1"/>
  <c r="BW23" i="2"/>
  <c r="Z100" i="1"/>
  <c r="BW17" i="2"/>
  <c r="Z70" i="1"/>
  <c r="BW35" i="2"/>
  <c r="Z160" i="1"/>
  <c r="BW11" i="2"/>
  <c r="Z40" i="1"/>
  <c r="Z42" i="1" s="1"/>
  <c r="AA39" i="1" s="1"/>
  <c r="BW80" i="2"/>
  <c r="Z385" i="1"/>
  <c r="BW34" i="2"/>
  <c r="Z155" i="1"/>
  <c r="Z157" i="1" s="1"/>
  <c r="AA154" i="1" s="1"/>
  <c r="BW65" i="2"/>
  <c r="Z310" i="1"/>
  <c r="AB350" i="1"/>
  <c r="BY73" i="2"/>
  <c r="BX88" i="2"/>
  <c r="AA425" i="1"/>
  <c r="BY81" i="2"/>
  <c r="AB390" i="1"/>
  <c r="BX46" i="2"/>
  <c r="AA215" i="1"/>
  <c r="BX38" i="2"/>
  <c r="AA175" i="1"/>
  <c r="BW53" i="2"/>
  <c r="Z250" i="1"/>
  <c r="BW96" i="2"/>
  <c r="Z465" i="1"/>
  <c r="BY19" i="2"/>
  <c r="AB80" i="1"/>
  <c r="BX6" i="2"/>
  <c r="AA15" i="1"/>
  <c r="AB360" i="1"/>
  <c r="BY75" i="2"/>
  <c r="BX39" i="2"/>
  <c r="AA180" i="1"/>
  <c r="BX45" i="2"/>
  <c r="AA210" i="1"/>
  <c r="AB230" i="1"/>
  <c r="BY49" i="2"/>
  <c r="BX84" i="2"/>
  <c r="AA430" i="1"/>
  <c r="AA405" i="1"/>
  <c r="BX56" i="2"/>
  <c r="AA265" i="1"/>
  <c r="BW62" i="2"/>
  <c r="Z295" i="1"/>
  <c r="BW40" i="2"/>
  <c r="Z185" i="1"/>
  <c r="BW55" i="2"/>
  <c r="Z260" i="1"/>
  <c r="BW83" i="2"/>
  <c r="Z400" i="1"/>
  <c r="BW82" i="2"/>
  <c r="Z395" i="1"/>
  <c r="BW37" i="2"/>
  <c r="Z170" i="1"/>
  <c r="BW63" i="2"/>
  <c r="Z300" i="1"/>
  <c r="BX60" i="2"/>
  <c r="AA285" i="1"/>
  <c r="BY27" i="2"/>
  <c r="AB120" i="1"/>
  <c r="BY52" i="2"/>
  <c r="AB245" i="1"/>
  <c r="BY105" i="2"/>
  <c r="AB510" i="1"/>
  <c r="BY102" i="2"/>
  <c r="AB495" i="1"/>
  <c r="BY70" i="2"/>
  <c r="AB335" i="1"/>
  <c r="BY8" i="2"/>
  <c r="AB25" i="1"/>
  <c r="BX87" i="2"/>
  <c r="AA420" i="1"/>
  <c r="BW91" i="2"/>
  <c r="Z440" i="1"/>
  <c r="BW22" i="2"/>
  <c r="Z95" i="1"/>
  <c r="Z97" i="1" s="1"/>
  <c r="AA94" i="1" s="1"/>
  <c r="BW42" i="2"/>
  <c r="Z195" i="1"/>
  <c r="Z197" i="1" s="1"/>
  <c r="AA194" i="1" s="1"/>
  <c r="BW107" i="2"/>
  <c r="Z520" i="1"/>
  <c r="Z522" i="1" s="1"/>
  <c r="AA519" i="1" s="1"/>
  <c r="BW59" i="2"/>
  <c r="Z280" i="1"/>
  <c r="BX33" i="2"/>
  <c r="AA150" i="1"/>
  <c r="BX72" i="2"/>
  <c r="AA345" i="1"/>
  <c r="AA347" i="1" s="1"/>
  <c r="AB344" i="1" s="1"/>
  <c r="BY58" i="2"/>
  <c r="AB275" i="1"/>
  <c r="BX51" i="2"/>
  <c r="AA240" i="1"/>
  <c r="BX93" i="2"/>
  <c r="AA450" i="1"/>
  <c r="BY97" i="2"/>
  <c r="AB470" i="1"/>
  <c r="BZ64" i="2"/>
  <c r="AC305" i="1"/>
  <c r="BW18" i="2"/>
  <c r="Z75" i="1"/>
  <c r="BW9" i="2"/>
  <c r="Z30" i="1"/>
  <c r="Z32" i="1" s="1"/>
  <c r="AA29" i="1" s="1"/>
  <c r="BW95" i="2"/>
  <c r="Z460" i="1"/>
  <c r="Z462" i="1" s="1"/>
  <c r="AA459" i="1" s="1"/>
  <c r="BY47" i="2"/>
  <c r="AB220" i="1"/>
  <c r="CA61" i="2"/>
  <c r="BY85" i="2"/>
  <c r="AB410" i="1"/>
  <c r="BX71" i="2"/>
  <c r="AA340" i="1"/>
  <c r="BW10" i="2"/>
  <c r="Z35" i="1"/>
  <c r="Z37" i="1" s="1"/>
  <c r="AA34" i="1" s="1"/>
  <c r="BY103" i="2"/>
  <c r="AB500" i="1"/>
  <c r="BW76" i="2"/>
  <c r="Z365" i="1"/>
  <c r="BW16" i="2"/>
  <c r="Z65" i="1"/>
  <c r="BX31" i="2"/>
  <c r="AA140" i="1"/>
  <c r="BX66" i="2"/>
  <c r="AA315" i="1"/>
  <c r="BX86" i="2"/>
  <c r="AA415" i="1"/>
  <c r="BY74" i="2"/>
  <c r="AB355" i="1"/>
  <c r="BX104" i="2"/>
  <c r="AA505" i="1"/>
  <c r="BX29" i="2"/>
  <c r="AA130" i="1"/>
  <c r="BZ13" i="2"/>
  <c r="AC50" i="1"/>
  <c r="BY54" i="2"/>
  <c r="AB255" i="1"/>
  <c r="BX21" i="2"/>
  <c r="AA90" i="1"/>
  <c r="Y437" i="1"/>
  <c r="Z434" i="1" s="1"/>
  <c r="Y142" i="1"/>
  <c r="Z139" i="1" s="1"/>
  <c r="Z142" i="1" s="1"/>
  <c r="AA139" i="1" s="1"/>
  <c r="Z22" i="1"/>
  <c r="AA19" i="1" s="1"/>
  <c r="Z472" i="1"/>
  <c r="AA469" i="1" s="1"/>
  <c r="Z357" i="1"/>
  <c r="AA354" i="1" s="1"/>
  <c r="Z412" i="1"/>
  <c r="AA409" i="1" s="1"/>
  <c r="Z7" i="1"/>
  <c r="AA4" i="1" s="1"/>
  <c r="Z492" i="1"/>
  <c r="AA489" i="1" s="1"/>
  <c r="Z92" i="1"/>
  <c r="AA89" i="1" s="1"/>
  <c r="Z432" i="1"/>
  <c r="AA429" i="1" s="1"/>
  <c r="Z337" i="1"/>
  <c r="AA334" i="1" s="1"/>
  <c r="Z52" i="1"/>
  <c r="AA49" i="1" s="1"/>
  <c r="Z62" i="1"/>
  <c r="AA59" i="1" s="1"/>
  <c r="Z327" i="1"/>
  <c r="AA324" i="1" s="1"/>
  <c r="Z117" i="1"/>
  <c r="AA114" i="1" s="1"/>
  <c r="AA447" i="1"/>
  <c r="AB444" i="1" s="1"/>
  <c r="Z497" i="1"/>
  <c r="AA494" i="1" s="1"/>
  <c r="Z377" i="1"/>
  <c r="AA374" i="1" s="1"/>
  <c r="Z207" i="1"/>
  <c r="AA204" i="1" s="1"/>
  <c r="Z382" i="1"/>
  <c r="AA379" i="1" s="1"/>
  <c r="Z242" i="1"/>
  <c r="AA239" i="1" s="1"/>
  <c r="Z132" i="1"/>
  <c r="AA129" i="1" s="1"/>
  <c r="Z427" i="1"/>
  <c r="AA424" i="1" s="1"/>
  <c r="Z212" i="1"/>
  <c r="AA209" i="1" s="1"/>
  <c r="Z82" i="1"/>
  <c r="AA79" i="1" s="1"/>
  <c r="Z17" i="1"/>
  <c r="AA14" i="1" s="1"/>
  <c r="Z182" i="1"/>
  <c r="AA179" i="1" s="1"/>
  <c r="Z167" i="1"/>
  <c r="AA164" i="1" s="1"/>
  <c r="Z502" i="1"/>
  <c r="AA499" i="1" s="1"/>
  <c r="Z287" i="1"/>
  <c r="AA284" i="1" s="1"/>
  <c r="Z452" i="1"/>
  <c r="AA449" i="1" s="1"/>
  <c r="AA232" i="1"/>
  <c r="AB229" i="1" s="1"/>
  <c r="Z417" i="1"/>
  <c r="AA414" i="1" s="1"/>
  <c r="Z322" i="1"/>
  <c r="AA319" i="1" s="1"/>
  <c r="Z317" i="1"/>
  <c r="AA314" i="1" s="1"/>
  <c r="Z267" i="1"/>
  <c r="AA264" i="1" s="1"/>
  <c r="Z342" i="1"/>
  <c r="AA339" i="1" s="1"/>
  <c r="AA277" i="1"/>
  <c r="AB274" i="1" s="1"/>
  <c r="AA257" i="1"/>
  <c r="AB254" i="1" s="1"/>
  <c r="AA512" i="1"/>
  <c r="AB509" i="1" s="1"/>
  <c r="Z332" i="1"/>
  <c r="AA329" i="1" s="1"/>
  <c r="Z122" i="1"/>
  <c r="AA119" i="1" s="1"/>
  <c r="Z152" i="1"/>
  <c r="AA149" i="1" s="1"/>
  <c r="Z407" i="1"/>
  <c r="AA404" i="1" s="1"/>
  <c r="Z177" i="1"/>
  <c r="AA174" i="1" s="1"/>
  <c r="Z27" i="1"/>
  <c r="AA24" i="1" s="1"/>
  <c r="Z362" i="1"/>
  <c r="AA359" i="1" s="1"/>
  <c r="Z392" i="1"/>
  <c r="AA389" i="1" s="1"/>
  <c r="Z217" i="1"/>
  <c r="AA214" i="1" s="1"/>
  <c r="Z282" i="1"/>
  <c r="AA279" i="1" s="1"/>
  <c r="Z247" i="1"/>
  <c r="AA244" i="1" s="1"/>
  <c r="Z222" i="1"/>
  <c r="AA219" i="1" s="1"/>
  <c r="Z422" i="1"/>
  <c r="AA419" i="1" s="1"/>
  <c r="Z252" i="1"/>
  <c r="AA249" i="1" s="1"/>
  <c r="Z372" i="1"/>
  <c r="AA369" i="1" s="1"/>
  <c r="AA292" i="1"/>
  <c r="AB289" i="1" s="1"/>
  <c r="AA307" i="1"/>
  <c r="AB304" i="1" s="1"/>
  <c r="Y85" i="1"/>
  <c r="BV20" i="2"/>
  <c r="Y467" i="1"/>
  <c r="Z464" i="1" s="1"/>
  <c r="Y105" i="1"/>
  <c r="BV24" i="2"/>
  <c r="X110" i="1"/>
  <c r="X112" i="1" s="1"/>
  <c r="Y109" i="1" s="1"/>
  <c r="BU25" i="2"/>
  <c r="X107" i="1"/>
  <c r="Y104" i="1" s="1"/>
  <c r="Y190" i="1"/>
  <c r="Y270" i="1"/>
  <c r="BV41" i="2"/>
  <c r="Y162" i="1"/>
  <c r="Z159" i="1" s="1"/>
  <c r="BV106" i="2"/>
  <c r="Y507" i="1"/>
  <c r="Z504" i="1" s="1"/>
  <c r="Y312" i="1"/>
  <c r="Z309" i="1" s="1"/>
  <c r="Y67" i="1"/>
  <c r="Z64" i="1" s="1"/>
  <c r="Y172" i="1"/>
  <c r="Z169" i="1" s="1"/>
  <c r="BV57" i="2"/>
  <c r="Y302" i="1"/>
  <c r="Z299" i="1" s="1"/>
  <c r="Y262" i="1"/>
  <c r="Z259" i="1" s="1"/>
  <c r="Y442" i="1"/>
  <c r="Z439" i="1" s="1"/>
  <c r="Y397" i="1"/>
  <c r="Z394" i="1" s="1"/>
  <c r="Y72" i="1"/>
  <c r="Z69" i="1" s="1"/>
  <c r="Y367" i="1"/>
  <c r="Z364" i="1" s="1"/>
  <c r="Y187" i="1"/>
  <c r="Z184" i="1" s="1"/>
  <c r="Y102" i="1"/>
  <c r="Z99" i="1" s="1"/>
  <c r="Y77" i="1"/>
  <c r="Z74" i="1" s="1"/>
  <c r="Y237" i="1"/>
  <c r="Z234" i="1" s="1"/>
  <c r="W487" i="1"/>
  <c r="X484" i="1" s="1"/>
  <c r="W47" i="1"/>
  <c r="X44" i="1" s="1"/>
  <c r="X47" i="1" s="1"/>
  <c r="Y44" i="1" s="1"/>
  <c r="BU12" i="2"/>
  <c r="Y45" i="1" s="1"/>
  <c r="BV100" i="2"/>
  <c r="Y402" i="1"/>
  <c r="Z399" i="1" s="1"/>
  <c r="X387" i="1"/>
  <c r="Y384" i="1" s="1"/>
  <c r="Y57" i="1"/>
  <c r="Z54" i="1" s="1"/>
  <c r="BV28" i="2"/>
  <c r="X127" i="1"/>
  <c r="Y124" i="1" s="1"/>
  <c r="Y297" i="1"/>
  <c r="Z294" i="1" s="1"/>
  <c r="BV99" i="2"/>
  <c r="X137" i="1"/>
  <c r="Y134" i="1" s="1"/>
  <c r="BV30" i="2"/>
  <c r="BX98" i="2" l="1"/>
  <c r="BW67" i="2"/>
  <c r="Z202" i="1"/>
  <c r="AA199" i="1" s="1"/>
  <c r="CA13" i="2"/>
  <c r="AD50" i="1"/>
  <c r="BW99" i="2"/>
  <c r="Z480" i="1"/>
  <c r="BY33" i="2"/>
  <c r="AB150" i="1"/>
  <c r="Z457" i="1"/>
  <c r="AA454" i="1" s="1"/>
  <c r="BX5" i="2"/>
  <c r="AA10" i="1"/>
  <c r="BW106" i="2"/>
  <c r="Z515" i="1"/>
  <c r="BW20" i="2"/>
  <c r="Z85" i="1"/>
  <c r="BW30" i="2"/>
  <c r="Z135" i="1"/>
  <c r="BZ58" i="2"/>
  <c r="AC275" i="1"/>
  <c r="BW57" i="2"/>
  <c r="Z270" i="1"/>
  <c r="BX9" i="2"/>
  <c r="AA30" i="1"/>
  <c r="AA465" i="1"/>
  <c r="BX96" i="2"/>
  <c r="BZ103" i="2"/>
  <c r="AC500" i="1"/>
  <c r="BY68" i="2"/>
  <c r="AB325" i="1"/>
  <c r="BY77" i="2"/>
  <c r="AC370" i="1" s="1"/>
  <c r="AB370" i="1"/>
  <c r="BZ77" i="2"/>
  <c r="BW28" i="2"/>
  <c r="Z125" i="1"/>
  <c r="BW100" i="2"/>
  <c r="Z485" i="1"/>
  <c r="BY98" i="2"/>
  <c r="AB475" i="1"/>
  <c r="BY31" i="2"/>
  <c r="AB140" i="1"/>
  <c r="AE290" i="1"/>
  <c r="CB61" i="2"/>
  <c r="BX42" i="2"/>
  <c r="AA195" i="1"/>
  <c r="AA197" i="1" s="1"/>
  <c r="AB194" i="1" s="1"/>
  <c r="BZ74" i="2"/>
  <c r="AC355" i="1"/>
  <c r="BX16" i="2"/>
  <c r="AA65" i="1"/>
  <c r="BZ97" i="2"/>
  <c r="AC470" i="1"/>
  <c r="BY93" i="2"/>
  <c r="AB450" i="1"/>
  <c r="AC495" i="1"/>
  <c r="BZ102" i="2"/>
  <c r="BY60" i="2"/>
  <c r="AB285" i="1"/>
  <c r="BX63" i="2"/>
  <c r="AA300" i="1"/>
  <c r="BX55" i="2"/>
  <c r="AA260" i="1"/>
  <c r="BY56" i="2"/>
  <c r="AB265" i="1"/>
  <c r="BY45" i="2"/>
  <c r="AB210" i="1"/>
  <c r="BZ81" i="2"/>
  <c r="AC390" i="1"/>
  <c r="BX65" i="2"/>
  <c r="AA310" i="1"/>
  <c r="BX11" i="2"/>
  <c r="AA40" i="1"/>
  <c r="BX14" i="2"/>
  <c r="AA55" i="1"/>
  <c r="BZ7" i="2"/>
  <c r="AC20" i="1"/>
  <c r="BX90" i="2"/>
  <c r="AA435" i="1"/>
  <c r="BX50" i="2"/>
  <c r="AA235" i="1"/>
  <c r="BX94" i="2"/>
  <c r="AA455" i="1"/>
  <c r="BX10" i="2"/>
  <c r="AA35" i="1"/>
  <c r="BZ85" i="2"/>
  <c r="AC410" i="1"/>
  <c r="BZ47" i="2"/>
  <c r="AC220" i="1"/>
  <c r="BX18" i="2"/>
  <c r="AA75" i="1"/>
  <c r="BX59" i="2"/>
  <c r="AA280" i="1"/>
  <c r="BX22" i="2"/>
  <c r="AA95" i="1"/>
  <c r="AA97" i="1" s="1"/>
  <c r="AB94" i="1" s="1"/>
  <c r="BY6" i="2"/>
  <c r="AB15" i="1"/>
  <c r="BY36" i="2"/>
  <c r="AB165" i="1"/>
  <c r="BX48" i="2"/>
  <c r="AA225" i="1"/>
  <c r="BW41" i="2"/>
  <c r="Z190" i="1"/>
  <c r="BW24" i="2"/>
  <c r="Z105" i="1"/>
  <c r="BY21" i="2"/>
  <c r="AB90" i="1"/>
  <c r="BY29" i="2"/>
  <c r="AB130" i="1"/>
  <c r="BX76" i="2"/>
  <c r="AA365" i="1"/>
  <c r="BX37" i="2"/>
  <c r="AA170" i="1"/>
  <c r="BX40" i="2"/>
  <c r="AA185" i="1"/>
  <c r="BY39" i="2"/>
  <c r="AB180" i="1"/>
  <c r="BX53" i="2"/>
  <c r="AA250" i="1"/>
  <c r="AB425" i="1"/>
  <c r="BY88" i="2"/>
  <c r="BX35" i="2"/>
  <c r="AA160" i="1"/>
  <c r="BZ4" i="2"/>
  <c r="AC5" i="1"/>
  <c r="BX43" i="2"/>
  <c r="AA200" i="1"/>
  <c r="AA202" i="1" s="1"/>
  <c r="AB199" i="1" s="1"/>
  <c r="BY69" i="2"/>
  <c r="AB330" i="1"/>
  <c r="BY86" i="2"/>
  <c r="AB415" i="1"/>
  <c r="BY71" i="2"/>
  <c r="AB340" i="1"/>
  <c r="BX91" i="2"/>
  <c r="AA440" i="1"/>
  <c r="BZ75" i="2"/>
  <c r="AC360" i="1"/>
  <c r="BX34" i="2"/>
  <c r="AA155" i="1"/>
  <c r="BZ54" i="2"/>
  <c r="AC255" i="1"/>
  <c r="BY104" i="2"/>
  <c r="AB505" i="1"/>
  <c r="BX95" i="2"/>
  <c r="AA460" i="1"/>
  <c r="AA462" i="1" s="1"/>
  <c r="AB459" i="1" s="1"/>
  <c r="BX107" i="2"/>
  <c r="AA520" i="1"/>
  <c r="AA522" i="1" s="1"/>
  <c r="AB519" i="1" s="1"/>
  <c r="AC25" i="1"/>
  <c r="BZ8" i="2"/>
  <c r="BZ105" i="2"/>
  <c r="AC510" i="1"/>
  <c r="BX82" i="2"/>
  <c r="AA395" i="1"/>
  <c r="BX62" i="2"/>
  <c r="AA295" i="1"/>
  <c r="BY84" i="2"/>
  <c r="AB430" i="1"/>
  <c r="AB405" i="1"/>
  <c r="BZ19" i="2"/>
  <c r="AC80" i="1"/>
  <c r="AB175" i="1"/>
  <c r="BY38" i="2"/>
  <c r="BX17" i="2"/>
  <c r="AA70" i="1"/>
  <c r="CA15" i="2"/>
  <c r="AD60" i="1"/>
  <c r="BX32" i="2"/>
  <c r="AA145" i="1"/>
  <c r="BY66" i="2"/>
  <c r="AB315" i="1"/>
  <c r="CA64" i="2"/>
  <c r="AD305" i="1"/>
  <c r="BY51" i="2"/>
  <c r="AB240" i="1"/>
  <c r="BY72" i="2"/>
  <c r="AB345" i="1"/>
  <c r="BY87" i="2"/>
  <c r="AB420" i="1"/>
  <c r="BZ49" i="2"/>
  <c r="AC230" i="1"/>
  <c r="CA26" i="2"/>
  <c r="AD115" i="1"/>
  <c r="BY79" i="2"/>
  <c r="AB380" i="1"/>
  <c r="BZ92" i="2"/>
  <c r="AC445" i="1"/>
  <c r="BZ70" i="2"/>
  <c r="AC335" i="1"/>
  <c r="BZ52" i="2"/>
  <c r="AC245" i="1"/>
  <c r="BZ27" i="2"/>
  <c r="AC120" i="1"/>
  <c r="BX83" i="2"/>
  <c r="AA400" i="1"/>
  <c r="BY46" i="2"/>
  <c r="AB215" i="1"/>
  <c r="BZ73" i="2"/>
  <c r="AC350" i="1"/>
  <c r="BX80" i="2"/>
  <c r="AA385" i="1"/>
  <c r="BX23" i="2"/>
  <c r="AA100" i="1"/>
  <c r="BY44" i="2"/>
  <c r="AB205" i="1"/>
  <c r="BZ101" i="2"/>
  <c r="AC490" i="1"/>
  <c r="BX78" i="2"/>
  <c r="Y192" i="1"/>
  <c r="Z189" i="1" s="1"/>
  <c r="Y272" i="1"/>
  <c r="Z269" i="1" s="1"/>
  <c r="Z437" i="1"/>
  <c r="AA434" i="1" s="1"/>
  <c r="Z237" i="1"/>
  <c r="AA234" i="1" s="1"/>
  <c r="Z102" i="1"/>
  <c r="AA99" i="1" s="1"/>
  <c r="Z262" i="1"/>
  <c r="AA259" i="1" s="1"/>
  <c r="AA497" i="1"/>
  <c r="AB494" i="1" s="1"/>
  <c r="AA357" i="1"/>
  <c r="AB354" i="1" s="1"/>
  <c r="AA422" i="1"/>
  <c r="AB419" i="1" s="1"/>
  <c r="AA117" i="1"/>
  <c r="AB114" i="1" s="1"/>
  <c r="AA92" i="1"/>
  <c r="AB89" i="1" s="1"/>
  <c r="Z367" i="1"/>
  <c r="AA364" i="1" s="1"/>
  <c r="Z302" i="1"/>
  <c r="AA299" i="1" s="1"/>
  <c r="AA222" i="1"/>
  <c r="AB219" i="1" s="1"/>
  <c r="AA342" i="1"/>
  <c r="AB339" i="1" s="1"/>
  <c r="AA337" i="1"/>
  <c r="AB334" i="1" s="1"/>
  <c r="Z187" i="1"/>
  <c r="AA184" i="1" s="1"/>
  <c r="AB352" i="1"/>
  <c r="AC349" i="1" s="1"/>
  <c r="AA32" i="1"/>
  <c r="AB29" i="1" s="1"/>
  <c r="AA157" i="1"/>
  <c r="AB154" i="1" s="1"/>
  <c r="AA122" i="1"/>
  <c r="AB119" i="1" s="1"/>
  <c r="AB277" i="1"/>
  <c r="AC274" i="1" s="1"/>
  <c r="AA317" i="1"/>
  <c r="AB314" i="1" s="1"/>
  <c r="AB232" i="1"/>
  <c r="AC229" i="1" s="1"/>
  <c r="AA287" i="1"/>
  <c r="AB284" i="1" s="1"/>
  <c r="AA17" i="1"/>
  <c r="AB14" i="1" s="1"/>
  <c r="AA242" i="1"/>
  <c r="AB239" i="1" s="1"/>
  <c r="Z57" i="1"/>
  <c r="AA54" i="1" s="1"/>
  <c r="Z77" i="1"/>
  <c r="AA74" i="1" s="1"/>
  <c r="Z72" i="1"/>
  <c r="AA69" i="1" s="1"/>
  <c r="Z312" i="1"/>
  <c r="AA309" i="1" s="1"/>
  <c r="Z162" i="1"/>
  <c r="AA159" i="1" s="1"/>
  <c r="AB292" i="1"/>
  <c r="AC289" i="1" s="1"/>
  <c r="AA217" i="1"/>
  <c r="AB214" i="1" s="1"/>
  <c r="AA27" i="1"/>
  <c r="AB24" i="1" s="1"/>
  <c r="AA142" i="1"/>
  <c r="AB139" i="1" s="1"/>
  <c r="AA332" i="1"/>
  <c r="AB329" i="1" s="1"/>
  <c r="AA12" i="1"/>
  <c r="AB9" i="1" s="1"/>
  <c r="AA452" i="1"/>
  <c r="AB449" i="1" s="1"/>
  <c r="AA502" i="1"/>
  <c r="AB499" i="1" s="1"/>
  <c r="AA82" i="1"/>
  <c r="AB79" i="1" s="1"/>
  <c r="AA427" i="1"/>
  <c r="AB424" i="1" s="1"/>
  <c r="AA382" i="1"/>
  <c r="AB379" i="1" s="1"/>
  <c r="AA147" i="1"/>
  <c r="AB144" i="1" s="1"/>
  <c r="AA327" i="1"/>
  <c r="AB324" i="1" s="1"/>
  <c r="AA492" i="1"/>
  <c r="AB489" i="1" s="1"/>
  <c r="AA37" i="1"/>
  <c r="AB34" i="1" s="1"/>
  <c r="Z397" i="1"/>
  <c r="AA394" i="1" s="1"/>
  <c r="Z172" i="1"/>
  <c r="AA169" i="1" s="1"/>
  <c r="Z467" i="1"/>
  <c r="AA464" i="1" s="1"/>
  <c r="AA392" i="1"/>
  <c r="AB389" i="1" s="1"/>
  <c r="AA212" i="1"/>
  <c r="AB209" i="1" s="1"/>
  <c r="AA62" i="1"/>
  <c r="AB59" i="1" s="1"/>
  <c r="AA7" i="1"/>
  <c r="AB4" i="1" s="1"/>
  <c r="Z297" i="1"/>
  <c r="AA294" i="1" s="1"/>
  <c r="Z402" i="1"/>
  <c r="AA399" i="1" s="1"/>
  <c r="Z442" i="1"/>
  <c r="AA439" i="1" s="1"/>
  <c r="AA372" i="1"/>
  <c r="AB369" i="1" s="1"/>
  <c r="AA247" i="1"/>
  <c r="AB244" i="1" s="1"/>
  <c r="AA177" i="1"/>
  <c r="AB174" i="1" s="1"/>
  <c r="AA477" i="1"/>
  <c r="AB474" i="1" s="1"/>
  <c r="AB512" i="1"/>
  <c r="AC509" i="1" s="1"/>
  <c r="AA227" i="1"/>
  <c r="AB224" i="1" s="1"/>
  <c r="AA167" i="1"/>
  <c r="AB164" i="1" s="1"/>
  <c r="AA207" i="1"/>
  <c r="AB204" i="1" s="1"/>
  <c r="AB447" i="1"/>
  <c r="AC444" i="1" s="1"/>
  <c r="AA472" i="1"/>
  <c r="AB469" i="1" s="1"/>
  <c r="AA152" i="1"/>
  <c r="AB149" i="1" s="1"/>
  <c r="AA52" i="1"/>
  <c r="AB49" i="1" s="1"/>
  <c r="AA412" i="1"/>
  <c r="AB409" i="1" s="1"/>
  <c r="AA22" i="1"/>
  <c r="AB19" i="1" s="1"/>
  <c r="Z67" i="1"/>
  <c r="AA64" i="1" s="1"/>
  <c r="Z507" i="1"/>
  <c r="AA504" i="1" s="1"/>
  <c r="AB307" i="1"/>
  <c r="AC304" i="1" s="1"/>
  <c r="AA252" i="1"/>
  <c r="AB249" i="1" s="1"/>
  <c r="AA282" i="1"/>
  <c r="AB279" i="1" s="1"/>
  <c r="AA362" i="1"/>
  <c r="AB359" i="1" s="1"/>
  <c r="AA407" i="1"/>
  <c r="AB404" i="1" s="1"/>
  <c r="AB257" i="1"/>
  <c r="AC254" i="1" s="1"/>
  <c r="AA267" i="1"/>
  <c r="AB264" i="1" s="1"/>
  <c r="AA417" i="1"/>
  <c r="AB414" i="1" s="1"/>
  <c r="AA182" i="1"/>
  <c r="AB179" i="1" s="1"/>
  <c r="AB347" i="1"/>
  <c r="AC344" i="1" s="1"/>
  <c r="AA132" i="1"/>
  <c r="AB129" i="1" s="1"/>
  <c r="AA377" i="1"/>
  <c r="AB374" i="1" s="1"/>
  <c r="AA42" i="1"/>
  <c r="AB39" i="1" s="1"/>
  <c r="AA432" i="1"/>
  <c r="AB429" i="1" s="1"/>
  <c r="Y110" i="1"/>
  <c r="BV25" i="2"/>
  <c r="Y87" i="1"/>
  <c r="Z84" i="1" s="1"/>
  <c r="Y107" i="1"/>
  <c r="Z104" i="1" s="1"/>
  <c r="Y517" i="1"/>
  <c r="Z514" i="1" s="1"/>
  <c r="BV12" i="2"/>
  <c r="Y47" i="1"/>
  <c r="Z44" i="1" s="1"/>
  <c r="X487" i="1"/>
  <c r="Y484" i="1" s="1"/>
  <c r="Y387" i="1"/>
  <c r="Z384" i="1" s="1"/>
  <c r="Y127" i="1"/>
  <c r="Z124" i="1" s="1"/>
  <c r="Y482" i="1"/>
  <c r="Z479" i="1" s="1"/>
  <c r="Y137" i="1"/>
  <c r="Z134" i="1" s="1"/>
  <c r="BX67" i="2" l="1"/>
  <c r="AA320" i="1"/>
  <c r="AA322" i="1" s="1"/>
  <c r="AB319" i="1" s="1"/>
  <c r="AA457" i="1"/>
  <c r="AB454" i="1" s="1"/>
  <c r="Z192" i="1"/>
  <c r="AA189" i="1" s="1"/>
  <c r="AA437" i="1"/>
  <c r="AB434" i="1" s="1"/>
  <c r="BW25" i="2"/>
  <c r="Z110" i="1"/>
  <c r="CA101" i="2"/>
  <c r="AD490" i="1"/>
  <c r="BY80" i="2"/>
  <c r="AB385" i="1"/>
  <c r="BZ79" i="2"/>
  <c r="AC380" i="1"/>
  <c r="CA19" i="2"/>
  <c r="AD80" i="1"/>
  <c r="BY32" i="2"/>
  <c r="AB145" i="1"/>
  <c r="CA54" i="2"/>
  <c r="AD255" i="1"/>
  <c r="CA49" i="2"/>
  <c r="AD230" i="1"/>
  <c r="AE305" i="1"/>
  <c r="CB64" i="2"/>
  <c r="BZ44" i="2"/>
  <c r="AC205" i="1"/>
  <c r="CA52" i="2"/>
  <c r="AD245" i="1"/>
  <c r="BZ51" i="2"/>
  <c r="AC240" i="1"/>
  <c r="BZ84" i="2"/>
  <c r="AC430" i="1"/>
  <c r="AC405" i="1"/>
  <c r="BY82" i="2"/>
  <c r="AB395" i="1"/>
  <c r="CA73" i="2"/>
  <c r="AD350" i="1"/>
  <c r="BY83" i="2"/>
  <c r="AB400" i="1"/>
  <c r="BZ87" i="2"/>
  <c r="AC420" i="1"/>
  <c r="BZ66" i="2"/>
  <c r="AC315" i="1"/>
  <c r="AE60" i="1"/>
  <c r="CB15" i="2"/>
  <c r="BY40" i="2"/>
  <c r="AB185" i="1"/>
  <c r="CA27" i="2"/>
  <c r="AD120" i="1"/>
  <c r="BZ72" i="2"/>
  <c r="AC345" i="1"/>
  <c r="AC347" i="1" s="1"/>
  <c r="AD344" i="1" s="1"/>
  <c r="CA70" i="2"/>
  <c r="AD335" i="1"/>
  <c r="BY34" i="2"/>
  <c r="AB155" i="1"/>
  <c r="CA75" i="2"/>
  <c r="AD360" i="1"/>
  <c r="CA7" i="2"/>
  <c r="AD20" i="1"/>
  <c r="BX99" i="2"/>
  <c r="AA480" i="1"/>
  <c r="BZ93" i="2"/>
  <c r="AC450" i="1"/>
  <c r="BZ46" i="2"/>
  <c r="AC215" i="1"/>
  <c r="AE115" i="1"/>
  <c r="CB26" i="2"/>
  <c r="BZ38" i="2"/>
  <c r="AC175" i="1"/>
  <c r="AB520" i="1"/>
  <c r="BY107" i="2"/>
  <c r="BZ104" i="2"/>
  <c r="AC505" i="1"/>
  <c r="BW12" i="2"/>
  <c r="Z45" i="1"/>
  <c r="Z47" i="1" s="1"/>
  <c r="AA44" i="1" s="1"/>
  <c r="BY78" i="2"/>
  <c r="AB375" i="1"/>
  <c r="AB377" i="1" s="1"/>
  <c r="AC374" i="1" s="1"/>
  <c r="BY23" i="2"/>
  <c r="AB100" i="1"/>
  <c r="AD445" i="1"/>
  <c r="CA92" i="2"/>
  <c r="BY17" i="2"/>
  <c r="AB70" i="1"/>
  <c r="CA8" i="2"/>
  <c r="AD25" i="1"/>
  <c r="BY91" i="2"/>
  <c r="AB440" i="1"/>
  <c r="BY35" i="2"/>
  <c r="AB160" i="1"/>
  <c r="BY53" i="2"/>
  <c r="AB250" i="1"/>
  <c r="AB252" i="1" s="1"/>
  <c r="AC249" i="1" s="1"/>
  <c r="BX24" i="2"/>
  <c r="AA105" i="1"/>
  <c r="CA85" i="2"/>
  <c r="AD410" i="1"/>
  <c r="BZ45" i="2"/>
  <c r="AC210" i="1"/>
  <c r="BY16" i="2"/>
  <c r="AB65" i="1"/>
  <c r="BY9" i="2"/>
  <c r="AB30" i="1"/>
  <c r="AB32" i="1" s="1"/>
  <c r="AC29" i="1" s="1"/>
  <c r="BX30" i="2"/>
  <c r="AA135" i="1"/>
  <c r="BZ88" i="2"/>
  <c r="AC425" i="1"/>
  <c r="BY37" i="2"/>
  <c r="AB170" i="1"/>
  <c r="BZ36" i="2"/>
  <c r="AC165" i="1"/>
  <c r="BY94" i="2"/>
  <c r="AB455" i="1"/>
  <c r="AB457" i="1" s="1"/>
  <c r="AC454" i="1" s="1"/>
  <c r="BY14" i="2"/>
  <c r="AB55" i="1"/>
  <c r="CA81" i="2"/>
  <c r="AD390" i="1"/>
  <c r="BZ60" i="2"/>
  <c r="AC285" i="1"/>
  <c r="CA77" i="2"/>
  <c r="AD370" i="1"/>
  <c r="BX20" i="2"/>
  <c r="AA85" i="1"/>
  <c r="AE50" i="1"/>
  <c r="CB13" i="2"/>
  <c r="BY62" i="2"/>
  <c r="AB295" i="1"/>
  <c r="CA105" i="2"/>
  <c r="AD510" i="1"/>
  <c r="BZ69" i="2"/>
  <c r="AC330" i="1"/>
  <c r="BY76" i="2"/>
  <c r="AB365" i="1"/>
  <c r="BZ29" i="2"/>
  <c r="AC130" i="1"/>
  <c r="BX41" i="2"/>
  <c r="AB190" i="1" s="1"/>
  <c r="AA190" i="1"/>
  <c r="AA192" i="1" s="1"/>
  <c r="AB189" i="1" s="1"/>
  <c r="BZ6" i="2"/>
  <c r="AC15" i="1"/>
  <c r="BY10" i="2"/>
  <c r="AB35" i="1"/>
  <c r="AB37" i="1" s="1"/>
  <c r="AC34" i="1" s="1"/>
  <c r="BZ56" i="2"/>
  <c r="AC265" i="1"/>
  <c r="CA97" i="2"/>
  <c r="AD470" i="1"/>
  <c r="CA74" i="2"/>
  <c r="AD355" i="1"/>
  <c r="BY42" i="2"/>
  <c r="AB195" i="1"/>
  <c r="AB197" i="1" s="1"/>
  <c r="AC194" i="1" s="1"/>
  <c r="BZ98" i="2"/>
  <c r="AC475" i="1"/>
  <c r="CA58" i="2"/>
  <c r="AD275" i="1"/>
  <c r="BZ71" i="2"/>
  <c r="AC340" i="1"/>
  <c r="BY22" i="2"/>
  <c r="AB95" i="1"/>
  <c r="AB97" i="1" s="1"/>
  <c r="AC94" i="1" s="1"/>
  <c r="BY11" i="2"/>
  <c r="AB40" i="1"/>
  <c r="AB42" i="1" s="1"/>
  <c r="AC39" i="1" s="1"/>
  <c r="CC61" i="2"/>
  <c r="AF290" i="1"/>
  <c r="CA103" i="2"/>
  <c r="AD500" i="1"/>
  <c r="BX106" i="2"/>
  <c r="AA515" i="1"/>
  <c r="BY95" i="2"/>
  <c r="AB460" i="1"/>
  <c r="AB462" i="1" s="1"/>
  <c r="AC459" i="1" s="1"/>
  <c r="BY43" i="2"/>
  <c r="AB200" i="1"/>
  <c r="BZ21" i="2"/>
  <c r="AC90" i="1"/>
  <c r="BY18" i="2"/>
  <c r="AB75" i="1"/>
  <c r="BY50" i="2"/>
  <c r="AB235" i="1"/>
  <c r="BY90" i="2"/>
  <c r="AB435" i="1"/>
  <c r="AB437" i="1" s="1"/>
  <c r="AC434" i="1" s="1"/>
  <c r="BY55" i="2"/>
  <c r="AB260" i="1"/>
  <c r="CA102" i="2"/>
  <c r="AD495" i="1"/>
  <c r="BX100" i="2"/>
  <c r="AA485" i="1"/>
  <c r="BZ33" i="2"/>
  <c r="AC150" i="1"/>
  <c r="BY48" i="2"/>
  <c r="AB225" i="1"/>
  <c r="AB227" i="1" s="1"/>
  <c r="AC224" i="1" s="1"/>
  <c r="BY59" i="2"/>
  <c r="AB280" i="1"/>
  <c r="AB282" i="1" s="1"/>
  <c r="AC279" i="1" s="1"/>
  <c r="BY65" i="2"/>
  <c r="AB310" i="1"/>
  <c r="BZ68" i="2"/>
  <c r="AC325" i="1"/>
  <c r="BY96" i="2"/>
  <c r="AB465" i="1"/>
  <c r="BX57" i="2"/>
  <c r="AA270" i="1"/>
  <c r="BY5" i="2"/>
  <c r="AB10" i="1"/>
  <c r="AB12" i="1" s="1"/>
  <c r="AC9" i="1" s="1"/>
  <c r="BZ86" i="2"/>
  <c r="AC415" i="1"/>
  <c r="CA4" i="2"/>
  <c r="AD5" i="1"/>
  <c r="BZ39" i="2"/>
  <c r="AC180" i="1"/>
  <c r="CA47" i="2"/>
  <c r="AD220" i="1"/>
  <c r="BY63" i="2"/>
  <c r="AB300" i="1"/>
  <c r="BZ31" i="2"/>
  <c r="AC140" i="1"/>
  <c r="BX28" i="2"/>
  <c r="AA125" i="1"/>
  <c r="Z272" i="1"/>
  <c r="AA269" i="1" s="1"/>
  <c r="AB202" i="1"/>
  <c r="AC199" i="1" s="1"/>
  <c r="AB177" i="1"/>
  <c r="AC174" i="1" s="1"/>
  <c r="AA467" i="1"/>
  <c r="AB464" i="1" s="1"/>
  <c r="AB317" i="1"/>
  <c r="AC314" i="1" s="1"/>
  <c r="AB342" i="1"/>
  <c r="AC339" i="1" s="1"/>
  <c r="AB92" i="1"/>
  <c r="AC89" i="1" s="1"/>
  <c r="AB422" i="1"/>
  <c r="AC419" i="1" s="1"/>
  <c r="Z137" i="1"/>
  <c r="AA134" i="1" s="1"/>
  <c r="AB417" i="1"/>
  <c r="AC414" i="1" s="1"/>
  <c r="AB217" i="1"/>
  <c r="AC214" i="1" s="1"/>
  <c r="Z517" i="1"/>
  <c r="AA514" i="1" s="1"/>
  <c r="AA507" i="1"/>
  <c r="AB504" i="1" s="1"/>
  <c r="Z127" i="1"/>
  <c r="AA124" i="1" s="1"/>
  <c r="AB132" i="1"/>
  <c r="AC129" i="1" s="1"/>
  <c r="AB362" i="1"/>
  <c r="AC359" i="1" s="1"/>
  <c r="AB52" i="1"/>
  <c r="AC49" i="1" s="1"/>
  <c r="AB207" i="1"/>
  <c r="AC204" i="1" s="1"/>
  <c r="AB247" i="1"/>
  <c r="AC244" i="1" s="1"/>
  <c r="AA297" i="1"/>
  <c r="AB294" i="1" s="1"/>
  <c r="AB212" i="1"/>
  <c r="AC209" i="1" s="1"/>
  <c r="AA172" i="1"/>
  <c r="AB169" i="1" s="1"/>
  <c r="AB327" i="1"/>
  <c r="AC324" i="1" s="1"/>
  <c r="AB82" i="1"/>
  <c r="AC79" i="1" s="1"/>
  <c r="AB332" i="1"/>
  <c r="AC329" i="1" s="1"/>
  <c r="AC292" i="1"/>
  <c r="AD289" i="1" s="1"/>
  <c r="AA72" i="1"/>
  <c r="AB69" i="1" s="1"/>
  <c r="AB17" i="1"/>
  <c r="AC14" i="1" s="1"/>
  <c r="AC277" i="1"/>
  <c r="AD274" i="1" s="1"/>
  <c r="AC352" i="1"/>
  <c r="AD349" i="1" s="1"/>
  <c r="AB222" i="1"/>
  <c r="AC219" i="1" s="1"/>
  <c r="AB522" i="1"/>
  <c r="AC519" i="1" s="1"/>
  <c r="AB357" i="1"/>
  <c r="AC354" i="1" s="1"/>
  <c r="AA262" i="1"/>
  <c r="AB259" i="1" s="1"/>
  <c r="Z387" i="1"/>
  <c r="AA384" i="1" s="1"/>
  <c r="AB407" i="1"/>
  <c r="AC404" i="1" s="1"/>
  <c r="AC447" i="1"/>
  <c r="AD444" i="1" s="1"/>
  <c r="AB492" i="1"/>
  <c r="AC489" i="1" s="1"/>
  <c r="Z482" i="1"/>
  <c r="AA479" i="1" s="1"/>
  <c r="AB432" i="1"/>
  <c r="AC429" i="1" s="1"/>
  <c r="AB267" i="1"/>
  <c r="AC264" i="1" s="1"/>
  <c r="AA67" i="1"/>
  <c r="AB64" i="1" s="1"/>
  <c r="AB152" i="1"/>
  <c r="AC149" i="1" s="1"/>
  <c r="AC512" i="1"/>
  <c r="AD509" i="1" s="1"/>
  <c r="AB372" i="1"/>
  <c r="AC369" i="1" s="1"/>
  <c r="AB7" i="1"/>
  <c r="AC4" i="1" s="1"/>
  <c r="AA397" i="1"/>
  <c r="AB394" i="1" s="1"/>
  <c r="AB147" i="1"/>
  <c r="AC144" i="1" s="1"/>
  <c r="AB502" i="1"/>
  <c r="AC499" i="1" s="1"/>
  <c r="AB142" i="1"/>
  <c r="AC139" i="1" s="1"/>
  <c r="AA162" i="1"/>
  <c r="AB159" i="1" s="1"/>
  <c r="AA77" i="1"/>
  <c r="AB74" i="1" s="1"/>
  <c r="AB287" i="1"/>
  <c r="AC284" i="1" s="1"/>
  <c r="AB122" i="1"/>
  <c r="AC119" i="1" s="1"/>
  <c r="AA187" i="1"/>
  <c r="AB184" i="1" s="1"/>
  <c r="AA302" i="1"/>
  <c r="AB299" i="1" s="1"/>
  <c r="AB117" i="1"/>
  <c r="AC114" i="1" s="1"/>
  <c r="AB497" i="1"/>
  <c r="AC494" i="1" s="1"/>
  <c r="AA102" i="1"/>
  <c r="AB99" i="1" s="1"/>
  <c r="AB412" i="1"/>
  <c r="AC409" i="1" s="1"/>
  <c r="AB62" i="1"/>
  <c r="AC59" i="1" s="1"/>
  <c r="AB427" i="1"/>
  <c r="AC424" i="1" s="1"/>
  <c r="Z107" i="1"/>
  <c r="AA104" i="1" s="1"/>
  <c r="AA57" i="1"/>
  <c r="AB54" i="1" s="1"/>
  <c r="AC307" i="1"/>
  <c r="AD304" i="1" s="1"/>
  <c r="AA402" i="1"/>
  <c r="AB399" i="1" s="1"/>
  <c r="AB242" i="1"/>
  <c r="AC239" i="1" s="1"/>
  <c r="Z87" i="1"/>
  <c r="AA84" i="1" s="1"/>
  <c r="AB182" i="1"/>
  <c r="AC179" i="1" s="1"/>
  <c r="AC257" i="1"/>
  <c r="AD254" i="1" s="1"/>
  <c r="AB22" i="1"/>
  <c r="AC19" i="1" s="1"/>
  <c r="AB472" i="1"/>
  <c r="AC469" i="1" s="1"/>
  <c r="AB167" i="1"/>
  <c r="AC164" i="1" s="1"/>
  <c r="AB477" i="1"/>
  <c r="AC474" i="1" s="1"/>
  <c r="AA442" i="1"/>
  <c r="AB439" i="1" s="1"/>
  <c r="AB392" i="1"/>
  <c r="AC389" i="1" s="1"/>
  <c r="AB382" i="1"/>
  <c r="AC379" i="1" s="1"/>
  <c r="AB452" i="1"/>
  <c r="AC449" i="1" s="1"/>
  <c r="AB27" i="1"/>
  <c r="AC24" i="1" s="1"/>
  <c r="AA312" i="1"/>
  <c r="AB309" i="1" s="1"/>
  <c r="AC232" i="1"/>
  <c r="AD229" i="1" s="1"/>
  <c r="AB157" i="1"/>
  <c r="AC154" i="1" s="1"/>
  <c r="AB337" i="1"/>
  <c r="AC334" i="1" s="1"/>
  <c r="AA367" i="1"/>
  <c r="AB364" i="1" s="1"/>
  <c r="AA237" i="1"/>
  <c r="AB234" i="1" s="1"/>
  <c r="Y112" i="1"/>
  <c r="Z109" i="1" s="1"/>
  <c r="Y487" i="1"/>
  <c r="Z484" i="1" s="1"/>
  <c r="BY67" i="2" l="1"/>
  <c r="AB320" i="1"/>
  <c r="AB322" i="1" s="1"/>
  <c r="AC319" i="1" s="1"/>
  <c r="BY41" i="2"/>
  <c r="AA272" i="1"/>
  <c r="AB269" i="1" s="1"/>
  <c r="BZ50" i="2"/>
  <c r="AC235" i="1"/>
  <c r="CA31" i="2"/>
  <c r="AD140" i="1"/>
  <c r="CA86" i="2"/>
  <c r="AD415" i="1"/>
  <c r="BZ48" i="2"/>
  <c r="AC225" i="1"/>
  <c r="CA98" i="2"/>
  <c r="AD475" i="1"/>
  <c r="AE335" i="1"/>
  <c r="CB70" i="2"/>
  <c r="CA68" i="2"/>
  <c r="AD325" i="1"/>
  <c r="BZ76" i="2"/>
  <c r="AC365" i="1"/>
  <c r="AE490" i="1"/>
  <c r="CB101" i="2"/>
  <c r="BZ18" i="2"/>
  <c r="AC75" i="1"/>
  <c r="AE370" i="1"/>
  <c r="CB77" i="2"/>
  <c r="BZ91" i="2"/>
  <c r="AC440" i="1"/>
  <c r="BZ62" i="2"/>
  <c r="AC295" i="1"/>
  <c r="BY100" i="2"/>
  <c r="AB485" i="1"/>
  <c r="AE500" i="1"/>
  <c r="CB103" i="2"/>
  <c r="AE355" i="1"/>
  <c r="CB74" i="2"/>
  <c r="BZ14" i="2"/>
  <c r="AC55" i="1"/>
  <c r="BZ59" i="2"/>
  <c r="AC280" i="1"/>
  <c r="AC282" i="1" s="1"/>
  <c r="AD279" i="1" s="1"/>
  <c r="BY28" i="2"/>
  <c r="AB125" i="1"/>
  <c r="BZ63" i="2"/>
  <c r="AC300" i="1"/>
  <c r="CB4" i="2"/>
  <c r="AE5" i="1"/>
  <c r="BZ5" i="2"/>
  <c r="AC10" i="1"/>
  <c r="AC12" i="1" s="1"/>
  <c r="AD9" i="1" s="1"/>
  <c r="BZ22" i="2"/>
  <c r="AC95" i="1"/>
  <c r="AC97" i="1" s="1"/>
  <c r="AD94" i="1" s="1"/>
  <c r="BZ41" i="2"/>
  <c r="AC190" i="1"/>
  <c r="CA36" i="2"/>
  <c r="AD165" i="1"/>
  <c r="BZ16" i="2"/>
  <c r="AC65" i="1"/>
  <c r="AE410" i="1"/>
  <c r="CB85" i="2"/>
  <c r="BY24" i="2"/>
  <c r="AB105" i="1"/>
  <c r="CA104" i="2"/>
  <c r="AD505" i="1"/>
  <c r="BZ107" i="2"/>
  <c r="AC520" i="1"/>
  <c r="AC522" i="1" s="1"/>
  <c r="AD519" i="1" s="1"/>
  <c r="CA87" i="2"/>
  <c r="AD420" i="1"/>
  <c r="BZ83" i="2"/>
  <c r="AC400" i="1"/>
  <c r="BZ95" i="2"/>
  <c r="AC460" i="1"/>
  <c r="AC462" i="1" s="1"/>
  <c r="AD459" i="1" s="1"/>
  <c r="BZ42" i="2"/>
  <c r="AC195" i="1"/>
  <c r="AC197" i="1" s="1"/>
  <c r="AD194" i="1" s="1"/>
  <c r="CC13" i="2"/>
  <c r="AF50" i="1"/>
  <c r="BY20" i="2"/>
  <c r="AB85" i="1"/>
  <c r="CA60" i="2"/>
  <c r="AD285" i="1"/>
  <c r="BY30" i="2"/>
  <c r="AB135" i="1"/>
  <c r="BZ53" i="2"/>
  <c r="AC250" i="1"/>
  <c r="AC252" i="1" s="1"/>
  <c r="AD249" i="1" s="1"/>
  <c r="BZ23" i="2"/>
  <c r="AC100" i="1"/>
  <c r="AF115" i="1"/>
  <c r="CC26" i="2"/>
  <c r="BY99" i="2"/>
  <c r="AB480" i="1"/>
  <c r="AE360" i="1"/>
  <c r="CB75" i="2"/>
  <c r="AF60" i="1"/>
  <c r="CC15" i="2"/>
  <c r="AE230" i="1"/>
  <c r="CB49" i="2"/>
  <c r="CA39" i="2"/>
  <c r="AD180" i="1"/>
  <c r="BZ96" i="2"/>
  <c r="AC465" i="1"/>
  <c r="BZ65" i="2"/>
  <c r="AC310" i="1"/>
  <c r="AE495" i="1"/>
  <c r="CB102" i="2"/>
  <c r="BY106" i="2"/>
  <c r="AB515" i="1"/>
  <c r="CA6" i="2"/>
  <c r="AD15" i="1"/>
  <c r="BZ17" i="2"/>
  <c r="AC70" i="1"/>
  <c r="BZ40" i="2"/>
  <c r="AC185" i="1"/>
  <c r="AE350" i="1"/>
  <c r="CB73" i="2"/>
  <c r="AE220" i="1"/>
  <c r="CB47" i="2"/>
  <c r="BY57" i="2"/>
  <c r="AB270" i="1"/>
  <c r="AE470" i="1"/>
  <c r="CB97" i="2"/>
  <c r="BZ37" i="2"/>
  <c r="AC170" i="1"/>
  <c r="CA45" i="2"/>
  <c r="AD210" i="1"/>
  <c r="BZ78" i="2"/>
  <c r="AC375" i="1"/>
  <c r="BZ34" i="2"/>
  <c r="AC155" i="1"/>
  <c r="AC157" i="1" s="1"/>
  <c r="AD154" i="1" s="1"/>
  <c r="CA72" i="2"/>
  <c r="AD345" i="1"/>
  <c r="AD347" i="1" s="1"/>
  <c r="AE344" i="1" s="1"/>
  <c r="CA51" i="2"/>
  <c r="AD240" i="1"/>
  <c r="CA79" i="2"/>
  <c r="AD380" i="1"/>
  <c r="BX25" i="2"/>
  <c r="AA110" i="1"/>
  <c r="CA33" i="2"/>
  <c r="AD150" i="1"/>
  <c r="BZ55" i="2"/>
  <c r="AC260" i="1"/>
  <c r="BZ90" i="2"/>
  <c r="AC435" i="1"/>
  <c r="AC437" i="1" s="1"/>
  <c r="AD434" i="1" s="1"/>
  <c r="CA71" i="2"/>
  <c r="AD340" i="1"/>
  <c r="CA29" i="2"/>
  <c r="AD130" i="1"/>
  <c r="BZ9" i="2"/>
  <c r="AC30" i="1"/>
  <c r="AC32" i="1" s="1"/>
  <c r="AD29" i="1" s="1"/>
  <c r="BZ35" i="2"/>
  <c r="AC160" i="1"/>
  <c r="AE25" i="1"/>
  <c r="CB8" i="2"/>
  <c r="CA38" i="2"/>
  <c r="AD175" i="1"/>
  <c r="AE20" i="1"/>
  <c r="CB7" i="2"/>
  <c r="CA44" i="2"/>
  <c r="AD205" i="1"/>
  <c r="BZ32" i="2"/>
  <c r="AC145" i="1"/>
  <c r="AC147" i="1" s="1"/>
  <c r="AD144" i="1" s="1"/>
  <c r="CA21" i="2"/>
  <c r="AD90" i="1"/>
  <c r="BZ43" i="2"/>
  <c r="AC200" i="1"/>
  <c r="AC202" i="1" s="1"/>
  <c r="AD199" i="1" s="1"/>
  <c r="AE275" i="1"/>
  <c r="CB58" i="2"/>
  <c r="CA69" i="2"/>
  <c r="AD330" i="1"/>
  <c r="AE510" i="1"/>
  <c r="CB105" i="2"/>
  <c r="AE390" i="1"/>
  <c r="CB81" i="2"/>
  <c r="BZ94" i="2"/>
  <c r="AC455" i="1"/>
  <c r="AC457" i="1" s="1"/>
  <c r="AD454" i="1" s="1"/>
  <c r="CA88" i="2"/>
  <c r="AD425" i="1"/>
  <c r="BX12" i="2"/>
  <c r="AA45" i="1"/>
  <c r="AA47" i="1" s="1"/>
  <c r="AB44" i="1" s="1"/>
  <c r="CA46" i="2"/>
  <c r="AD215" i="1"/>
  <c r="CA84" i="2"/>
  <c r="AD405" i="1"/>
  <c r="AD430" i="1"/>
  <c r="AE245" i="1"/>
  <c r="CB52" i="2"/>
  <c r="AE255" i="1"/>
  <c r="CB54" i="2"/>
  <c r="AE80" i="1"/>
  <c r="CB19" i="2"/>
  <c r="BZ80" i="2"/>
  <c r="AC385" i="1"/>
  <c r="AG290" i="1"/>
  <c r="CD61" i="2"/>
  <c r="BZ11" i="2"/>
  <c r="AC40" i="1"/>
  <c r="AC42" i="1" s="1"/>
  <c r="AD39" i="1" s="1"/>
  <c r="CA56" i="2"/>
  <c r="AD265" i="1"/>
  <c r="BZ10" i="2"/>
  <c r="AC35" i="1"/>
  <c r="AC37" i="1" s="1"/>
  <c r="AD34" i="1" s="1"/>
  <c r="AE445" i="1"/>
  <c r="CB92" i="2"/>
  <c r="CA93" i="2"/>
  <c r="AD450" i="1"/>
  <c r="AE120" i="1"/>
  <c r="CB27" i="2"/>
  <c r="CA66" i="2"/>
  <c r="AD315" i="1"/>
  <c r="BZ82" i="2"/>
  <c r="AC395" i="1"/>
  <c r="AF305" i="1"/>
  <c r="CC64" i="2"/>
  <c r="AC22" i="1"/>
  <c r="AD19" i="1" s="1"/>
  <c r="AB507" i="1"/>
  <c r="AC504" i="1" s="1"/>
  <c r="AC382" i="1"/>
  <c r="AD379" i="1" s="1"/>
  <c r="AB77" i="1"/>
  <c r="AC74" i="1" s="1"/>
  <c r="AB67" i="1"/>
  <c r="AC64" i="1" s="1"/>
  <c r="AC432" i="1"/>
  <c r="AD429" i="1" s="1"/>
  <c r="AC407" i="1"/>
  <c r="AD404" i="1" s="1"/>
  <c r="AC17" i="1"/>
  <c r="AD14" i="1" s="1"/>
  <c r="AC82" i="1"/>
  <c r="AD79" i="1" s="1"/>
  <c r="AB297" i="1"/>
  <c r="AC294" i="1" s="1"/>
  <c r="AC52" i="1"/>
  <c r="AD49" i="1" s="1"/>
  <c r="AA482" i="1"/>
  <c r="AB479" i="1" s="1"/>
  <c r="AB72" i="1"/>
  <c r="AC69" i="1" s="1"/>
  <c r="AC247" i="1"/>
  <c r="AD244" i="1" s="1"/>
  <c r="AD232" i="1"/>
  <c r="AE229" i="1" s="1"/>
  <c r="AB442" i="1"/>
  <c r="AC439" i="1" s="1"/>
  <c r="AD307" i="1"/>
  <c r="AE304" i="1" s="1"/>
  <c r="AB302" i="1"/>
  <c r="AC299" i="1" s="1"/>
  <c r="AC372" i="1"/>
  <c r="AD369" i="1" s="1"/>
  <c r="AC417" i="1"/>
  <c r="AD414" i="1" s="1"/>
  <c r="AC92" i="1"/>
  <c r="AD89" i="1" s="1"/>
  <c r="AB187" i="1"/>
  <c r="AC184" i="1" s="1"/>
  <c r="AD512" i="1"/>
  <c r="AE509" i="1" s="1"/>
  <c r="Z487" i="1"/>
  <c r="AA484" i="1" s="1"/>
  <c r="AB367" i="1"/>
  <c r="AC364" i="1" s="1"/>
  <c r="AB312" i="1"/>
  <c r="AC309" i="1" s="1"/>
  <c r="AC477" i="1"/>
  <c r="AD474" i="1" s="1"/>
  <c r="AA87" i="1"/>
  <c r="AB84" i="1" s="1"/>
  <c r="AB57" i="1"/>
  <c r="AC54" i="1" s="1"/>
  <c r="AC427" i="1"/>
  <c r="AD424" i="1" s="1"/>
  <c r="AB102" i="1"/>
  <c r="AC99" i="1" s="1"/>
  <c r="AB162" i="1"/>
  <c r="AC159" i="1" s="1"/>
  <c r="AB397" i="1"/>
  <c r="AC394" i="1" s="1"/>
  <c r="AA387" i="1"/>
  <c r="AB384" i="1" s="1"/>
  <c r="AC222" i="1"/>
  <c r="AD219" i="1" s="1"/>
  <c r="AC327" i="1"/>
  <c r="AD324" i="1" s="1"/>
  <c r="AC362" i="1"/>
  <c r="AD359" i="1" s="1"/>
  <c r="AA517" i="1"/>
  <c r="AB514" i="1" s="1"/>
  <c r="AA137" i="1"/>
  <c r="AB134" i="1" s="1"/>
  <c r="AC342" i="1"/>
  <c r="AD339" i="1" s="1"/>
  <c r="AB467" i="1"/>
  <c r="AC464" i="1" s="1"/>
  <c r="AB237" i="1"/>
  <c r="AC234" i="1" s="1"/>
  <c r="AA107" i="1"/>
  <c r="AB104" i="1" s="1"/>
  <c r="AB172" i="1"/>
  <c r="AC169" i="1" s="1"/>
  <c r="Z112" i="1"/>
  <c r="AA109" i="1" s="1"/>
  <c r="AC337" i="1"/>
  <c r="AD334" i="1" s="1"/>
  <c r="AC27" i="1"/>
  <c r="AD24" i="1" s="1"/>
  <c r="AC392" i="1"/>
  <c r="AD389" i="1" s="1"/>
  <c r="AC167" i="1"/>
  <c r="AD164" i="1" s="1"/>
  <c r="AD257" i="1"/>
  <c r="AE254" i="1" s="1"/>
  <c r="AC242" i="1"/>
  <c r="AD239" i="1" s="1"/>
  <c r="AC62" i="1"/>
  <c r="AD59" i="1" s="1"/>
  <c r="AC497" i="1"/>
  <c r="AD494" i="1" s="1"/>
  <c r="AC122" i="1"/>
  <c r="AD119" i="1" s="1"/>
  <c r="AC142" i="1"/>
  <c r="AD139" i="1" s="1"/>
  <c r="AC267" i="1"/>
  <c r="AD264" i="1" s="1"/>
  <c r="AC492" i="1"/>
  <c r="AD489" i="1" s="1"/>
  <c r="AB262" i="1"/>
  <c r="AC259" i="1" s="1"/>
  <c r="AD352" i="1"/>
  <c r="AE349" i="1" s="1"/>
  <c r="AD292" i="1"/>
  <c r="AE289" i="1" s="1"/>
  <c r="AC132" i="1"/>
  <c r="AD129" i="1" s="1"/>
  <c r="AC217" i="1"/>
  <c r="AD214" i="1" s="1"/>
  <c r="AB272" i="1"/>
  <c r="AC269" i="1" s="1"/>
  <c r="AC317" i="1"/>
  <c r="AD314" i="1" s="1"/>
  <c r="AC177" i="1"/>
  <c r="AD174" i="1" s="1"/>
  <c r="AC452" i="1"/>
  <c r="AD449" i="1" s="1"/>
  <c r="AC472" i="1"/>
  <c r="AD469" i="1" s="1"/>
  <c r="AC182" i="1"/>
  <c r="AD179" i="1" s="1"/>
  <c r="AB402" i="1"/>
  <c r="AC399" i="1" s="1"/>
  <c r="AC412" i="1"/>
  <c r="AD409" i="1" s="1"/>
  <c r="AC117" i="1"/>
  <c r="AD114" i="1" s="1"/>
  <c r="AC287" i="1"/>
  <c r="AD284" i="1" s="1"/>
  <c r="AC502" i="1"/>
  <c r="AD499" i="1" s="1"/>
  <c r="AC7" i="1"/>
  <c r="AD4" i="1" s="1"/>
  <c r="AC152" i="1"/>
  <c r="AD149" i="1" s="1"/>
  <c r="AD447" i="1"/>
  <c r="AE444" i="1" s="1"/>
  <c r="AC357" i="1"/>
  <c r="AD354" i="1" s="1"/>
  <c r="AD277" i="1"/>
  <c r="AE274" i="1" s="1"/>
  <c r="AC332" i="1"/>
  <c r="AD329" i="1" s="1"/>
  <c r="AC212" i="1"/>
  <c r="AD209" i="1" s="1"/>
  <c r="AC207" i="1"/>
  <c r="AD204" i="1" s="1"/>
  <c r="AA127" i="1"/>
  <c r="AB124" i="1" s="1"/>
  <c r="AC227" i="1"/>
  <c r="AD224" i="1" s="1"/>
  <c r="AC422" i="1"/>
  <c r="AD419" i="1" s="1"/>
  <c r="AB192" i="1"/>
  <c r="AC189" i="1" s="1"/>
  <c r="AC320" i="1" l="1"/>
  <c r="AC322" i="1" s="1"/>
  <c r="AD319" i="1" s="1"/>
  <c r="BZ67" i="2"/>
  <c r="AF445" i="1"/>
  <c r="CC92" i="2"/>
  <c r="AE205" i="1"/>
  <c r="CB44" i="2"/>
  <c r="AE380" i="1"/>
  <c r="CB79" i="2"/>
  <c r="CA22" i="2"/>
  <c r="AD95" i="1"/>
  <c r="AD97" i="1" s="1"/>
  <c r="AE94" i="1" s="1"/>
  <c r="AF500" i="1"/>
  <c r="CC103" i="2"/>
  <c r="AG305" i="1"/>
  <c r="CD64" i="2"/>
  <c r="CA94" i="2"/>
  <c r="AD455" i="1"/>
  <c r="AD457" i="1" s="1"/>
  <c r="AE454" i="1" s="1"/>
  <c r="CA76" i="2"/>
  <c r="AD365" i="1"/>
  <c r="CA107" i="2"/>
  <c r="AD520" i="1"/>
  <c r="AE425" i="1"/>
  <c r="CB88" i="2"/>
  <c r="AF80" i="1"/>
  <c r="CC19" i="2"/>
  <c r="CA43" i="2"/>
  <c r="AD200" i="1"/>
  <c r="AD202" i="1" s="1"/>
  <c r="AE199" i="1" s="1"/>
  <c r="AF360" i="1"/>
  <c r="CC75" i="2"/>
  <c r="AC377" i="1"/>
  <c r="AD374" i="1" s="1"/>
  <c r="AD377" i="1" s="1"/>
  <c r="AE374" i="1" s="1"/>
  <c r="AE505" i="1"/>
  <c r="CB104" i="2"/>
  <c r="CA41" i="2"/>
  <c r="AD190" i="1"/>
  <c r="CA82" i="2"/>
  <c r="AD395" i="1"/>
  <c r="AE265" i="1"/>
  <c r="CB56" i="2"/>
  <c r="BY12" i="2"/>
  <c r="AB45" i="1"/>
  <c r="AB47" i="1" s="1"/>
  <c r="AC44" i="1" s="1"/>
  <c r="AF20" i="1"/>
  <c r="CC7" i="2"/>
  <c r="BZ28" i="2"/>
  <c r="AC125" i="1"/>
  <c r="AF120" i="1"/>
  <c r="CC27" i="2"/>
  <c r="AH290" i="1"/>
  <c r="CE61" i="2"/>
  <c r="AE405" i="1"/>
  <c r="AE430" i="1"/>
  <c r="CB84" i="2"/>
  <c r="AE215" i="1"/>
  <c r="CB46" i="2"/>
  <c r="CC105" i="2"/>
  <c r="AF510" i="1"/>
  <c r="CA9" i="2"/>
  <c r="AD30" i="1"/>
  <c r="AD32" i="1" s="1"/>
  <c r="AE29" i="1" s="1"/>
  <c r="CA55" i="2"/>
  <c r="AD260" i="1"/>
  <c r="CA37" i="2"/>
  <c r="AD170" i="1"/>
  <c r="CC97" i="2"/>
  <c r="AF470" i="1"/>
  <c r="CA17" i="2"/>
  <c r="AD70" i="1"/>
  <c r="AE15" i="1"/>
  <c r="CB6" i="2"/>
  <c r="AG115" i="1"/>
  <c r="CD26" i="2"/>
  <c r="CA53" i="2"/>
  <c r="AD250" i="1"/>
  <c r="AE325" i="1"/>
  <c r="CB68" i="2"/>
  <c r="CA48" i="2"/>
  <c r="AD225" i="1"/>
  <c r="AD227" i="1" s="1"/>
  <c r="AE224" i="1" s="1"/>
  <c r="AF245" i="1"/>
  <c r="CC52" i="2"/>
  <c r="CC81" i="2"/>
  <c r="AF390" i="1"/>
  <c r="AE340" i="1"/>
  <c r="CB71" i="2"/>
  <c r="CA34" i="2"/>
  <c r="AD155" i="1"/>
  <c r="AD157" i="1" s="1"/>
  <c r="AE154" i="1" s="1"/>
  <c r="CA78" i="2"/>
  <c r="AD375" i="1"/>
  <c r="AE210" i="1"/>
  <c r="CB45" i="2"/>
  <c r="BZ57" i="2"/>
  <c r="AC270" i="1"/>
  <c r="BZ20" i="2"/>
  <c r="AC85" i="1"/>
  <c r="CA62" i="2"/>
  <c r="AD295" i="1"/>
  <c r="AE475" i="1"/>
  <c r="CB98" i="2"/>
  <c r="AE415" i="1"/>
  <c r="CB86" i="2"/>
  <c r="AE315" i="1"/>
  <c r="CB66" i="2"/>
  <c r="AE450" i="1"/>
  <c r="CB93" i="2"/>
  <c r="CA10" i="2"/>
  <c r="AD35" i="1"/>
  <c r="AE330" i="1"/>
  <c r="CB69" i="2"/>
  <c r="AE90" i="1"/>
  <c r="CB21" i="2"/>
  <c r="AF25" i="1"/>
  <c r="CC8" i="2"/>
  <c r="AE240" i="1"/>
  <c r="CB51" i="2"/>
  <c r="AE345" i="1"/>
  <c r="AE347" i="1" s="1"/>
  <c r="AF344" i="1" s="1"/>
  <c r="CB72" i="2"/>
  <c r="CA83" i="2"/>
  <c r="AD400" i="1"/>
  <c r="AE165" i="1"/>
  <c r="CB36" i="2"/>
  <c r="CA5" i="2"/>
  <c r="AD10" i="1"/>
  <c r="CC101" i="2"/>
  <c r="AF490" i="1"/>
  <c r="AF255" i="1"/>
  <c r="CC54" i="2"/>
  <c r="AG255" i="1" s="1"/>
  <c r="AF275" i="1"/>
  <c r="CC58" i="2"/>
  <c r="CA32" i="2"/>
  <c r="AD145" i="1"/>
  <c r="AD147" i="1" s="1"/>
  <c r="AE144" i="1" s="1"/>
  <c r="AE150" i="1"/>
  <c r="CB33" i="2"/>
  <c r="BZ106" i="2"/>
  <c r="AC515" i="1"/>
  <c r="CA65" i="2"/>
  <c r="AD310" i="1"/>
  <c r="AG50" i="1"/>
  <c r="CD13" i="2"/>
  <c r="CA42" i="2"/>
  <c r="AD195" i="1"/>
  <c r="AD197" i="1" s="1"/>
  <c r="AE194" i="1" s="1"/>
  <c r="BZ100" i="2"/>
  <c r="AC485" i="1"/>
  <c r="CA91" i="2"/>
  <c r="AD440" i="1"/>
  <c r="AE140" i="1"/>
  <c r="CB31" i="2"/>
  <c r="CA11" i="2"/>
  <c r="AD40" i="1"/>
  <c r="AD42" i="1" s="1"/>
  <c r="AE39" i="1" s="1"/>
  <c r="CA80" i="2"/>
  <c r="AD385" i="1"/>
  <c r="AE175" i="1"/>
  <c r="CB38" i="2"/>
  <c r="CA90" i="2"/>
  <c r="AD435" i="1"/>
  <c r="AD437" i="1" s="1"/>
  <c r="AE434" i="1" s="1"/>
  <c r="AF220" i="1"/>
  <c r="CC47" i="2"/>
  <c r="AF350" i="1"/>
  <c r="CC73" i="2"/>
  <c r="AG350" i="1" s="1"/>
  <c r="AF495" i="1"/>
  <c r="CC102" i="2"/>
  <c r="AE180" i="1"/>
  <c r="CB39" i="2"/>
  <c r="BZ99" i="2"/>
  <c r="AC480" i="1"/>
  <c r="CA23" i="2"/>
  <c r="AD100" i="1"/>
  <c r="AE285" i="1"/>
  <c r="CB60" i="2"/>
  <c r="AF5" i="1"/>
  <c r="CC4" i="2"/>
  <c r="CA59" i="2"/>
  <c r="AD280" i="1"/>
  <c r="AD282" i="1" s="1"/>
  <c r="AE279" i="1" s="1"/>
  <c r="CA14" i="2"/>
  <c r="AD55" i="1"/>
  <c r="CA18" i="2"/>
  <c r="AD75" i="1"/>
  <c r="CA35" i="2"/>
  <c r="AD160" i="1"/>
  <c r="CA40" i="2"/>
  <c r="AD185" i="1"/>
  <c r="AD465" i="1"/>
  <c r="CA96" i="2"/>
  <c r="AE420" i="1"/>
  <c r="CB87" i="2"/>
  <c r="BZ24" i="2"/>
  <c r="AC105" i="1"/>
  <c r="CA16" i="2"/>
  <c r="AD65" i="1"/>
  <c r="AF370" i="1"/>
  <c r="CC77" i="2"/>
  <c r="AF335" i="1"/>
  <c r="CC70" i="2"/>
  <c r="CA50" i="2"/>
  <c r="AD235" i="1"/>
  <c r="AE130" i="1"/>
  <c r="CB29" i="2"/>
  <c r="BY25" i="2"/>
  <c r="AB110" i="1"/>
  <c r="CC49" i="2"/>
  <c r="AF230" i="1"/>
  <c r="AG60" i="1"/>
  <c r="CD15" i="2"/>
  <c r="BZ30" i="2"/>
  <c r="AC135" i="1"/>
  <c r="CA95" i="2"/>
  <c r="AD460" i="1"/>
  <c r="CC85" i="2"/>
  <c r="AF410" i="1"/>
  <c r="CA63" i="2"/>
  <c r="AD300" i="1"/>
  <c r="AF355" i="1"/>
  <c r="CC74" i="2"/>
  <c r="AC102" i="1"/>
  <c r="AD99" i="1" s="1"/>
  <c r="AE292" i="1"/>
  <c r="AF289" i="1" s="1"/>
  <c r="AE257" i="1"/>
  <c r="AF254" i="1" s="1"/>
  <c r="AC237" i="1"/>
  <c r="AD234" i="1" s="1"/>
  <c r="AC367" i="1"/>
  <c r="AD364" i="1" s="1"/>
  <c r="AD362" i="1"/>
  <c r="AE359" i="1" s="1"/>
  <c r="AA487" i="1"/>
  <c r="AB484" i="1" s="1"/>
  <c r="AE307" i="1"/>
  <c r="AF304" i="1" s="1"/>
  <c r="AD182" i="1"/>
  <c r="AE179" i="1" s="1"/>
  <c r="AD252" i="1"/>
  <c r="AE249" i="1" s="1"/>
  <c r="AD12" i="1"/>
  <c r="AE9" i="1" s="1"/>
  <c r="AC302" i="1"/>
  <c r="AD299" i="1" s="1"/>
  <c r="AD247" i="1"/>
  <c r="AE244" i="1" s="1"/>
  <c r="AC297" i="1"/>
  <c r="AD294" i="1" s="1"/>
  <c r="AD407" i="1"/>
  <c r="AE404" i="1" s="1"/>
  <c r="AC77" i="1"/>
  <c r="AD74" i="1" s="1"/>
  <c r="AC507" i="1"/>
  <c r="AD504" i="1" s="1"/>
  <c r="AC192" i="1"/>
  <c r="AD189" i="1" s="1"/>
  <c r="AD207" i="1"/>
  <c r="AE204" i="1" s="1"/>
  <c r="AD357" i="1"/>
  <c r="AE354" i="1" s="1"/>
  <c r="AD7" i="1"/>
  <c r="AE4" i="1" s="1"/>
  <c r="AD412" i="1"/>
  <c r="AE409" i="1" s="1"/>
  <c r="AD472" i="1"/>
  <c r="AE469" i="1" s="1"/>
  <c r="AD217" i="1"/>
  <c r="AE214" i="1" s="1"/>
  <c r="AE352" i="1"/>
  <c r="AF349" i="1" s="1"/>
  <c r="AD462" i="1"/>
  <c r="AE459" i="1" s="1"/>
  <c r="AD497" i="1"/>
  <c r="AE494" i="1" s="1"/>
  <c r="AD167" i="1"/>
  <c r="AE164" i="1" s="1"/>
  <c r="AA112" i="1"/>
  <c r="AB109" i="1" s="1"/>
  <c r="AC467" i="1"/>
  <c r="AD464" i="1" s="1"/>
  <c r="AD427" i="1"/>
  <c r="AE424" i="1" s="1"/>
  <c r="AD477" i="1"/>
  <c r="AE474" i="1" s="1"/>
  <c r="AD92" i="1"/>
  <c r="AE89" i="1" s="1"/>
  <c r="AC72" i="1"/>
  <c r="AD69" i="1" s="1"/>
  <c r="AD82" i="1"/>
  <c r="AE79" i="1" s="1"/>
  <c r="AD432" i="1"/>
  <c r="AE429" i="1" s="1"/>
  <c r="AD422" i="1"/>
  <c r="AE419" i="1" s="1"/>
  <c r="AD212" i="1"/>
  <c r="AE209" i="1" s="1"/>
  <c r="AE447" i="1"/>
  <c r="AF444" i="1" s="1"/>
  <c r="AD502" i="1"/>
  <c r="AE499" i="1" s="1"/>
  <c r="AD177" i="1"/>
  <c r="AE174" i="1" s="1"/>
  <c r="AD132" i="1"/>
  <c r="AE129" i="1" s="1"/>
  <c r="AC262" i="1"/>
  <c r="AD259" i="1" s="1"/>
  <c r="AD62" i="1"/>
  <c r="AE59" i="1" s="1"/>
  <c r="AD392" i="1"/>
  <c r="AE389" i="1" s="1"/>
  <c r="AC172" i="1"/>
  <c r="AD169" i="1" s="1"/>
  <c r="AD342" i="1"/>
  <c r="AE339" i="1" s="1"/>
  <c r="AD327" i="1"/>
  <c r="AE324" i="1" s="1"/>
  <c r="AC397" i="1"/>
  <c r="AD394" i="1" s="1"/>
  <c r="AC57" i="1"/>
  <c r="AD54" i="1" s="1"/>
  <c r="AD37" i="1"/>
  <c r="AE34" i="1" s="1"/>
  <c r="AE512" i="1"/>
  <c r="AF509" i="1" s="1"/>
  <c r="AD417" i="1"/>
  <c r="AE414" i="1" s="1"/>
  <c r="AC442" i="1"/>
  <c r="AD439" i="1" s="1"/>
  <c r="AB482" i="1"/>
  <c r="AC479" i="1" s="1"/>
  <c r="AD17" i="1"/>
  <c r="AE14" i="1" s="1"/>
  <c r="AC67" i="1"/>
  <c r="AD64" i="1" s="1"/>
  <c r="AD382" i="1"/>
  <c r="AE379" i="1" s="1"/>
  <c r="AB127" i="1"/>
  <c r="AC124" i="1" s="1"/>
  <c r="AD152" i="1"/>
  <c r="AE149" i="1" s="1"/>
  <c r="AD267" i="1"/>
  <c r="AE264" i="1" s="1"/>
  <c r="AB517" i="1"/>
  <c r="AC514" i="1" s="1"/>
  <c r="AD22" i="1"/>
  <c r="AE19" i="1" s="1"/>
  <c r="AE277" i="1"/>
  <c r="AF274" i="1" s="1"/>
  <c r="AD117" i="1"/>
  <c r="AE114" i="1" s="1"/>
  <c r="AC272" i="1"/>
  <c r="AD269" i="1" s="1"/>
  <c r="AD122" i="1"/>
  <c r="AE119" i="1" s="1"/>
  <c r="AD337" i="1"/>
  <c r="AE334" i="1" s="1"/>
  <c r="AB387" i="1"/>
  <c r="AC384" i="1" s="1"/>
  <c r="AD332" i="1"/>
  <c r="AE329" i="1" s="1"/>
  <c r="AD287" i="1"/>
  <c r="AE284" i="1" s="1"/>
  <c r="AC402" i="1"/>
  <c r="AD399" i="1" s="1"/>
  <c r="AD452" i="1"/>
  <c r="AE449" i="1" s="1"/>
  <c r="AD317" i="1"/>
  <c r="AE314" i="1" s="1"/>
  <c r="AD492" i="1"/>
  <c r="AE489" i="1" s="1"/>
  <c r="AD142" i="1"/>
  <c r="AE139" i="1" s="1"/>
  <c r="AD242" i="1"/>
  <c r="AE239" i="1" s="1"/>
  <c r="AD27" i="1"/>
  <c r="AE24" i="1" s="1"/>
  <c r="AB107" i="1"/>
  <c r="AC104" i="1" s="1"/>
  <c r="AB137" i="1"/>
  <c r="AC134" i="1" s="1"/>
  <c r="AD222" i="1"/>
  <c r="AE219" i="1" s="1"/>
  <c r="AC162" i="1"/>
  <c r="AD159" i="1" s="1"/>
  <c r="AB87" i="1"/>
  <c r="AC84" i="1" s="1"/>
  <c r="AC312" i="1"/>
  <c r="AD309" i="1" s="1"/>
  <c r="AC187" i="1"/>
  <c r="AD184" i="1" s="1"/>
  <c r="AD372" i="1"/>
  <c r="AE369" i="1" s="1"/>
  <c r="AE232" i="1"/>
  <c r="AF229" i="1" s="1"/>
  <c r="AD52" i="1"/>
  <c r="AE49" i="1" s="1"/>
  <c r="AD522" i="1"/>
  <c r="AE519" i="1" s="1"/>
  <c r="CD73" i="2" l="1"/>
  <c r="CA67" i="2"/>
  <c r="AD320" i="1"/>
  <c r="AD322" i="1" s="1"/>
  <c r="AE319" i="1" s="1"/>
  <c r="CD54" i="2"/>
  <c r="AG355" i="1"/>
  <c r="CD74" i="2"/>
  <c r="AE65" i="1"/>
  <c r="CB16" i="2"/>
  <c r="AG220" i="1"/>
  <c r="CD47" i="2"/>
  <c r="AG335" i="1"/>
  <c r="CD70" i="2"/>
  <c r="AE280" i="1"/>
  <c r="AE282" i="1" s="1"/>
  <c r="AF279" i="1" s="1"/>
  <c r="CB59" i="2"/>
  <c r="AG275" i="1"/>
  <c r="CD58" i="2"/>
  <c r="AG490" i="1"/>
  <c r="CD101" i="2"/>
  <c r="AF420" i="1"/>
  <c r="CC87" i="2"/>
  <c r="AE75" i="1"/>
  <c r="CB18" i="2"/>
  <c r="AG410" i="1"/>
  <c r="CD85" i="2"/>
  <c r="AG370" i="1"/>
  <c r="CD77" i="2"/>
  <c r="AH255" i="1"/>
  <c r="CE54" i="2"/>
  <c r="AE185" i="1"/>
  <c r="CB40" i="2"/>
  <c r="AE160" i="1"/>
  <c r="CB35" i="2"/>
  <c r="AE55" i="1"/>
  <c r="CB14" i="2"/>
  <c r="CA100" i="2"/>
  <c r="AD485" i="1"/>
  <c r="AE10" i="1"/>
  <c r="CB5" i="2"/>
  <c r="CC21" i="2"/>
  <c r="AF90" i="1"/>
  <c r="AF315" i="1"/>
  <c r="CC66" i="2"/>
  <c r="AG315" i="1" s="1"/>
  <c r="AG245" i="1"/>
  <c r="CD52" i="2"/>
  <c r="CC56" i="2"/>
  <c r="AF265" i="1"/>
  <c r="AF425" i="1"/>
  <c r="CC88" i="2"/>
  <c r="AE520" i="1"/>
  <c r="AE522" i="1" s="1"/>
  <c r="AF519" i="1" s="1"/>
  <c r="CB107" i="2"/>
  <c r="CC60" i="2"/>
  <c r="AF285" i="1"/>
  <c r="AF240" i="1"/>
  <c r="CC51" i="2"/>
  <c r="CA57" i="2"/>
  <c r="AD270" i="1"/>
  <c r="AD272" i="1" s="1"/>
  <c r="AE269" i="1" s="1"/>
  <c r="AE375" i="1"/>
  <c r="CB78" i="2"/>
  <c r="AF340" i="1"/>
  <c r="CC71" i="2"/>
  <c r="AH115" i="1"/>
  <c r="CE26" i="2"/>
  <c r="AF15" i="1"/>
  <c r="CC6" i="2"/>
  <c r="AE190" i="1"/>
  <c r="CB41" i="2"/>
  <c r="CA30" i="2"/>
  <c r="AD135" i="1"/>
  <c r="AG230" i="1"/>
  <c r="CD49" i="2"/>
  <c r="AF180" i="1"/>
  <c r="CC39" i="2"/>
  <c r="AG495" i="1"/>
  <c r="CD102" i="2"/>
  <c r="AE385" i="1"/>
  <c r="CB80" i="2"/>
  <c r="AE440" i="1"/>
  <c r="CB91" i="2"/>
  <c r="AE310" i="1"/>
  <c r="CB65" i="2"/>
  <c r="CC36" i="2"/>
  <c r="AF165" i="1"/>
  <c r="CC69" i="2"/>
  <c r="AF330" i="1"/>
  <c r="AE225" i="1"/>
  <c r="AE227" i="1" s="1"/>
  <c r="AF224" i="1" s="1"/>
  <c r="CB48" i="2"/>
  <c r="AF215" i="1"/>
  <c r="CC46" i="2"/>
  <c r="AG215" i="1" s="1"/>
  <c r="AI290" i="1"/>
  <c r="CF61" i="2"/>
  <c r="AF505" i="1"/>
  <c r="CC104" i="2"/>
  <c r="AE300" i="1"/>
  <c r="CB63" i="2"/>
  <c r="CC29" i="2"/>
  <c r="AF130" i="1"/>
  <c r="CA24" i="2"/>
  <c r="AD105" i="1"/>
  <c r="AG5" i="1"/>
  <c r="CD4" i="2"/>
  <c r="AE195" i="1"/>
  <c r="AE197" i="1" s="1"/>
  <c r="AF194" i="1" s="1"/>
  <c r="CB42" i="2"/>
  <c r="AE400" i="1"/>
  <c r="CB83" i="2"/>
  <c r="AE155" i="1"/>
  <c r="AE157" i="1" s="1"/>
  <c r="AF154" i="1" s="1"/>
  <c r="CB34" i="2"/>
  <c r="AE395" i="1"/>
  <c r="CB82" i="2"/>
  <c r="AE200" i="1"/>
  <c r="AE202" i="1" s="1"/>
  <c r="AF199" i="1" s="1"/>
  <c r="CB43" i="2"/>
  <c r="AE455" i="1"/>
  <c r="AE457" i="1" s="1"/>
  <c r="AF454" i="1" s="1"/>
  <c r="CB94" i="2"/>
  <c r="AF380" i="1"/>
  <c r="CC79" i="2"/>
  <c r="BZ25" i="2"/>
  <c r="AC110" i="1"/>
  <c r="AE40" i="1"/>
  <c r="CB11" i="2"/>
  <c r="AF415" i="1"/>
  <c r="CC86" i="2"/>
  <c r="CC68" i="2"/>
  <c r="AF325" i="1"/>
  <c r="AG470" i="1"/>
  <c r="CD97" i="2"/>
  <c r="AF405" i="1"/>
  <c r="AF430" i="1"/>
  <c r="CC84" i="2"/>
  <c r="CD7" i="2"/>
  <c r="AG20" i="1"/>
  <c r="AH305" i="1"/>
  <c r="CE64" i="2"/>
  <c r="CD103" i="2"/>
  <c r="AG500" i="1"/>
  <c r="AE460" i="1"/>
  <c r="AE462" i="1" s="1"/>
  <c r="AF459" i="1" s="1"/>
  <c r="CB95" i="2"/>
  <c r="AE235" i="1"/>
  <c r="CB50" i="2"/>
  <c r="AE100" i="1"/>
  <c r="CB23" i="2"/>
  <c r="AH50" i="1"/>
  <c r="CE13" i="2"/>
  <c r="CA106" i="2"/>
  <c r="AD515" i="1"/>
  <c r="CC33" i="2"/>
  <c r="AF150" i="1"/>
  <c r="AG25" i="1"/>
  <c r="CD8" i="2"/>
  <c r="AE35" i="1"/>
  <c r="CB10" i="2"/>
  <c r="AE295" i="1"/>
  <c r="CB62" i="2"/>
  <c r="CA20" i="2"/>
  <c r="AD85" i="1"/>
  <c r="AE70" i="1"/>
  <c r="CB17" i="2"/>
  <c r="AE30" i="1"/>
  <c r="AE32" i="1" s="1"/>
  <c r="AF29" i="1" s="1"/>
  <c r="CB9" i="2"/>
  <c r="CD75" i="2"/>
  <c r="AG360" i="1"/>
  <c r="AG80" i="1"/>
  <c r="CD19" i="2"/>
  <c r="AG445" i="1"/>
  <c r="CD92" i="2"/>
  <c r="AF140" i="1"/>
  <c r="CC31" i="2"/>
  <c r="AF345" i="1"/>
  <c r="AF347" i="1" s="1"/>
  <c r="AG344" i="1" s="1"/>
  <c r="CC72" i="2"/>
  <c r="CC93" i="2"/>
  <c r="AF450" i="1"/>
  <c r="AF475" i="1"/>
  <c r="CC98" i="2"/>
  <c r="CC45" i="2"/>
  <c r="AF210" i="1"/>
  <c r="AE170" i="1"/>
  <c r="CB37" i="2"/>
  <c r="AE260" i="1"/>
  <c r="CB55" i="2"/>
  <c r="CD27" i="2"/>
  <c r="AG120" i="1"/>
  <c r="AE365" i="1"/>
  <c r="CB76" i="2"/>
  <c r="CE15" i="2"/>
  <c r="AH60" i="1"/>
  <c r="AE465" i="1"/>
  <c r="CB96" i="2"/>
  <c r="CA99" i="2"/>
  <c r="AD480" i="1"/>
  <c r="AH350" i="1"/>
  <c r="CE73" i="2"/>
  <c r="AE435" i="1"/>
  <c r="AE437" i="1" s="1"/>
  <c r="AF434" i="1" s="1"/>
  <c r="CB90" i="2"/>
  <c r="AF175" i="1"/>
  <c r="CC38" i="2"/>
  <c r="AE145" i="1"/>
  <c r="CB32" i="2"/>
  <c r="AG390" i="1"/>
  <c r="CD81" i="2"/>
  <c r="AE250" i="1"/>
  <c r="AE252" i="1" s="1"/>
  <c r="AF249" i="1" s="1"/>
  <c r="CB53" i="2"/>
  <c r="AG510" i="1"/>
  <c r="CD105" i="2"/>
  <c r="CA28" i="2"/>
  <c r="AD125" i="1"/>
  <c r="BZ12" i="2"/>
  <c r="AC45" i="1"/>
  <c r="AC47" i="1" s="1"/>
  <c r="AD44" i="1" s="1"/>
  <c r="AE95" i="1"/>
  <c r="AE97" i="1" s="1"/>
  <c r="AF94" i="1" s="1"/>
  <c r="CB22" i="2"/>
  <c r="AF205" i="1"/>
  <c r="CC44" i="2"/>
  <c r="AE22" i="1"/>
  <c r="AF19" i="1" s="1"/>
  <c r="AE207" i="1"/>
  <c r="AF204" i="1" s="1"/>
  <c r="AE12" i="1"/>
  <c r="AF9" i="1" s="1"/>
  <c r="AE407" i="1"/>
  <c r="AF404" i="1" s="1"/>
  <c r="AF307" i="1"/>
  <c r="AG304" i="1" s="1"/>
  <c r="AD192" i="1"/>
  <c r="AE189" i="1" s="1"/>
  <c r="AE492" i="1"/>
  <c r="AF489" i="1" s="1"/>
  <c r="AE152" i="1"/>
  <c r="AF149" i="1" s="1"/>
  <c r="AE132" i="1"/>
  <c r="AF129" i="1" s="1"/>
  <c r="AE27" i="1"/>
  <c r="AF24" i="1" s="1"/>
  <c r="AE17" i="1"/>
  <c r="AF14" i="1" s="1"/>
  <c r="AE147" i="1"/>
  <c r="AF144" i="1" s="1"/>
  <c r="AE372" i="1"/>
  <c r="AF369" i="1" s="1"/>
  <c r="AD162" i="1"/>
  <c r="AE159" i="1" s="1"/>
  <c r="AE287" i="1"/>
  <c r="AF284" i="1" s="1"/>
  <c r="AC387" i="1"/>
  <c r="AD384" i="1" s="1"/>
  <c r="AE117" i="1"/>
  <c r="AF114" i="1" s="1"/>
  <c r="AC517" i="1"/>
  <c r="AD514" i="1" s="1"/>
  <c r="AC127" i="1"/>
  <c r="AD124" i="1" s="1"/>
  <c r="AF512" i="1"/>
  <c r="AG509" i="1" s="1"/>
  <c r="AE327" i="1"/>
  <c r="AF324" i="1" s="1"/>
  <c r="AE62" i="1"/>
  <c r="AF59" i="1" s="1"/>
  <c r="AE177" i="1"/>
  <c r="AF174" i="1" s="1"/>
  <c r="AF447" i="1"/>
  <c r="AG444" i="1" s="1"/>
  <c r="AE432" i="1"/>
  <c r="AF429" i="1" s="1"/>
  <c r="AE477" i="1"/>
  <c r="AF474" i="1" s="1"/>
  <c r="AB112" i="1"/>
  <c r="AC109" i="1" s="1"/>
  <c r="AF352" i="1"/>
  <c r="AG349" i="1" s="1"/>
  <c r="AE412" i="1"/>
  <c r="AF409" i="1" s="1"/>
  <c r="AD297" i="1"/>
  <c r="AE294" i="1" s="1"/>
  <c r="AB487" i="1"/>
  <c r="AC484" i="1" s="1"/>
  <c r="AF257" i="1"/>
  <c r="AG254" i="1" s="1"/>
  <c r="AC107" i="1"/>
  <c r="AD104" i="1" s="1"/>
  <c r="AD402" i="1"/>
  <c r="AE399" i="1" s="1"/>
  <c r="AD67" i="1"/>
  <c r="AE64" i="1" s="1"/>
  <c r="AE502" i="1"/>
  <c r="AF499" i="1" s="1"/>
  <c r="AD467" i="1"/>
  <c r="AE464" i="1" s="1"/>
  <c r="AE212" i="1"/>
  <c r="AF209" i="1" s="1"/>
  <c r="AE167" i="1"/>
  <c r="AF164" i="1" s="1"/>
  <c r="AE7" i="1"/>
  <c r="AF4" i="1" s="1"/>
  <c r="AD397" i="1"/>
  <c r="AE394" i="1" s="1"/>
  <c r="AE377" i="1"/>
  <c r="AF374" i="1" s="1"/>
  <c r="AE337" i="1"/>
  <c r="AF334" i="1" s="1"/>
  <c r="AD187" i="1"/>
  <c r="AE184" i="1" s="1"/>
  <c r="AE222" i="1"/>
  <c r="AF219" i="1" s="1"/>
  <c r="AE242" i="1"/>
  <c r="AF239" i="1" s="1"/>
  <c r="AE317" i="1"/>
  <c r="AF314" i="1" s="1"/>
  <c r="AF277" i="1"/>
  <c r="AG274" i="1" s="1"/>
  <c r="AE267" i="1"/>
  <c r="AF264" i="1" s="1"/>
  <c r="AE42" i="1"/>
  <c r="AF39" i="1" s="1"/>
  <c r="AC482" i="1"/>
  <c r="AD479" i="1" s="1"/>
  <c r="AE37" i="1"/>
  <c r="AF34" i="1" s="1"/>
  <c r="AE342" i="1"/>
  <c r="AF339" i="1" s="1"/>
  <c r="AE82" i="1"/>
  <c r="AF79" i="1" s="1"/>
  <c r="AE427" i="1"/>
  <c r="AF424" i="1" s="1"/>
  <c r="AE217" i="1"/>
  <c r="AF214" i="1" s="1"/>
  <c r="AD507" i="1"/>
  <c r="AE504" i="1" s="1"/>
  <c r="AE247" i="1"/>
  <c r="AF244" i="1" s="1"/>
  <c r="AE182" i="1"/>
  <c r="AF179" i="1" s="1"/>
  <c r="AE362" i="1"/>
  <c r="AF359" i="1" s="1"/>
  <c r="AF292" i="1"/>
  <c r="AG289" i="1" s="1"/>
  <c r="AF232" i="1"/>
  <c r="AG229" i="1" s="1"/>
  <c r="AE417" i="1"/>
  <c r="AF414" i="1" s="1"/>
  <c r="AE392" i="1"/>
  <c r="AF389" i="1" s="1"/>
  <c r="AE92" i="1"/>
  <c r="AF89" i="1" s="1"/>
  <c r="AE472" i="1"/>
  <c r="AF469" i="1" s="1"/>
  <c r="AC87" i="1"/>
  <c r="AD84" i="1" s="1"/>
  <c r="AD237" i="1"/>
  <c r="AE234" i="1" s="1"/>
  <c r="AD442" i="1"/>
  <c r="AE439" i="1" s="1"/>
  <c r="AE52" i="1"/>
  <c r="AF49" i="1" s="1"/>
  <c r="AD312" i="1"/>
  <c r="AE309" i="1" s="1"/>
  <c r="AC137" i="1"/>
  <c r="AD134" i="1" s="1"/>
  <c r="AE142" i="1"/>
  <c r="AF139" i="1" s="1"/>
  <c r="AE452" i="1"/>
  <c r="AF449" i="1" s="1"/>
  <c r="AE332" i="1"/>
  <c r="AF329" i="1" s="1"/>
  <c r="AE122" i="1"/>
  <c r="AF119" i="1" s="1"/>
  <c r="AE382" i="1"/>
  <c r="AF379" i="1" s="1"/>
  <c r="AD57" i="1"/>
  <c r="AE54" i="1" s="1"/>
  <c r="AD172" i="1"/>
  <c r="AE169" i="1" s="1"/>
  <c r="AD262" i="1"/>
  <c r="AE259" i="1" s="1"/>
  <c r="AE422" i="1"/>
  <c r="AF419" i="1" s="1"/>
  <c r="AD72" i="1"/>
  <c r="AE69" i="1" s="1"/>
  <c r="AE497" i="1"/>
  <c r="AF494" i="1" s="1"/>
  <c r="AE357" i="1"/>
  <c r="AF354" i="1" s="1"/>
  <c r="AD77" i="1"/>
  <c r="AE74" i="1" s="1"/>
  <c r="AD302" i="1"/>
  <c r="AE299" i="1" s="1"/>
  <c r="AD367" i="1"/>
  <c r="AE364" i="1" s="1"/>
  <c r="AD102" i="1"/>
  <c r="AE99" i="1" s="1"/>
  <c r="AE320" i="1" l="1"/>
  <c r="AE322" i="1" s="1"/>
  <c r="AF319" i="1" s="1"/>
  <c r="CB67" i="2"/>
  <c r="CD66" i="2"/>
  <c r="CD46" i="2"/>
  <c r="AG140" i="1"/>
  <c r="CD31" i="2"/>
  <c r="CE27" i="2"/>
  <c r="AH120" i="1"/>
  <c r="AF295" i="1"/>
  <c r="CC62" i="2"/>
  <c r="AG295" i="1" s="1"/>
  <c r="AF385" i="1"/>
  <c r="CC80" i="2"/>
  <c r="AE270" i="1"/>
  <c r="CB57" i="2"/>
  <c r="AH315" i="1"/>
  <c r="CE66" i="2"/>
  <c r="AF465" i="1"/>
  <c r="CC96" i="2"/>
  <c r="AG380" i="1"/>
  <c r="CD79" i="2"/>
  <c r="CC37" i="2"/>
  <c r="AF170" i="1"/>
  <c r="AH245" i="1"/>
  <c r="CE52" i="2"/>
  <c r="AF95" i="1"/>
  <c r="AF97" i="1" s="1"/>
  <c r="AG94" i="1" s="1"/>
  <c r="CC22" i="2"/>
  <c r="AH80" i="1"/>
  <c r="CE19" i="2"/>
  <c r="CC9" i="2"/>
  <c r="AF30" i="1"/>
  <c r="AF32" i="1" s="1"/>
  <c r="AG29" i="1" s="1"/>
  <c r="CA25" i="2"/>
  <c r="AD110" i="1"/>
  <c r="AF160" i="1"/>
  <c r="CC35" i="2"/>
  <c r="AI255" i="1"/>
  <c r="CF54" i="2"/>
  <c r="AH370" i="1"/>
  <c r="CE77" i="2"/>
  <c r="CE58" i="2"/>
  <c r="AH275" i="1"/>
  <c r="CC16" i="2"/>
  <c r="AF65" i="1"/>
  <c r="AG175" i="1"/>
  <c r="CD38" i="2"/>
  <c r="AE480" i="1"/>
  <c r="CB99" i="2"/>
  <c r="AG210" i="1"/>
  <c r="CD45" i="2"/>
  <c r="AG450" i="1"/>
  <c r="CD93" i="2"/>
  <c r="AG150" i="1"/>
  <c r="CD33" i="2"/>
  <c r="AG415" i="1"/>
  <c r="CD86" i="2"/>
  <c r="AF40" i="1"/>
  <c r="AF42" i="1" s="1"/>
  <c r="AG39" i="1" s="1"/>
  <c r="CC11" i="2"/>
  <c r="AF300" i="1"/>
  <c r="CC63" i="2"/>
  <c r="AJ290" i="1"/>
  <c r="CG61" i="2"/>
  <c r="CE49" i="2"/>
  <c r="AH230" i="1"/>
  <c r="AF185" i="1"/>
  <c r="CC40" i="2"/>
  <c r="AG420" i="1"/>
  <c r="CD87" i="2"/>
  <c r="AH490" i="1"/>
  <c r="CE101" i="2"/>
  <c r="AH360" i="1"/>
  <c r="CE75" i="2"/>
  <c r="AF235" i="1"/>
  <c r="CC50" i="2"/>
  <c r="AG325" i="1"/>
  <c r="CD68" i="2"/>
  <c r="AH5" i="1"/>
  <c r="CE4" i="2"/>
  <c r="AG90" i="1"/>
  <c r="CD21" i="2"/>
  <c r="AE485" i="1"/>
  <c r="CB100" i="2"/>
  <c r="CA12" i="2"/>
  <c r="AD45" i="1"/>
  <c r="AE125" i="1"/>
  <c r="CB28" i="2"/>
  <c r="AF365" i="1"/>
  <c r="CC76" i="2"/>
  <c r="CC53" i="2"/>
  <c r="AF250" i="1"/>
  <c r="AF252" i="1" s="1"/>
  <c r="AG249" i="1" s="1"/>
  <c r="AH390" i="1"/>
  <c r="CE81" i="2"/>
  <c r="CC32" i="2"/>
  <c r="AF145" i="1"/>
  <c r="AF435" i="1"/>
  <c r="CC90" i="2"/>
  <c r="CC17" i="2"/>
  <c r="AF70" i="1"/>
  <c r="AF35" i="1"/>
  <c r="AF37" i="1" s="1"/>
  <c r="AG34" i="1" s="1"/>
  <c r="CC10" i="2"/>
  <c r="AH500" i="1"/>
  <c r="CE103" i="2"/>
  <c r="AG405" i="1"/>
  <c r="AG430" i="1"/>
  <c r="CD84" i="2"/>
  <c r="AF400" i="1"/>
  <c r="CC83" i="2"/>
  <c r="AF195" i="1"/>
  <c r="AF197" i="1" s="1"/>
  <c r="AG194" i="1" s="1"/>
  <c r="CC42" i="2"/>
  <c r="AE105" i="1"/>
  <c r="CB24" i="2"/>
  <c r="AF225" i="1"/>
  <c r="CC48" i="2"/>
  <c r="CC65" i="2"/>
  <c r="AF310" i="1"/>
  <c r="AH495" i="1"/>
  <c r="CE102" i="2"/>
  <c r="AG15" i="1"/>
  <c r="CD6" i="2"/>
  <c r="CD71" i="2"/>
  <c r="AG340" i="1"/>
  <c r="CC107" i="2"/>
  <c r="AF520" i="1"/>
  <c r="AF522" i="1" s="1"/>
  <c r="AG519" i="1" s="1"/>
  <c r="AG265" i="1"/>
  <c r="CD56" i="2"/>
  <c r="AH410" i="1"/>
  <c r="CE85" i="2"/>
  <c r="AF280" i="1"/>
  <c r="AF282" i="1" s="1"/>
  <c r="AG279" i="1" s="1"/>
  <c r="CC59" i="2"/>
  <c r="AH510" i="1"/>
  <c r="CE105" i="2"/>
  <c r="AG345" i="1"/>
  <c r="CD72" i="2"/>
  <c r="AE515" i="1"/>
  <c r="CB106" i="2"/>
  <c r="CC95" i="2"/>
  <c r="AF460" i="1"/>
  <c r="AF462" i="1" s="1"/>
  <c r="AG459" i="1" s="1"/>
  <c r="AH20" i="1"/>
  <c r="CE7" i="2"/>
  <c r="AF455" i="1"/>
  <c r="CC94" i="2"/>
  <c r="AF395" i="1"/>
  <c r="CC82" i="2"/>
  <c r="AG505" i="1"/>
  <c r="CD104" i="2"/>
  <c r="AG165" i="1"/>
  <c r="CD36" i="2"/>
  <c r="AE135" i="1"/>
  <c r="CB30" i="2"/>
  <c r="AH220" i="1"/>
  <c r="CE47" i="2"/>
  <c r="AG205" i="1"/>
  <c r="CD44" i="2"/>
  <c r="AI60" i="1"/>
  <c r="CF15" i="2"/>
  <c r="AE85" i="1"/>
  <c r="CB20" i="2"/>
  <c r="AF200" i="1"/>
  <c r="CC43" i="2"/>
  <c r="AF155" i="1"/>
  <c r="CC34" i="2"/>
  <c r="CE46" i="2"/>
  <c r="AH215" i="1"/>
  <c r="CD39" i="2"/>
  <c r="AG180" i="1"/>
  <c r="CF26" i="2"/>
  <c r="AI115" i="1"/>
  <c r="AF375" i="1"/>
  <c r="AF377" i="1" s="1"/>
  <c r="AG374" i="1" s="1"/>
  <c r="CC78" i="2"/>
  <c r="CD51" i="2"/>
  <c r="AG240" i="1"/>
  <c r="AG285" i="1"/>
  <c r="CD60" i="2"/>
  <c r="AG425" i="1"/>
  <c r="CD88" i="2"/>
  <c r="AF55" i="1"/>
  <c r="CC14" i="2"/>
  <c r="CE70" i="2"/>
  <c r="AH335" i="1"/>
  <c r="AI350" i="1"/>
  <c r="CF73" i="2"/>
  <c r="AF260" i="1"/>
  <c r="CC55" i="2"/>
  <c r="AG475" i="1"/>
  <c r="CD98" i="2"/>
  <c r="AH445" i="1"/>
  <c r="CE92" i="2"/>
  <c r="AH25" i="1"/>
  <c r="CE8" i="2"/>
  <c r="AI50" i="1"/>
  <c r="CF13" i="2"/>
  <c r="AJ50" i="1" s="1"/>
  <c r="AF100" i="1"/>
  <c r="CC23" i="2"/>
  <c r="AI305" i="1"/>
  <c r="CF64" i="2"/>
  <c r="AH470" i="1"/>
  <c r="CE97" i="2"/>
  <c r="AG130" i="1"/>
  <c r="CD29" i="2"/>
  <c r="AG330" i="1"/>
  <c r="CD69" i="2"/>
  <c r="AF440" i="1"/>
  <c r="CC91" i="2"/>
  <c r="CC41" i="2"/>
  <c r="AF190" i="1"/>
  <c r="CC5" i="2"/>
  <c r="AF10" i="1"/>
  <c r="AF75" i="1"/>
  <c r="CC18" i="2"/>
  <c r="CE74" i="2"/>
  <c r="AH355" i="1"/>
  <c r="AC487" i="1"/>
  <c r="AD484" i="1" s="1"/>
  <c r="AE102" i="1"/>
  <c r="AF99" i="1" s="1"/>
  <c r="AF357" i="1"/>
  <c r="AG354" i="1" s="1"/>
  <c r="AE72" i="1"/>
  <c r="AF69" i="1" s="1"/>
  <c r="AE172" i="1"/>
  <c r="AF169" i="1" s="1"/>
  <c r="AF202" i="1"/>
  <c r="AG199" i="1" s="1"/>
  <c r="AF142" i="1"/>
  <c r="AG139" i="1" s="1"/>
  <c r="AE442" i="1"/>
  <c r="AF439" i="1" s="1"/>
  <c r="AF472" i="1"/>
  <c r="AG469" i="1" s="1"/>
  <c r="AE272" i="1"/>
  <c r="AF269" i="1" s="1"/>
  <c r="AF182" i="1"/>
  <c r="AG179" i="1" s="1"/>
  <c r="AF427" i="1"/>
  <c r="AG424" i="1" s="1"/>
  <c r="AF342" i="1"/>
  <c r="AG339" i="1" s="1"/>
  <c r="AF242" i="1"/>
  <c r="AG239" i="1" s="1"/>
  <c r="AF337" i="1"/>
  <c r="AG334" i="1" s="1"/>
  <c r="AF167" i="1"/>
  <c r="AG164" i="1" s="1"/>
  <c r="AE67" i="1"/>
  <c r="AF64" i="1" s="1"/>
  <c r="AG352" i="1"/>
  <c r="AH349" i="1" s="1"/>
  <c r="AG447" i="1"/>
  <c r="AH444" i="1" s="1"/>
  <c r="AG512" i="1"/>
  <c r="AH509" i="1" s="1"/>
  <c r="AD387" i="1"/>
  <c r="AE384" i="1" s="1"/>
  <c r="AF372" i="1"/>
  <c r="AG369" i="1" s="1"/>
  <c r="AF492" i="1"/>
  <c r="AG489" i="1" s="1"/>
  <c r="AF407" i="1"/>
  <c r="AG404" i="1" s="1"/>
  <c r="AF267" i="1"/>
  <c r="AG264" i="1" s="1"/>
  <c r="AF82" i="1"/>
  <c r="AG79" i="1" s="1"/>
  <c r="AF287" i="1"/>
  <c r="AG284" i="1" s="1"/>
  <c r="AG232" i="1"/>
  <c r="AH229" i="1" s="1"/>
  <c r="AE367" i="1"/>
  <c r="AF364" i="1" s="1"/>
  <c r="AF422" i="1"/>
  <c r="AG419" i="1" s="1"/>
  <c r="AE57" i="1"/>
  <c r="AF54" i="1" s="1"/>
  <c r="AF122" i="1"/>
  <c r="AG119" i="1" s="1"/>
  <c r="AD137" i="1"/>
  <c r="AE134" i="1" s="1"/>
  <c r="AE237" i="1"/>
  <c r="AF234" i="1" s="1"/>
  <c r="AF92" i="1"/>
  <c r="AG89" i="1" s="1"/>
  <c r="AF247" i="1"/>
  <c r="AG244" i="1" s="1"/>
  <c r="AG277" i="1"/>
  <c r="AH274" i="1" s="1"/>
  <c r="AF222" i="1"/>
  <c r="AG219" i="1" s="1"/>
  <c r="AF212" i="1"/>
  <c r="AG209" i="1" s="1"/>
  <c r="AE402" i="1"/>
  <c r="AF399" i="1" s="1"/>
  <c r="AC112" i="1"/>
  <c r="AD109" i="1" s="1"/>
  <c r="AF177" i="1"/>
  <c r="AG174" i="1" s="1"/>
  <c r="AD127" i="1"/>
  <c r="AE124" i="1" s="1"/>
  <c r="AF147" i="1"/>
  <c r="AG144" i="1" s="1"/>
  <c r="AF132" i="1"/>
  <c r="AG129" i="1" s="1"/>
  <c r="AF17" i="1"/>
  <c r="AG14" i="1" s="1"/>
  <c r="AD482" i="1"/>
  <c r="AE479" i="1" s="1"/>
  <c r="AE302" i="1"/>
  <c r="AF299" i="1" s="1"/>
  <c r="AF497" i="1"/>
  <c r="AG494" i="1" s="1"/>
  <c r="AD47" i="1"/>
  <c r="AE44" i="1" s="1"/>
  <c r="AF382" i="1"/>
  <c r="AG379" i="1" s="1"/>
  <c r="AF332" i="1"/>
  <c r="AG329" i="1" s="1"/>
  <c r="AE312" i="1"/>
  <c r="AF309" i="1" s="1"/>
  <c r="AD87" i="1"/>
  <c r="AE84" i="1" s="1"/>
  <c r="AF392" i="1"/>
  <c r="AG389" i="1" s="1"/>
  <c r="AG292" i="1"/>
  <c r="AH289" i="1" s="1"/>
  <c r="AE507" i="1"/>
  <c r="AF504" i="1" s="1"/>
  <c r="AF437" i="1"/>
  <c r="AG434" i="1" s="1"/>
  <c r="AG347" i="1"/>
  <c r="AH344" i="1" s="1"/>
  <c r="AE187" i="1"/>
  <c r="AF184" i="1" s="1"/>
  <c r="AE397" i="1"/>
  <c r="AF394" i="1" s="1"/>
  <c r="AE467" i="1"/>
  <c r="AF464" i="1" s="1"/>
  <c r="AD107" i="1"/>
  <c r="AE104" i="1" s="1"/>
  <c r="AE297" i="1"/>
  <c r="AF294" i="1" s="1"/>
  <c r="AF477" i="1"/>
  <c r="AG474" i="1" s="1"/>
  <c r="AF62" i="1"/>
  <c r="AG59" i="1" s="1"/>
  <c r="AD517" i="1"/>
  <c r="AE514" i="1" s="1"/>
  <c r="AF152" i="1"/>
  <c r="AG149" i="1" s="1"/>
  <c r="AE192" i="1"/>
  <c r="AF189" i="1" s="1"/>
  <c r="AF207" i="1"/>
  <c r="AG204" i="1" s="1"/>
  <c r="AG257" i="1"/>
  <c r="AH254" i="1" s="1"/>
  <c r="AF27" i="1"/>
  <c r="AG24" i="1" s="1"/>
  <c r="AF22" i="1"/>
  <c r="AG19" i="1" s="1"/>
  <c r="AF317" i="1"/>
  <c r="AG314" i="1" s="1"/>
  <c r="AF7" i="1"/>
  <c r="AG4" i="1" s="1"/>
  <c r="AE77" i="1"/>
  <c r="AF74" i="1" s="1"/>
  <c r="AE262" i="1"/>
  <c r="AF259" i="1" s="1"/>
  <c r="AF452" i="1"/>
  <c r="AG449" i="1" s="1"/>
  <c r="AF52" i="1"/>
  <c r="AG49" i="1" s="1"/>
  <c r="AF417" i="1"/>
  <c r="AG414" i="1" s="1"/>
  <c r="AF362" i="1"/>
  <c r="AG359" i="1" s="1"/>
  <c r="AF217" i="1"/>
  <c r="AG214" i="1" s="1"/>
  <c r="AF457" i="1"/>
  <c r="AG454" i="1" s="1"/>
  <c r="AF502" i="1"/>
  <c r="AG499" i="1" s="1"/>
  <c r="AF412" i="1"/>
  <c r="AG409" i="1" s="1"/>
  <c r="AF432" i="1"/>
  <c r="AG429" i="1" s="1"/>
  <c r="AF327" i="1"/>
  <c r="AG324" i="1" s="1"/>
  <c r="AF117" i="1"/>
  <c r="AG114" i="1" s="1"/>
  <c r="AE162" i="1"/>
  <c r="AF159" i="1" s="1"/>
  <c r="AG307" i="1"/>
  <c r="AH304" i="1" s="1"/>
  <c r="AF320" i="1" l="1"/>
  <c r="AF322" i="1" s="1"/>
  <c r="AG319" i="1" s="1"/>
  <c r="CC67" i="2"/>
  <c r="CD62" i="2"/>
  <c r="CD23" i="2"/>
  <c r="AG100" i="1"/>
  <c r="AG375" i="1"/>
  <c r="CD78" i="2"/>
  <c r="AF515" i="1"/>
  <c r="CC106" i="2"/>
  <c r="AH420" i="1"/>
  <c r="CE87" i="2"/>
  <c r="AG440" i="1"/>
  <c r="CD91" i="2"/>
  <c r="AF157" i="1"/>
  <c r="AG154" i="1" s="1"/>
  <c r="AF227" i="1"/>
  <c r="AG224" i="1" s="1"/>
  <c r="AG75" i="1"/>
  <c r="CD18" i="2"/>
  <c r="AI215" i="1"/>
  <c r="CF46" i="2"/>
  <c r="CF70" i="2"/>
  <c r="AI335" i="1"/>
  <c r="AH285" i="1"/>
  <c r="CE60" i="2"/>
  <c r="AH325" i="1"/>
  <c r="CE68" i="2"/>
  <c r="AG300" i="1"/>
  <c r="CD63" i="2"/>
  <c r="AH300" i="1" s="1"/>
  <c r="CD34" i="2"/>
  <c r="AG155" i="1"/>
  <c r="AG157" i="1" s="1"/>
  <c r="AH154" i="1" s="1"/>
  <c r="AG260" i="1"/>
  <c r="CD55" i="2"/>
  <c r="AH205" i="1"/>
  <c r="CE44" i="2"/>
  <c r="AG235" i="1"/>
  <c r="CD50" i="2"/>
  <c r="AI355" i="1"/>
  <c r="CF74" i="2"/>
  <c r="AF12" i="1"/>
  <c r="AG9" i="1" s="1"/>
  <c r="AH240" i="1"/>
  <c r="CE51" i="2"/>
  <c r="AG395" i="1"/>
  <c r="CD82" i="2"/>
  <c r="AJ305" i="1"/>
  <c r="CG64" i="2"/>
  <c r="AG55" i="1"/>
  <c r="CD14" i="2"/>
  <c r="AH425" i="1"/>
  <c r="CE88" i="2"/>
  <c r="AJ115" i="1"/>
  <c r="CG26" i="2"/>
  <c r="AG460" i="1"/>
  <c r="CD95" i="2"/>
  <c r="AI510" i="1"/>
  <c r="CF105" i="2"/>
  <c r="AI495" i="1"/>
  <c r="CF102" i="2"/>
  <c r="AG225" i="1"/>
  <c r="CD48" i="2"/>
  <c r="AI500" i="1"/>
  <c r="CF103" i="2"/>
  <c r="AH415" i="1"/>
  <c r="CE86" i="2"/>
  <c r="AH210" i="1"/>
  <c r="CE45" i="2"/>
  <c r="AI275" i="1"/>
  <c r="CF58" i="2"/>
  <c r="AG465" i="1"/>
  <c r="CD96" i="2"/>
  <c r="CC99" i="2"/>
  <c r="AF480" i="1"/>
  <c r="AE110" i="1"/>
  <c r="CB25" i="2"/>
  <c r="CE72" i="2"/>
  <c r="AH345" i="1"/>
  <c r="AH340" i="1"/>
  <c r="CE71" i="2"/>
  <c r="AH430" i="1"/>
  <c r="AH405" i="1"/>
  <c r="CE84" i="2"/>
  <c r="AF125" i="1"/>
  <c r="CC28" i="2"/>
  <c r="CH61" i="2"/>
  <c r="AK290" i="1"/>
  <c r="AG30" i="1"/>
  <c r="CD9" i="2"/>
  <c r="AG10" i="1"/>
  <c r="CD5" i="2"/>
  <c r="AI445" i="1"/>
  <c r="CF92" i="2"/>
  <c r="AG455" i="1"/>
  <c r="AG457" i="1" s="1"/>
  <c r="AH454" i="1" s="1"/>
  <c r="CD94" i="2"/>
  <c r="AG280" i="1"/>
  <c r="CD59" i="2"/>
  <c r="AH15" i="1"/>
  <c r="CE6" i="2"/>
  <c r="AG310" i="1"/>
  <c r="CD65" i="2"/>
  <c r="AG195" i="1"/>
  <c r="CD42" i="2"/>
  <c r="AG70" i="1"/>
  <c r="CD17" i="2"/>
  <c r="AG145" i="1"/>
  <c r="CD32" i="2"/>
  <c r="AG185" i="1"/>
  <c r="CD40" i="2"/>
  <c r="AH175" i="1"/>
  <c r="CE38" i="2"/>
  <c r="AI370" i="1"/>
  <c r="CF77" i="2"/>
  <c r="AI315" i="1"/>
  <c r="CF66" i="2"/>
  <c r="AI470" i="1"/>
  <c r="CF97" i="2"/>
  <c r="AI410" i="1"/>
  <c r="CF85" i="2"/>
  <c r="AG520" i="1"/>
  <c r="CD107" i="2"/>
  <c r="AI390" i="1"/>
  <c r="CF81" i="2"/>
  <c r="AI230" i="1"/>
  <c r="CF49" i="2"/>
  <c r="AG160" i="1"/>
  <c r="CD35" i="2"/>
  <c r="AI80" i="1"/>
  <c r="CF19" i="2"/>
  <c r="AH140" i="1"/>
  <c r="CE31" i="2"/>
  <c r="AI20" i="1"/>
  <c r="CF7" i="2"/>
  <c r="AE45" i="1"/>
  <c r="CB12" i="2"/>
  <c r="AF485" i="1"/>
  <c r="CC100" i="2"/>
  <c r="AI490" i="1"/>
  <c r="CF101" i="2"/>
  <c r="AG95" i="1"/>
  <c r="AG97" i="1" s="1"/>
  <c r="AH94" i="1" s="1"/>
  <c r="CD22" i="2"/>
  <c r="AH380" i="1"/>
  <c r="CE79" i="2"/>
  <c r="CC57" i="2"/>
  <c r="AF270" i="1"/>
  <c r="AH295" i="1"/>
  <c r="CE62" i="2"/>
  <c r="AH330" i="1"/>
  <c r="CE69" i="2"/>
  <c r="CG13" i="2"/>
  <c r="AJ350" i="1"/>
  <c r="CG73" i="2"/>
  <c r="CD43" i="2"/>
  <c r="AG200" i="1"/>
  <c r="AG202" i="1" s="1"/>
  <c r="AH199" i="1" s="1"/>
  <c r="AJ60" i="1"/>
  <c r="CG15" i="2"/>
  <c r="AH165" i="1"/>
  <c r="CE36" i="2"/>
  <c r="AF105" i="1"/>
  <c r="CC24" i="2"/>
  <c r="AG400" i="1"/>
  <c r="CD83" i="2"/>
  <c r="AG35" i="1"/>
  <c r="AG37" i="1" s="1"/>
  <c r="AH34" i="1" s="1"/>
  <c r="CD10" i="2"/>
  <c r="AG435" i="1"/>
  <c r="CD90" i="2"/>
  <c r="CF4" i="2"/>
  <c r="AI5" i="1"/>
  <c r="AI360" i="1"/>
  <c r="CF75" i="2"/>
  <c r="CD11" i="2"/>
  <c r="AG40" i="1"/>
  <c r="AG42" i="1" s="1"/>
  <c r="AH39" i="1" s="1"/>
  <c r="AH150" i="1"/>
  <c r="CE33" i="2"/>
  <c r="AH450" i="1"/>
  <c r="CE93" i="2"/>
  <c r="AG65" i="1"/>
  <c r="CD16" i="2"/>
  <c r="AI120" i="1"/>
  <c r="CF27" i="2"/>
  <c r="AG190" i="1"/>
  <c r="CD41" i="2"/>
  <c r="AH130" i="1"/>
  <c r="CE29" i="2"/>
  <c r="CF8" i="2"/>
  <c r="AI25" i="1"/>
  <c r="AH475" i="1"/>
  <c r="CE98" i="2"/>
  <c r="AH180" i="1"/>
  <c r="CE39" i="2"/>
  <c r="CC20" i="2"/>
  <c r="AF85" i="1"/>
  <c r="AI220" i="1"/>
  <c r="CF47" i="2"/>
  <c r="AF135" i="1"/>
  <c r="CC30" i="2"/>
  <c r="AH505" i="1"/>
  <c r="CE104" i="2"/>
  <c r="CE56" i="2"/>
  <c r="AH265" i="1"/>
  <c r="AG250" i="1"/>
  <c r="CD53" i="2"/>
  <c r="AG365" i="1"/>
  <c r="CD76" i="2"/>
  <c r="AH90" i="1"/>
  <c r="CE21" i="2"/>
  <c r="AJ255" i="1"/>
  <c r="CG54" i="2"/>
  <c r="AI245" i="1"/>
  <c r="CF52" i="2"/>
  <c r="AG170" i="1"/>
  <c r="CD37" i="2"/>
  <c r="AG385" i="1"/>
  <c r="CD80" i="2"/>
  <c r="AH307" i="1"/>
  <c r="AI304" i="1" s="1"/>
  <c r="AG327" i="1"/>
  <c r="AH324" i="1" s="1"/>
  <c r="AG522" i="1"/>
  <c r="AH519" i="1" s="1"/>
  <c r="AG362" i="1"/>
  <c r="AH359" i="1" s="1"/>
  <c r="AG7" i="1"/>
  <c r="AH4" i="1" s="1"/>
  <c r="AH257" i="1"/>
  <c r="AI254" i="1" s="1"/>
  <c r="AG152" i="1"/>
  <c r="AH149" i="1" s="1"/>
  <c r="AF297" i="1"/>
  <c r="AG294" i="1" s="1"/>
  <c r="AF187" i="1"/>
  <c r="AG184" i="1" s="1"/>
  <c r="AH292" i="1"/>
  <c r="AI289" i="1" s="1"/>
  <c r="AG332" i="1"/>
  <c r="AH329" i="1" s="1"/>
  <c r="AF302" i="1"/>
  <c r="AG299" i="1" s="1"/>
  <c r="AG197" i="1"/>
  <c r="AH194" i="1" s="1"/>
  <c r="AG177" i="1"/>
  <c r="AH174" i="1" s="1"/>
  <c r="AG212" i="1"/>
  <c r="AH209" i="1" s="1"/>
  <c r="AG247" i="1"/>
  <c r="AH244" i="1" s="1"/>
  <c r="AG122" i="1"/>
  <c r="AH119" i="1" s="1"/>
  <c r="AF367" i="1"/>
  <c r="AG364" i="1" s="1"/>
  <c r="AG492" i="1"/>
  <c r="AH489" i="1" s="1"/>
  <c r="AH512" i="1"/>
  <c r="AI509" i="1" s="1"/>
  <c r="AG167" i="1"/>
  <c r="AH164" i="1" s="1"/>
  <c r="AG427" i="1"/>
  <c r="AH424" i="1" s="1"/>
  <c r="AF442" i="1"/>
  <c r="AG439" i="1" s="1"/>
  <c r="AF72" i="1"/>
  <c r="AG69" i="1" s="1"/>
  <c r="AG32" i="1"/>
  <c r="AH29" i="1" s="1"/>
  <c r="AH232" i="1"/>
  <c r="AI229" i="1" s="1"/>
  <c r="AG227" i="1"/>
  <c r="AH224" i="1" s="1"/>
  <c r="AG432" i="1"/>
  <c r="AH429" i="1" s="1"/>
  <c r="AG417" i="1"/>
  <c r="AH414" i="1" s="1"/>
  <c r="AF262" i="1"/>
  <c r="AG259" i="1" s="1"/>
  <c r="AG317" i="1"/>
  <c r="AH314" i="1" s="1"/>
  <c r="AE517" i="1"/>
  <c r="AF514" i="1" s="1"/>
  <c r="AE107" i="1"/>
  <c r="AF104" i="1" s="1"/>
  <c r="AG392" i="1"/>
  <c r="AH389" i="1" s="1"/>
  <c r="AG382" i="1"/>
  <c r="AH379" i="1" s="1"/>
  <c r="AE482" i="1"/>
  <c r="AF479" i="1" s="1"/>
  <c r="AG132" i="1"/>
  <c r="AH129" i="1" s="1"/>
  <c r="AD112" i="1"/>
  <c r="AE109" i="1" s="1"/>
  <c r="AG377" i="1"/>
  <c r="AH374" i="1" s="1"/>
  <c r="AG92" i="1"/>
  <c r="AH89" i="1" s="1"/>
  <c r="AF57" i="1"/>
  <c r="AG54" i="1" s="1"/>
  <c r="AG82" i="1"/>
  <c r="AH79" i="1" s="1"/>
  <c r="AG462" i="1"/>
  <c r="AH459" i="1" s="1"/>
  <c r="AH447" i="1"/>
  <c r="AI444" i="1" s="1"/>
  <c r="AG337" i="1"/>
  <c r="AH334" i="1" s="1"/>
  <c r="AG182" i="1"/>
  <c r="AH179" i="1" s="1"/>
  <c r="AG142" i="1"/>
  <c r="AH139" i="1" s="1"/>
  <c r="AG357" i="1"/>
  <c r="AH354" i="1" s="1"/>
  <c r="AG252" i="1"/>
  <c r="AH249" i="1" s="1"/>
  <c r="AG22" i="1"/>
  <c r="AH19" i="1" s="1"/>
  <c r="AF162" i="1"/>
  <c r="AG159" i="1" s="1"/>
  <c r="AG412" i="1"/>
  <c r="AH409" i="1" s="1"/>
  <c r="AG52" i="1"/>
  <c r="AH49" i="1" s="1"/>
  <c r="AG207" i="1"/>
  <c r="AH204" i="1" s="1"/>
  <c r="AG62" i="1"/>
  <c r="AH59" i="1" s="1"/>
  <c r="AF467" i="1"/>
  <c r="AG464" i="1" s="1"/>
  <c r="AG437" i="1"/>
  <c r="AH434" i="1" s="1"/>
  <c r="AE87" i="1"/>
  <c r="AF84" i="1" s="1"/>
  <c r="AE47" i="1"/>
  <c r="AF44" i="1" s="1"/>
  <c r="AG17" i="1"/>
  <c r="AH14" i="1" s="1"/>
  <c r="AG147" i="1"/>
  <c r="AH144" i="1" s="1"/>
  <c r="AG222" i="1"/>
  <c r="AH219" i="1" s="1"/>
  <c r="AF237" i="1"/>
  <c r="AG234" i="1" s="1"/>
  <c r="AG422" i="1"/>
  <c r="AH419" i="1" s="1"/>
  <c r="AG12" i="1"/>
  <c r="AH9" i="1" s="1"/>
  <c r="AG267" i="1"/>
  <c r="AH264" i="1" s="1"/>
  <c r="AG372" i="1"/>
  <c r="AH369" i="1" s="1"/>
  <c r="AH352" i="1"/>
  <c r="AI349" i="1" s="1"/>
  <c r="AG242" i="1"/>
  <c r="AH239" i="1" s="1"/>
  <c r="AF272" i="1"/>
  <c r="AG269" i="1" s="1"/>
  <c r="AF102" i="1"/>
  <c r="AG99" i="1" s="1"/>
  <c r="AD487" i="1"/>
  <c r="AE484" i="1" s="1"/>
  <c r="AF507" i="1"/>
  <c r="AG504" i="1" s="1"/>
  <c r="AG117" i="1"/>
  <c r="AH114" i="1" s="1"/>
  <c r="AG502" i="1"/>
  <c r="AH499" i="1" s="1"/>
  <c r="AG217" i="1"/>
  <c r="AH214" i="1" s="1"/>
  <c r="AG452" i="1"/>
  <c r="AH449" i="1" s="1"/>
  <c r="AF77" i="1"/>
  <c r="AG74" i="1" s="1"/>
  <c r="AG27" i="1"/>
  <c r="AH24" i="1" s="1"/>
  <c r="AF192" i="1"/>
  <c r="AG189" i="1" s="1"/>
  <c r="AG477" i="1"/>
  <c r="AH474" i="1" s="1"/>
  <c r="AF397" i="1"/>
  <c r="AG394" i="1" s="1"/>
  <c r="AF312" i="1"/>
  <c r="AG309" i="1" s="1"/>
  <c r="AG497" i="1"/>
  <c r="AH494" i="1" s="1"/>
  <c r="AE127" i="1"/>
  <c r="AF124" i="1" s="1"/>
  <c r="AF402" i="1"/>
  <c r="AG399" i="1" s="1"/>
  <c r="AH277" i="1"/>
  <c r="AI274" i="1" s="1"/>
  <c r="AE137" i="1"/>
  <c r="AF134" i="1" s="1"/>
  <c r="AG287" i="1"/>
  <c r="AH284" i="1" s="1"/>
  <c r="AG407" i="1"/>
  <c r="AH404" i="1" s="1"/>
  <c r="AE387" i="1"/>
  <c r="AF384" i="1" s="1"/>
  <c r="AF67" i="1"/>
  <c r="AG64" i="1" s="1"/>
  <c r="AG342" i="1"/>
  <c r="AH339" i="1" s="1"/>
  <c r="AG472" i="1"/>
  <c r="AH469" i="1" s="1"/>
  <c r="AF172" i="1"/>
  <c r="AG169" i="1" s="1"/>
  <c r="AG320" i="1" l="1"/>
  <c r="AG322" i="1" s="1"/>
  <c r="AH319" i="1" s="1"/>
  <c r="CD67" i="2"/>
  <c r="AJ25" i="1"/>
  <c r="CG8" i="2"/>
  <c r="AK50" i="1"/>
  <c r="CH13" i="2"/>
  <c r="CG7" i="2"/>
  <c r="AJ20" i="1"/>
  <c r="AH365" i="1"/>
  <c r="CE76" i="2"/>
  <c r="AG135" i="1"/>
  <c r="CD30" i="2"/>
  <c r="AG85" i="1"/>
  <c r="CD20" i="2"/>
  <c r="AG105" i="1"/>
  <c r="CD24" i="2"/>
  <c r="AI165" i="1"/>
  <c r="CF36" i="2"/>
  <c r="AI140" i="1"/>
  <c r="CF31" i="2"/>
  <c r="AJ80" i="1"/>
  <c r="CG19" i="2"/>
  <c r="AJ230" i="1"/>
  <c r="CG49" i="2"/>
  <c r="AH70" i="1"/>
  <c r="CE17" i="2"/>
  <c r="AH310" i="1"/>
  <c r="CE65" i="2"/>
  <c r="AH280" i="1"/>
  <c r="CE59" i="2"/>
  <c r="CE5" i="2"/>
  <c r="AH10" i="1"/>
  <c r="AG125" i="1"/>
  <c r="CD28" i="2"/>
  <c r="AI210" i="1"/>
  <c r="CF45" i="2"/>
  <c r="AH260" i="1"/>
  <c r="CE55" i="2"/>
  <c r="AI285" i="1"/>
  <c r="CF60" i="2"/>
  <c r="AH250" i="1"/>
  <c r="AH252" i="1" s="1"/>
  <c r="AI249" i="1" s="1"/>
  <c r="CE53" i="2"/>
  <c r="AH435" i="1"/>
  <c r="CE90" i="2"/>
  <c r="AG282" i="1"/>
  <c r="AH279" i="1" s="1"/>
  <c r="AK255" i="1"/>
  <c r="CH54" i="2"/>
  <c r="AI130" i="1"/>
  <c r="CF29" i="2"/>
  <c r="AI150" i="1"/>
  <c r="CF33" i="2"/>
  <c r="AJ360" i="1"/>
  <c r="CG75" i="2"/>
  <c r="AI330" i="1"/>
  <c r="CF69" i="2"/>
  <c r="CF62" i="2"/>
  <c r="AI295" i="1"/>
  <c r="AJ370" i="1"/>
  <c r="CG77" i="2"/>
  <c r="AI15" i="1"/>
  <c r="CF6" i="2"/>
  <c r="AH30" i="1"/>
  <c r="AH32" i="1" s="1"/>
  <c r="AI29" i="1" s="1"/>
  <c r="CE9" i="2"/>
  <c r="AI345" i="1"/>
  <c r="CF72" i="2"/>
  <c r="AH465" i="1"/>
  <c r="CE96" i="2"/>
  <c r="CG105" i="2"/>
  <c r="AJ510" i="1"/>
  <c r="AH235" i="1"/>
  <c r="CE50" i="2"/>
  <c r="CF87" i="2"/>
  <c r="AI420" i="1"/>
  <c r="CE78" i="2"/>
  <c r="AH375" i="1"/>
  <c r="CF84" i="2"/>
  <c r="AI430" i="1"/>
  <c r="AI405" i="1"/>
  <c r="AG480" i="1"/>
  <c r="CD99" i="2"/>
  <c r="AH385" i="1"/>
  <c r="CE80" i="2"/>
  <c r="AI385" i="1" s="1"/>
  <c r="AH170" i="1"/>
  <c r="CE37" i="2"/>
  <c r="AI180" i="1"/>
  <c r="CF39" i="2"/>
  <c r="AH65" i="1"/>
  <c r="CE16" i="2"/>
  <c r="AH35" i="1"/>
  <c r="CE10" i="2"/>
  <c r="AJ490" i="1"/>
  <c r="CG101" i="2"/>
  <c r="AJ500" i="1"/>
  <c r="CG103" i="2"/>
  <c r="AK305" i="1"/>
  <c r="CH64" i="2"/>
  <c r="AH395" i="1"/>
  <c r="CE82" i="2"/>
  <c r="AJ355" i="1"/>
  <c r="CG74" i="2"/>
  <c r="AJ335" i="1"/>
  <c r="CG70" i="2"/>
  <c r="AH440" i="1"/>
  <c r="CE91" i="2"/>
  <c r="AK115" i="1"/>
  <c r="CH26" i="2"/>
  <c r="AH55" i="1"/>
  <c r="CE14" i="2"/>
  <c r="AJ215" i="1"/>
  <c r="CG46" i="2"/>
  <c r="AJ220" i="1"/>
  <c r="CG47" i="2"/>
  <c r="AK60" i="1"/>
  <c r="CH15" i="2"/>
  <c r="AG485" i="1"/>
  <c r="CD100" i="2"/>
  <c r="AH160" i="1"/>
  <c r="CE35" i="2"/>
  <c r="AI175" i="1"/>
  <c r="CF38" i="2"/>
  <c r="AJ445" i="1"/>
  <c r="CG92" i="2"/>
  <c r="AI340" i="1"/>
  <c r="CF71" i="2"/>
  <c r="CF86" i="2"/>
  <c r="AI415" i="1"/>
  <c r="CE63" i="2"/>
  <c r="AH347" i="1"/>
  <c r="AI344" i="1" s="1"/>
  <c r="AI90" i="1"/>
  <c r="CF21" i="2"/>
  <c r="AH40" i="1"/>
  <c r="AH42" i="1" s="1"/>
  <c r="AI39" i="1" s="1"/>
  <c r="CE11" i="2"/>
  <c r="AJ5" i="1"/>
  <c r="CG4" i="2"/>
  <c r="AG270" i="1"/>
  <c r="AG272" i="1" s="1"/>
  <c r="AH269" i="1" s="1"/>
  <c r="CD57" i="2"/>
  <c r="AH95" i="1"/>
  <c r="AH97" i="1" s="1"/>
  <c r="AI94" i="1" s="1"/>
  <c r="CE22" i="2"/>
  <c r="AJ390" i="1"/>
  <c r="CG81" i="2"/>
  <c r="AH520" i="1"/>
  <c r="AH522" i="1" s="1"/>
  <c r="AI519" i="1" s="1"/>
  <c r="CE107" i="2"/>
  <c r="AH185" i="1"/>
  <c r="CE40" i="2"/>
  <c r="AH225" i="1"/>
  <c r="AH227" i="1" s="1"/>
  <c r="AI224" i="1" s="1"/>
  <c r="CE48" i="2"/>
  <c r="AH460" i="1"/>
  <c r="AH462" i="1" s="1"/>
  <c r="AI459" i="1" s="1"/>
  <c r="CE95" i="2"/>
  <c r="AI325" i="1"/>
  <c r="CF68" i="2"/>
  <c r="AJ470" i="1"/>
  <c r="CG97" i="2"/>
  <c r="AJ245" i="1"/>
  <c r="CG52" i="2"/>
  <c r="AI475" i="1"/>
  <c r="CF98" i="2"/>
  <c r="AH400" i="1"/>
  <c r="CE83" i="2"/>
  <c r="AI380" i="1"/>
  <c r="CF79" i="2"/>
  <c r="AJ315" i="1"/>
  <c r="CG66" i="2"/>
  <c r="AH145" i="1"/>
  <c r="AH147" i="1" s="1"/>
  <c r="AI144" i="1" s="1"/>
  <c r="CE32" i="2"/>
  <c r="AH195" i="1"/>
  <c r="AH197" i="1" s="1"/>
  <c r="AI194" i="1" s="1"/>
  <c r="CE42" i="2"/>
  <c r="CC25" i="2"/>
  <c r="AF110" i="1"/>
  <c r="CG58" i="2"/>
  <c r="AJ275" i="1"/>
  <c r="AI205" i="1"/>
  <c r="CF44" i="2"/>
  <c r="AH155" i="1"/>
  <c r="AH157" i="1" s="1"/>
  <c r="AI154" i="1" s="1"/>
  <c r="CE34" i="2"/>
  <c r="AI265" i="1"/>
  <c r="CF56" i="2"/>
  <c r="AI505" i="1"/>
  <c r="CF104" i="2"/>
  <c r="AH190" i="1"/>
  <c r="CE41" i="2"/>
  <c r="AJ120" i="1"/>
  <c r="CG27" i="2"/>
  <c r="AI450" i="1"/>
  <c r="CF93" i="2"/>
  <c r="AH200" i="1"/>
  <c r="AH202" i="1" s="1"/>
  <c r="AI199" i="1" s="1"/>
  <c r="CE43" i="2"/>
  <c r="CH73" i="2"/>
  <c r="AK350" i="1"/>
  <c r="AF45" i="1"/>
  <c r="CC12" i="2"/>
  <c r="CG85" i="2"/>
  <c r="AJ410" i="1"/>
  <c r="CE94" i="2"/>
  <c r="AH455" i="1"/>
  <c r="AL290" i="1"/>
  <c r="CI61" i="2"/>
  <c r="AJ495" i="1"/>
  <c r="CG102" i="2"/>
  <c r="CF88" i="2"/>
  <c r="AI425" i="1"/>
  <c r="CF51" i="2"/>
  <c r="AI240" i="1"/>
  <c r="AH75" i="1"/>
  <c r="CE18" i="2"/>
  <c r="AG515" i="1"/>
  <c r="CD106" i="2"/>
  <c r="CE23" i="2"/>
  <c r="AH100" i="1"/>
  <c r="AI347" i="1"/>
  <c r="AJ344" i="1" s="1"/>
  <c r="AI232" i="1"/>
  <c r="AJ229" i="1" s="1"/>
  <c r="AH212" i="1"/>
  <c r="AI209" i="1" s="1"/>
  <c r="AH332" i="1"/>
  <c r="AI329" i="1" s="1"/>
  <c r="AG172" i="1"/>
  <c r="AH169" i="1" s="1"/>
  <c r="AF387" i="1"/>
  <c r="AG384" i="1" s="1"/>
  <c r="AF137" i="1"/>
  <c r="AG134" i="1" s="1"/>
  <c r="AH452" i="1"/>
  <c r="AI449" i="1" s="1"/>
  <c r="AG507" i="1"/>
  <c r="AH504" i="1" s="1"/>
  <c r="AH372" i="1"/>
  <c r="AI369" i="1" s="1"/>
  <c r="AG237" i="1"/>
  <c r="AH234" i="1" s="1"/>
  <c r="AF47" i="1"/>
  <c r="AG44" i="1" s="1"/>
  <c r="AH62" i="1"/>
  <c r="AI59" i="1" s="1"/>
  <c r="AH457" i="1"/>
  <c r="AI454" i="1" s="1"/>
  <c r="AH337" i="1"/>
  <c r="AI334" i="1" s="1"/>
  <c r="AG57" i="1"/>
  <c r="AH54" i="1" s="1"/>
  <c r="AH132" i="1"/>
  <c r="AI129" i="1" s="1"/>
  <c r="AG262" i="1"/>
  <c r="AH259" i="1" s="1"/>
  <c r="AH427" i="1"/>
  <c r="AI424" i="1" s="1"/>
  <c r="AH37" i="1"/>
  <c r="AI34" i="1" s="1"/>
  <c r="AH152" i="1"/>
  <c r="AI149" i="1" s="1"/>
  <c r="AH362" i="1"/>
  <c r="AI359" i="1" s="1"/>
  <c r="AI277" i="1"/>
  <c r="AJ274" i="1" s="1"/>
  <c r="AH267" i="1"/>
  <c r="AI264" i="1" s="1"/>
  <c r="AH472" i="1"/>
  <c r="AI469" i="1" s="1"/>
  <c r="AH407" i="1"/>
  <c r="AI404" i="1" s="1"/>
  <c r="AH497" i="1"/>
  <c r="AI494" i="1" s="1"/>
  <c r="AG192" i="1"/>
  <c r="AH189" i="1" s="1"/>
  <c r="AH217" i="1"/>
  <c r="AI214" i="1" s="1"/>
  <c r="AH222" i="1"/>
  <c r="AI219" i="1" s="1"/>
  <c r="AF87" i="1"/>
  <c r="AG84" i="1" s="1"/>
  <c r="AH207" i="1"/>
  <c r="AI204" i="1" s="1"/>
  <c r="AH412" i="1"/>
  <c r="AI409" i="1" s="1"/>
  <c r="AH357" i="1"/>
  <c r="AI354" i="1" s="1"/>
  <c r="AI447" i="1"/>
  <c r="AJ444" i="1" s="1"/>
  <c r="AH92" i="1"/>
  <c r="AI89" i="1" s="1"/>
  <c r="AF482" i="1"/>
  <c r="AG479" i="1" s="1"/>
  <c r="AF107" i="1"/>
  <c r="AG104" i="1" s="1"/>
  <c r="AH417" i="1"/>
  <c r="AI414" i="1" s="1"/>
  <c r="AH167" i="1"/>
  <c r="AI164" i="1" s="1"/>
  <c r="AG367" i="1"/>
  <c r="AH364" i="1" s="1"/>
  <c r="AH177" i="1"/>
  <c r="AI174" i="1" s="1"/>
  <c r="AI292" i="1"/>
  <c r="AJ289" i="1" s="1"/>
  <c r="AI257" i="1"/>
  <c r="AJ254" i="1" s="1"/>
  <c r="AH12" i="1"/>
  <c r="AI9" i="1" s="1"/>
  <c r="AF517" i="1"/>
  <c r="AG514" i="1" s="1"/>
  <c r="AH477" i="1"/>
  <c r="AI474" i="1" s="1"/>
  <c r="AH342" i="1"/>
  <c r="AI339" i="1" s="1"/>
  <c r="AH287" i="1"/>
  <c r="AI284" i="1" s="1"/>
  <c r="AG402" i="1"/>
  <c r="AH399" i="1" s="1"/>
  <c r="AG312" i="1"/>
  <c r="AH309" i="1" s="1"/>
  <c r="AH27" i="1"/>
  <c r="AI24" i="1" s="1"/>
  <c r="AH502" i="1"/>
  <c r="AI499" i="1" s="1"/>
  <c r="AE487" i="1"/>
  <c r="AF484" i="1" s="1"/>
  <c r="AH242" i="1"/>
  <c r="AI239" i="1" s="1"/>
  <c r="AH437" i="1"/>
  <c r="AI434" i="1" s="1"/>
  <c r="AH282" i="1"/>
  <c r="AI279" i="1" s="1"/>
  <c r="AG162" i="1"/>
  <c r="AH159" i="1" s="1"/>
  <c r="AH142" i="1"/>
  <c r="AI139" i="1" s="1"/>
  <c r="AH377" i="1"/>
  <c r="AI374" i="1" s="1"/>
  <c r="AH382" i="1"/>
  <c r="AI379" i="1" s="1"/>
  <c r="AH432" i="1"/>
  <c r="AI429" i="1" s="1"/>
  <c r="AG72" i="1"/>
  <c r="AH69" i="1" s="1"/>
  <c r="AI512" i="1"/>
  <c r="AJ509" i="1" s="1"/>
  <c r="AH122" i="1"/>
  <c r="AI119" i="1" s="1"/>
  <c r="AG187" i="1"/>
  <c r="AH184" i="1" s="1"/>
  <c r="AH7" i="1"/>
  <c r="AI4" i="1" s="1"/>
  <c r="AH327" i="1"/>
  <c r="AI324" i="1" s="1"/>
  <c r="AH17" i="1"/>
  <c r="AI14" i="1" s="1"/>
  <c r="AG67" i="1"/>
  <c r="AH64" i="1" s="1"/>
  <c r="AF127" i="1"/>
  <c r="AG124" i="1" s="1"/>
  <c r="AG397" i="1"/>
  <c r="AH394" i="1" s="1"/>
  <c r="AG77" i="1"/>
  <c r="AH74" i="1" s="1"/>
  <c r="AH117" i="1"/>
  <c r="AI114" i="1" s="1"/>
  <c r="AG102" i="1"/>
  <c r="AH99" i="1" s="1"/>
  <c r="AI352" i="1"/>
  <c r="AJ349" i="1" s="1"/>
  <c r="AH422" i="1"/>
  <c r="AI419" i="1" s="1"/>
  <c r="AG467" i="1"/>
  <c r="AH464" i="1" s="1"/>
  <c r="AH52" i="1"/>
  <c r="AI49" i="1" s="1"/>
  <c r="AH22" i="1"/>
  <c r="AI19" i="1" s="1"/>
  <c r="AH182" i="1"/>
  <c r="AI179" i="1" s="1"/>
  <c r="AH82" i="1"/>
  <c r="AI79" i="1" s="1"/>
  <c r="AE112" i="1"/>
  <c r="AF109" i="1" s="1"/>
  <c r="AH392" i="1"/>
  <c r="AI389" i="1" s="1"/>
  <c r="AH317" i="1"/>
  <c r="AI314" i="1" s="1"/>
  <c r="AG442" i="1"/>
  <c r="AH439" i="1" s="1"/>
  <c r="AH492" i="1"/>
  <c r="AI489" i="1" s="1"/>
  <c r="AH247" i="1"/>
  <c r="AI244" i="1" s="1"/>
  <c r="AG302" i="1"/>
  <c r="AH299" i="1" s="1"/>
  <c r="AG297" i="1"/>
  <c r="AH294" i="1" s="1"/>
  <c r="AI307" i="1"/>
  <c r="AJ304" i="1" s="1"/>
  <c r="AH320" i="1" l="1"/>
  <c r="AH322" i="1" s="1"/>
  <c r="AI319" i="1" s="1"/>
  <c r="CE67" i="2"/>
  <c r="AI100" i="1"/>
  <c r="CF23" i="2"/>
  <c r="CH102" i="2"/>
  <c r="AK495" i="1"/>
  <c r="AI145" i="1"/>
  <c r="CF32" i="2"/>
  <c r="AJ475" i="1"/>
  <c r="CG98" i="2"/>
  <c r="AI185" i="1"/>
  <c r="CF40" i="2"/>
  <c r="AI300" i="1"/>
  <c r="CF63" i="2"/>
  <c r="AK215" i="1"/>
  <c r="CH46" i="2"/>
  <c r="AJ430" i="1"/>
  <c r="AJ405" i="1"/>
  <c r="CG84" i="2"/>
  <c r="AJ420" i="1"/>
  <c r="CG87" i="2"/>
  <c r="AI280" i="1"/>
  <c r="CF59" i="2"/>
  <c r="AI35" i="1"/>
  <c r="CF10" i="2"/>
  <c r="AJ35" i="1" s="1"/>
  <c r="AI65" i="1"/>
  <c r="CF16" i="2"/>
  <c r="AJ295" i="1"/>
  <c r="CG62" i="2"/>
  <c r="AL255" i="1"/>
  <c r="CI54" i="2"/>
  <c r="CG60" i="2"/>
  <c r="AJ285" i="1"/>
  <c r="AH105" i="1"/>
  <c r="CE24" i="2"/>
  <c r="CH7" i="2"/>
  <c r="AK20" i="1"/>
  <c r="AI155" i="1"/>
  <c r="CF34" i="2"/>
  <c r="AH515" i="1"/>
  <c r="CE106" i="2"/>
  <c r="AK275" i="1"/>
  <c r="CH58" i="2"/>
  <c r="AK470" i="1"/>
  <c r="CH97" i="2"/>
  <c r="AI520" i="1"/>
  <c r="CF107" i="2"/>
  <c r="AI95" i="1"/>
  <c r="AI97" i="1" s="1"/>
  <c r="AJ94" i="1" s="1"/>
  <c r="CF22" i="2"/>
  <c r="AJ95" i="1" s="1"/>
  <c r="CG71" i="2"/>
  <c r="AJ340" i="1"/>
  <c r="AI160" i="1"/>
  <c r="CF35" i="2"/>
  <c r="AK335" i="1"/>
  <c r="CH70" i="2"/>
  <c r="AK355" i="1"/>
  <c r="CH74" i="2"/>
  <c r="CH105" i="2"/>
  <c r="AK510" i="1"/>
  <c r="CG72" i="2"/>
  <c r="AJ345" i="1"/>
  <c r="AK370" i="1"/>
  <c r="CH77" i="2"/>
  <c r="CH75" i="2"/>
  <c r="AK360" i="1"/>
  <c r="AI435" i="1"/>
  <c r="AI437" i="1" s="1"/>
  <c r="AJ434" i="1" s="1"/>
  <c r="CF90" i="2"/>
  <c r="AL50" i="1"/>
  <c r="CI13" i="2"/>
  <c r="AJ240" i="1"/>
  <c r="CG51" i="2"/>
  <c r="CF41" i="2"/>
  <c r="AI190" i="1"/>
  <c r="AJ205" i="1"/>
  <c r="CG44" i="2"/>
  <c r="AI400" i="1"/>
  <c r="CF83" i="2"/>
  <c r="AJ325" i="1"/>
  <c r="CG68" i="2"/>
  <c r="CG38" i="2"/>
  <c r="AJ175" i="1"/>
  <c r="AK220" i="1"/>
  <c r="CH47" i="2"/>
  <c r="CF80" i="2"/>
  <c r="AI30" i="1"/>
  <c r="CF9" i="2"/>
  <c r="AI10" i="1"/>
  <c r="CF5" i="2"/>
  <c r="AI310" i="1"/>
  <c r="CF65" i="2"/>
  <c r="AJ140" i="1"/>
  <c r="CG31" i="2"/>
  <c r="CH27" i="2"/>
  <c r="AK120" i="1"/>
  <c r="AG110" i="1"/>
  <c r="CD25" i="2"/>
  <c r="AJ505" i="1"/>
  <c r="CG104" i="2"/>
  <c r="AK315" i="1"/>
  <c r="CH66" i="2"/>
  <c r="AI460" i="1"/>
  <c r="CF95" i="2"/>
  <c r="AK390" i="1"/>
  <c r="CH81" i="2"/>
  <c r="AH270" i="1"/>
  <c r="AH272" i="1" s="1"/>
  <c r="AI269" i="1" s="1"/>
  <c r="CE57" i="2"/>
  <c r="AK5" i="1"/>
  <c r="CH4" i="2"/>
  <c r="AH485" i="1"/>
  <c r="CE100" i="2"/>
  <c r="AH480" i="1"/>
  <c r="CE99" i="2"/>
  <c r="CG69" i="2"/>
  <c r="AJ330" i="1"/>
  <c r="AJ150" i="1"/>
  <c r="CG33" i="2"/>
  <c r="CF53" i="2"/>
  <c r="AI250" i="1"/>
  <c r="AI252" i="1" s="1"/>
  <c r="AJ249" i="1" s="1"/>
  <c r="AI260" i="1"/>
  <c r="CF55" i="2"/>
  <c r="AI455" i="1"/>
  <c r="AI457" i="1" s="1"/>
  <c r="AJ454" i="1" s="1"/>
  <c r="CF94" i="2"/>
  <c r="CH85" i="2"/>
  <c r="AK410" i="1"/>
  <c r="AI75" i="1"/>
  <c r="CF18" i="2"/>
  <c r="AJ425" i="1"/>
  <c r="CG88" i="2"/>
  <c r="AM290" i="1"/>
  <c r="CJ61" i="2"/>
  <c r="AN290" i="1" s="1"/>
  <c r="AG45" i="1"/>
  <c r="CD12" i="2"/>
  <c r="AK245" i="1"/>
  <c r="CH52" i="2"/>
  <c r="CH92" i="2"/>
  <c r="AK445" i="1"/>
  <c r="CI15" i="2"/>
  <c r="AL60" i="1"/>
  <c r="CF14" i="2"/>
  <c r="AI55" i="1"/>
  <c r="AI440" i="1"/>
  <c r="CF91" i="2"/>
  <c r="AI395" i="1"/>
  <c r="CF82" i="2"/>
  <c r="AK500" i="1"/>
  <c r="CH103" i="2"/>
  <c r="AJ180" i="1"/>
  <c r="CG39" i="2"/>
  <c r="AI70" i="1"/>
  <c r="CF17" i="2"/>
  <c r="AK230" i="1"/>
  <c r="CH49" i="2"/>
  <c r="AH85" i="1"/>
  <c r="CE20" i="2"/>
  <c r="AK25" i="1"/>
  <c r="CH8" i="2"/>
  <c r="AL350" i="1"/>
  <c r="CI73" i="2"/>
  <c r="AJ265" i="1"/>
  <c r="CG56" i="2"/>
  <c r="CG42" i="2"/>
  <c r="AK195" i="1" s="1"/>
  <c r="AI195" i="1"/>
  <c r="CF42" i="2"/>
  <c r="AJ380" i="1"/>
  <c r="CG79" i="2"/>
  <c r="AI225" i="1"/>
  <c r="CF48" i="2"/>
  <c r="AJ225" i="1" s="1"/>
  <c r="AI40" i="1"/>
  <c r="AI42" i="1" s="1"/>
  <c r="AJ39" i="1" s="1"/>
  <c r="CF11" i="2"/>
  <c r="CG21" i="2"/>
  <c r="AJ90" i="1"/>
  <c r="AI375" i="1"/>
  <c r="AI377" i="1" s="1"/>
  <c r="AJ374" i="1" s="1"/>
  <c r="CF78" i="2"/>
  <c r="AJ130" i="1"/>
  <c r="CG29" i="2"/>
  <c r="AJ210" i="1"/>
  <c r="CG45" i="2"/>
  <c r="AH125" i="1"/>
  <c r="CE28" i="2"/>
  <c r="AI365" i="1"/>
  <c r="CF76" i="2"/>
  <c r="AI200" i="1"/>
  <c r="AI202" i="1" s="1"/>
  <c r="AJ199" i="1" s="1"/>
  <c r="CF43" i="2"/>
  <c r="CG93" i="2"/>
  <c r="AJ450" i="1"/>
  <c r="AJ415" i="1"/>
  <c r="CG86" i="2"/>
  <c r="AL115" i="1"/>
  <c r="CI26" i="2"/>
  <c r="AM115" i="1" s="1"/>
  <c r="AL305" i="1"/>
  <c r="CI64" i="2"/>
  <c r="AK490" i="1"/>
  <c r="CH101" i="2"/>
  <c r="AI170" i="1"/>
  <c r="CF37" i="2"/>
  <c r="AI235" i="1"/>
  <c r="CF50" i="2"/>
  <c r="AJ235" i="1" s="1"/>
  <c r="AI465" i="1"/>
  <c r="CF96" i="2"/>
  <c r="CG6" i="2"/>
  <c r="AJ15" i="1"/>
  <c r="AK80" i="1"/>
  <c r="CH19" i="2"/>
  <c r="AJ165" i="1"/>
  <c r="CG36" i="2"/>
  <c r="AH135" i="1"/>
  <c r="CE30" i="2"/>
  <c r="AH192" i="1"/>
  <c r="AI189" i="1" s="1"/>
  <c r="AJ307" i="1"/>
  <c r="AK304" i="1" s="1"/>
  <c r="AI247" i="1"/>
  <c r="AJ244" i="1" s="1"/>
  <c r="AI317" i="1"/>
  <c r="AJ314" i="1" s="1"/>
  <c r="AI182" i="1"/>
  <c r="AJ179" i="1" s="1"/>
  <c r="AI422" i="1"/>
  <c r="AJ419" i="1" s="1"/>
  <c r="AH67" i="1"/>
  <c r="AI64" i="1" s="1"/>
  <c r="AH187" i="1"/>
  <c r="AI184" i="1" s="1"/>
  <c r="AH72" i="1"/>
  <c r="AI69" i="1" s="1"/>
  <c r="AI142" i="1"/>
  <c r="AJ139" i="1" s="1"/>
  <c r="AI242" i="1"/>
  <c r="AJ239" i="1" s="1"/>
  <c r="AH312" i="1"/>
  <c r="AI309" i="1" s="1"/>
  <c r="AI147" i="1"/>
  <c r="AJ144" i="1" s="1"/>
  <c r="AJ292" i="1"/>
  <c r="AK289" i="1" s="1"/>
  <c r="AI417" i="1"/>
  <c r="AJ414" i="1" s="1"/>
  <c r="AJ447" i="1"/>
  <c r="AK444" i="1" s="1"/>
  <c r="AG87" i="1"/>
  <c r="AH84" i="1" s="1"/>
  <c r="AI32" i="1"/>
  <c r="AJ29" i="1" s="1"/>
  <c r="AI362" i="1"/>
  <c r="AJ359" i="1" s="1"/>
  <c r="AH262" i="1"/>
  <c r="AI259" i="1" s="1"/>
  <c r="AH237" i="1"/>
  <c r="AI234" i="1" s="1"/>
  <c r="AI332" i="1"/>
  <c r="AJ329" i="1" s="1"/>
  <c r="AI212" i="1"/>
  <c r="AJ209" i="1" s="1"/>
  <c r="AI17" i="1"/>
  <c r="AJ14" i="1" s="1"/>
  <c r="AG107" i="1"/>
  <c r="AH104" i="1" s="1"/>
  <c r="AI157" i="1"/>
  <c r="AJ154" i="1" s="1"/>
  <c r="AI492" i="1"/>
  <c r="AJ489" i="1" s="1"/>
  <c r="AI392" i="1"/>
  <c r="AJ389" i="1" s="1"/>
  <c r="AI22" i="1"/>
  <c r="AJ19" i="1" s="1"/>
  <c r="AJ352" i="1"/>
  <c r="AK349" i="1" s="1"/>
  <c r="AH397" i="1"/>
  <c r="AI394" i="1" s="1"/>
  <c r="AI197" i="1"/>
  <c r="AJ194" i="1" s="1"/>
  <c r="AI432" i="1"/>
  <c r="AJ429" i="1" s="1"/>
  <c r="AH162" i="1"/>
  <c r="AI159" i="1" s="1"/>
  <c r="AF487" i="1"/>
  <c r="AG484" i="1" s="1"/>
  <c r="AH402" i="1"/>
  <c r="AI399" i="1" s="1"/>
  <c r="AI477" i="1"/>
  <c r="AJ474" i="1" s="1"/>
  <c r="AI12" i="1"/>
  <c r="AJ9" i="1" s="1"/>
  <c r="AI177" i="1"/>
  <c r="AJ174" i="1" s="1"/>
  <c r="AI357" i="1"/>
  <c r="AJ354" i="1" s="1"/>
  <c r="AI222" i="1"/>
  <c r="AJ219" i="1" s="1"/>
  <c r="AI497" i="1"/>
  <c r="AJ494" i="1" s="1"/>
  <c r="AI267" i="1"/>
  <c r="AJ264" i="1" s="1"/>
  <c r="AI152" i="1"/>
  <c r="AJ149" i="1" s="1"/>
  <c r="AI132" i="1"/>
  <c r="AJ129" i="1" s="1"/>
  <c r="AI372" i="1"/>
  <c r="AJ369" i="1" s="1"/>
  <c r="AG137" i="1"/>
  <c r="AH134" i="1" s="1"/>
  <c r="AH77" i="1"/>
  <c r="AI74" i="1" s="1"/>
  <c r="AI52" i="1"/>
  <c r="AJ49" i="1" s="1"/>
  <c r="AG482" i="1"/>
  <c r="AH479" i="1" s="1"/>
  <c r="AH297" i="1"/>
  <c r="AI294" i="1" s="1"/>
  <c r="AF112" i="1"/>
  <c r="AG109" i="1" s="1"/>
  <c r="AH102" i="1"/>
  <c r="AI99" i="1" s="1"/>
  <c r="AG127" i="1"/>
  <c r="AH124" i="1" s="1"/>
  <c r="AI327" i="1"/>
  <c r="AJ324" i="1" s="1"/>
  <c r="AI122" i="1"/>
  <c r="AJ119" i="1" s="1"/>
  <c r="AI382" i="1"/>
  <c r="AJ379" i="1" s="1"/>
  <c r="AI282" i="1"/>
  <c r="AJ279" i="1" s="1"/>
  <c r="AI502" i="1"/>
  <c r="AJ499" i="1" s="1"/>
  <c r="AI287" i="1"/>
  <c r="AJ284" i="1" s="1"/>
  <c r="AG517" i="1"/>
  <c r="AH514" i="1" s="1"/>
  <c r="AI522" i="1"/>
  <c r="AJ519" i="1" s="1"/>
  <c r="AH367" i="1"/>
  <c r="AI364" i="1" s="1"/>
  <c r="AI412" i="1"/>
  <c r="AJ409" i="1" s="1"/>
  <c r="AI407" i="1"/>
  <c r="AJ404" i="1" s="1"/>
  <c r="AI37" i="1"/>
  <c r="AJ34" i="1" s="1"/>
  <c r="AH57" i="1"/>
  <c r="AI54" i="1" s="1"/>
  <c r="AI62" i="1"/>
  <c r="AJ59" i="1" s="1"/>
  <c r="AH507" i="1"/>
  <c r="AI504" i="1" s="1"/>
  <c r="AG387" i="1"/>
  <c r="AH384" i="1" s="1"/>
  <c r="AJ232" i="1"/>
  <c r="AK229" i="1" s="1"/>
  <c r="AI27" i="1"/>
  <c r="AJ24" i="1" s="1"/>
  <c r="AH442" i="1"/>
  <c r="AI439" i="1" s="1"/>
  <c r="AI7" i="1"/>
  <c r="AJ4" i="1" s="1"/>
  <c r="AH302" i="1"/>
  <c r="AI299" i="1" s="1"/>
  <c r="AI227" i="1"/>
  <c r="AJ224" i="1" s="1"/>
  <c r="AI82" i="1"/>
  <c r="AJ79" i="1" s="1"/>
  <c r="AH467" i="1"/>
  <c r="AI464" i="1" s="1"/>
  <c r="AI117" i="1"/>
  <c r="AJ114" i="1" s="1"/>
  <c r="AJ512" i="1"/>
  <c r="AK509" i="1" s="1"/>
  <c r="AI342" i="1"/>
  <c r="AJ339" i="1" s="1"/>
  <c r="AI462" i="1"/>
  <c r="AJ459" i="1" s="1"/>
  <c r="AJ257" i="1"/>
  <c r="AK254" i="1" s="1"/>
  <c r="AI167" i="1"/>
  <c r="AJ164" i="1" s="1"/>
  <c r="AI92" i="1"/>
  <c r="AJ89" i="1" s="1"/>
  <c r="AI207" i="1"/>
  <c r="AJ204" i="1" s="1"/>
  <c r="AI217" i="1"/>
  <c r="AJ214" i="1" s="1"/>
  <c r="AI472" i="1"/>
  <c r="AJ469" i="1" s="1"/>
  <c r="AJ277" i="1"/>
  <c r="AK274" i="1" s="1"/>
  <c r="AI427" i="1"/>
  <c r="AJ424" i="1" s="1"/>
  <c r="AI337" i="1"/>
  <c r="AJ334" i="1" s="1"/>
  <c r="AG47" i="1"/>
  <c r="AH44" i="1" s="1"/>
  <c r="AI452" i="1"/>
  <c r="AJ449" i="1" s="1"/>
  <c r="AH172" i="1"/>
  <c r="AI169" i="1" s="1"/>
  <c r="AJ347" i="1"/>
  <c r="AK344" i="1" s="1"/>
  <c r="AI320" i="1" l="1"/>
  <c r="AI322" i="1" s="1"/>
  <c r="AJ319" i="1" s="1"/>
  <c r="CF67" i="2"/>
  <c r="AL80" i="1"/>
  <c r="CI19" i="2"/>
  <c r="AM80" i="1" s="1"/>
  <c r="AK15" i="1"/>
  <c r="CH6" i="2"/>
  <c r="AK415" i="1"/>
  <c r="CH86" i="2"/>
  <c r="AJ365" i="1"/>
  <c r="CG76" i="2"/>
  <c r="AI125" i="1"/>
  <c r="CF28" i="2"/>
  <c r="AM350" i="1"/>
  <c r="CJ73" i="2"/>
  <c r="AL25" i="1"/>
  <c r="CI8" i="2"/>
  <c r="AJ70" i="1"/>
  <c r="CG17" i="2"/>
  <c r="AM60" i="1"/>
  <c r="CJ15" i="2"/>
  <c r="AI485" i="1"/>
  <c r="CF100" i="2"/>
  <c r="AI270" i="1"/>
  <c r="AI272" i="1" s="1"/>
  <c r="AJ269" i="1" s="1"/>
  <c r="CF57" i="2"/>
  <c r="AJ30" i="1"/>
  <c r="AJ32" i="1" s="1"/>
  <c r="AK29" i="1" s="1"/>
  <c r="CG9" i="2"/>
  <c r="AL220" i="1"/>
  <c r="CI47" i="2"/>
  <c r="AL355" i="1"/>
  <c r="CI74" i="2"/>
  <c r="AK340" i="1"/>
  <c r="CH71" i="2"/>
  <c r="AK295" i="1"/>
  <c r="CH62" i="2"/>
  <c r="AJ100" i="1"/>
  <c r="CG23" i="2"/>
  <c r="AI135" i="1"/>
  <c r="CF30" i="2"/>
  <c r="AJ465" i="1"/>
  <c r="CG96" i="2"/>
  <c r="CJ64" i="2"/>
  <c r="AM305" i="1"/>
  <c r="AL410" i="1"/>
  <c r="CI85" i="2"/>
  <c r="AJ250" i="1"/>
  <c r="CG53" i="2"/>
  <c r="AJ190" i="1"/>
  <c r="CG41" i="2"/>
  <c r="AL510" i="1"/>
  <c r="CI105" i="2"/>
  <c r="AI515" i="1"/>
  <c r="CF106" i="2"/>
  <c r="CH84" i="2"/>
  <c r="AK430" i="1"/>
  <c r="AK405" i="1"/>
  <c r="AL215" i="1"/>
  <c r="CI46" i="2"/>
  <c r="AJ185" i="1"/>
  <c r="CG40" i="2"/>
  <c r="AK210" i="1"/>
  <c r="CH45" i="2"/>
  <c r="CH42" i="2"/>
  <c r="AJ195" i="1"/>
  <c r="AJ197" i="1" s="1"/>
  <c r="AK194" i="1" s="1"/>
  <c r="AK180" i="1"/>
  <c r="CH39" i="2"/>
  <c r="AJ440" i="1"/>
  <c r="CG91" i="2"/>
  <c r="AL445" i="1"/>
  <c r="CI92" i="2"/>
  <c r="CK61" i="2"/>
  <c r="AO290" i="1" s="1"/>
  <c r="AJ455" i="1"/>
  <c r="AJ457" i="1" s="1"/>
  <c r="AK454" i="1" s="1"/>
  <c r="CG94" i="2"/>
  <c r="AK455" i="1" s="1"/>
  <c r="AK150" i="1"/>
  <c r="CH33" i="2"/>
  <c r="AL390" i="1"/>
  <c r="CI81" i="2"/>
  <c r="CE25" i="2"/>
  <c r="AH110" i="1"/>
  <c r="AK140" i="1"/>
  <c r="CH31" i="2"/>
  <c r="AL335" i="1"/>
  <c r="CI70" i="2"/>
  <c r="CJ70" i="2" s="1"/>
  <c r="AN335" i="1" s="1"/>
  <c r="AI105" i="1"/>
  <c r="CF24" i="2"/>
  <c r="AK450" i="1"/>
  <c r="CH93" i="2"/>
  <c r="AK90" i="1"/>
  <c r="CH21" i="2"/>
  <c r="CG48" i="2"/>
  <c r="AI85" i="1"/>
  <c r="CF20" i="2"/>
  <c r="AL315" i="1"/>
  <c r="CI66" i="2"/>
  <c r="AK505" i="1"/>
  <c r="CH104" i="2"/>
  <c r="AL360" i="1"/>
  <c r="CI75" i="2"/>
  <c r="AJ65" i="1"/>
  <c r="CG16" i="2"/>
  <c r="AJ200" i="1"/>
  <c r="CG43" i="2"/>
  <c r="AJ40" i="1"/>
  <c r="AJ42" i="1" s="1"/>
  <c r="AK39" i="1" s="1"/>
  <c r="CG11" i="2"/>
  <c r="AL500" i="1"/>
  <c r="CI103" i="2"/>
  <c r="AM500" i="1" s="1"/>
  <c r="AK425" i="1"/>
  <c r="CH88" i="2"/>
  <c r="AJ460" i="1"/>
  <c r="CG95" i="2"/>
  <c r="CG80" i="2"/>
  <c r="AJ385" i="1"/>
  <c r="AK240" i="1"/>
  <c r="CH51" i="2"/>
  <c r="AL370" i="1"/>
  <c r="CI77" i="2"/>
  <c r="CG22" i="2"/>
  <c r="AJ155" i="1"/>
  <c r="CG34" i="2"/>
  <c r="AK475" i="1"/>
  <c r="CH98" i="2"/>
  <c r="AL495" i="1"/>
  <c r="CI102" i="2"/>
  <c r="AK165" i="1"/>
  <c r="CH36" i="2"/>
  <c r="AJ170" i="1"/>
  <c r="CG37" i="2"/>
  <c r="AJ55" i="1"/>
  <c r="CG14" i="2"/>
  <c r="AH45" i="1"/>
  <c r="CE12" i="2"/>
  <c r="AK330" i="1"/>
  <c r="CH69" i="2"/>
  <c r="CI27" i="2"/>
  <c r="AL120" i="1"/>
  <c r="CG65" i="2"/>
  <c r="AJ310" i="1"/>
  <c r="CH44" i="2"/>
  <c r="AL205" i="1" s="1"/>
  <c r="AK205" i="1"/>
  <c r="CG35" i="2"/>
  <c r="AJ160" i="1"/>
  <c r="AJ520" i="1"/>
  <c r="CG107" i="2"/>
  <c r="AL275" i="1"/>
  <c r="CI58" i="2"/>
  <c r="AM275" i="1" s="1"/>
  <c r="AK285" i="1"/>
  <c r="CH60" i="2"/>
  <c r="CG50" i="2"/>
  <c r="CJ26" i="2"/>
  <c r="AK380" i="1"/>
  <c r="CH79" i="2"/>
  <c r="AK265" i="1"/>
  <c r="CH56" i="2"/>
  <c r="AL230" i="1"/>
  <c r="CI49" i="2"/>
  <c r="AL245" i="1"/>
  <c r="CI52" i="2"/>
  <c r="AJ75" i="1"/>
  <c r="CG18" i="2"/>
  <c r="AJ260" i="1"/>
  <c r="CG55" i="2"/>
  <c r="AL5" i="1"/>
  <c r="CI4" i="2"/>
  <c r="AM5" i="1" s="1"/>
  <c r="AK175" i="1"/>
  <c r="CH38" i="2"/>
  <c r="AM255" i="1"/>
  <c r="CJ54" i="2"/>
  <c r="AJ280" i="1"/>
  <c r="AJ282" i="1" s="1"/>
  <c r="AK279" i="1" s="1"/>
  <c r="CG59" i="2"/>
  <c r="AJ300" i="1"/>
  <c r="CG63" i="2"/>
  <c r="CG32" i="2"/>
  <c r="AJ145" i="1"/>
  <c r="AJ147" i="1" s="1"/>
  <c r="AK144" i="1" s="1"/>
  <c r="AL490" i="1"/>
  <c r="CI101" i="2"/>
  <c r="AK130" i="1"/>
  <c r="CH29" i="2"/>
  <c r="AJ375" i="1"/>
  <c r="AJ377" i="1" s="1"/>
  <c r="AK374" i="1" s="1"/>
  <c r="CG78" i="2"/>
  <c r="AJ395" i="1"/>
  <c r="CG82" i="2"/>
  <c r="AI480" i="1"/>
  <c r="CF99" i="2"/>
  <c r="AJ10" i="1"/>
  <c r="CG5" i="2"/>
  <c r="AK325" i="1"/>
  <c r="CH68" i="2"/>
  <c r="AJ400" i="1"/>
  <c r="CG83" i="2"/>
  <c r="CI44" i="2"/>
  <c r="CJ13" i="2"/>
  <c r="AM50" i="1"/>
  <c r="AJ435" i="1"/>
  <c r="AJ437" i="1" s="1"/>
  <c r="AK434" i="1" s="1"/>
  <c r="CG90" i="2"/>
  <c r="AK345" i="1"/>
  <c r="CH72" i="2"/>
  <c r="AL470" i="1"/>
  <c r="CI97" i="2"/>
  <c r="AL20" i="1"/>
  <c r="CI7" i="2"/>
  <c r="CG10" i="2"/>
  <c r="CH87" i="2"/>
  <c r="AK420" i="1"/>
  <c r="AI262" i="1"/>
  <c r="AJ259" i="1" s="1"/>
  <c r="AJ222" i="1"/>
  <c r="AK219" i="1" s="1"/>
  <c r="AK347" i="1"/>
  <c r="AL344" i="1" s="1"/>
  <c r="AJ337" i="1"/>
  <c r="AK334" i="1" s="1"/>
  <c r="AJ217" i="1"/>
  <c r="AK214" i="1" s="1"/>
  <c r="AK257" i="1"/>
  <c r="AL254" i="1" s="1"/>
  <c r="AK512" i="1"/>
  <c r="AL509" i="1" s="1"/>
  <c r="AJ82" i="1"/>
  <c r="AK79" i="1" s="1"/>
  <c r="AI442" i="1"/>
  <c r="AJ439" i="1" s="1"/>
  <c r="AH387" i="1"/>
  <c r="AI384" i="1" s="1"/>
  <c r="AJ37" i="1"/>
  <c r="AK34" i="1" s="1"/>
  <c r="AI367" i="1"/>
  <c r="AJ364" i="1" s="1"/>
  <c r="AJ502" i="1"/>
  <c r="AK499" i="1" s="1"/>
  <c r="AJ327" i="1"/>
  <c r="AK324" i="1" s="1"/>
  <c r="AI297" i="1"/>
  <c r="AJ294" i="1" s="1"/>
  <c r="AI77" i="1"/>
  <c r="AJ74" i="1" s="1"/>
  <c r="AJ132" i="1"/>
  <c r="AK129" i="1" s="1"/>
  <c r="AJ477" i="1"/>
  <c r="AK474" i="1" s="1"/>
  <c r="AJ432" i="1"/>
  <c r="AK429" i="1" s="1"/>
  <c r="AJ22" i="1"/>
  <c r="AK19" i="1" s="1"/>
  <c r="AH107" i="1"/>
  <c r="AI104" i="1" s="1"/>
  <c r="AJ362" i="1"/>
  <c r="AK359" i="1" s="1"/>
  <c r="AJ417" i="1"/>
  <c r="AK414" i="1" s="1"/>
  <c r="AI312" i="1"/>
  <c r="AJ309" i="1" s="1"/>
  <c r="AI187" i="1"/>
  <c r="AJ184" i="1" s="1"/>
  <c r="AJ317" i="1"/>
  <c r="AK314" i="1" s="1"/>
  <c r="AJ167" i="1"/>
  <c r="AK164" i="1" s="1"/>
  <c r="AJ182" i="1"/>
  <c r="AK179" i="1" s="1"/>
  <c r="AI192" i="1"/>
  <c r="AJ189" i="1" s="1"/>
  <c r="AJ357" i="1"/>
  <c r="AK354" i="1" s="1"/>
  <c r="AJ17" i="1"/>
  <c r="AK14" i="1" s="1"/>
  <c r="AJ242" i="1"/>
  <c r="AK239" i="1" s="1"/>
  <c r="AJ247" i="1"/>
  <c r="AK244" i="1" s="1"/>
  <c r="AH47" i="1"/>
  <c r="AI44" i="1" s="1"/>
  <c r="AJ472" i="1"/>
  <c r="AK469" i="1" s="1"/>
  <c r="AI467" i="1"/>
  <c r="AJ464" i="1" s="1"/>
  <c r="AI57" i="1"/>
  <c r="AJ54" i="1" s="1"/>
  <c r="AJ122" i="1"/>
  <c r="AK119" i="1" s="1"/>
  <c r="AI162" i="1"/>
  <c r="AJ159" i="1" s="1"/>
  <c r="AJ157" i="1"/>
  <c r="AK154" i="1" s="1"/>
  <c r="AI72" i="1"/>
  <c r="AJ69" i="1" s="1"/>
  <c r="AJ207" i="1"/>
  <c r="AK204" i="1" s="1"/>
  <c r="AJ27" i="1"/>
  <c r="AK24" i="1" s="1"/>
  <c r="AI507" i="1"/>
  <c r="AJ504" i="1" s="1"/>
  <c r="AH137" i="1"/>
  <c r="AI134" i="1" s="1"/>
  <c r="AI172" i="1"/>
  <c r="AJ169" i="1" s="1"/>
  <c r="AJ427" i="1"/>
  <c r="AK424" i="1" s="1"/>
  <c r="AJ462" i="1"/>
  <c r="AK459" i="1" s="1"/>
  <c r="AJ97" i="1"/>
  <c r="AK94" i="1" s="1"/>
  <c r="AJ227" i="1"/>
  <c r="AK224" i="1" s="1"/>
  <c r="AJ522" i="1"/>
  <c r="AK519" i="1" s="1"/>
  <c r="AH127" i="1"/>
  <c r="AI124" i="1" s="1"/>
  <c r="AH482" i="1"/>
  <c r="AI479" i="1" s="1"/>
  <c r="AJ152" i="1"/>
  <c r="AK149" i="1" s="1"/>
  <c r="AI402" i="1"/>
  <c r="AJ399" i="1" s="1"/>
  <c r="AJ392" i="1"/>
  <c r="AK389" i="1" s="1"/>
  <c r="AI237" i="1"/>
  <c r="AJ234" i="1" s="1"/>
  <c r="AK292" i="1"/>
  <c r="AL289" i="1" s="1"/>
  <c r="AK293" i="1" a="1"/>
  <c r="AK293" i="1" s="1"/>
  <c r="AI67" i="1"/>
  <c r="AJ64" i="1" s="1"/>
  <c r="AJ412" i="1"/>
  <c r="AK409" i="1" s="1"/>
  <c r="AG112" i="1"/>
  <c r="AH109" i="1" s="1"/>
  <c r="AJ497" i="1"/>
  <c r="AK494" i="1" s="1"/>
  <c r="AJ332" i="1"/>
  <c r="AK329" i="1" s="1"/>
  <c r="AJ422" i="1"/>
  <c r="AK419" i="1" s="1"/>
  <c r="AJ52" i="1"/>
  <c r="AK49" i="1" s="1"/>
  <c r="AJ12" i="1"/>
  <c r="AK9" i="1" s="1"/>
  <c r="AK352" i="1"/>
  <c r="AL349" i="1" s="1"/>
  <c r="AK447" i="1"/>
  <c r="AL444" i="1" s="1"/>
  <c r="AI102" i="1"/>
  <c r="AJ99" i="1" s="1"/>
  <c r="AJ452" i="1"/>
  <c r="AK449" i="1" s="1"/>
  <c r="AK277" i="1"/>
  <c r="AL274" i="1" s="1"/>
  <c r="AJ92" i="1"/>
  <c r="AK89" i="1" s="1"/>
  <c r="AJ342" i="1"/>
  <c r="AK339" i="1" s="1"/>
  <c r="AJ117" i="1"/>
  <c r="AK114" i="1" s="1"/>
  <c r="AI302" i="1"/>
  <c r="AJ299" i="1" s="1"/>
  <c r="AJ62" i="1"/>
  <c r="AK59" i="1" s="1"/>
  <c r="AJ407" i="1"/>
  <c r="AK404" i="1" s="1"/>
  <c r="AH517" i="1"/>
  <c r="AI514" i="1" s="1"/>
  <c r="AJ382" i="1"/>
  <c r="AK379" i="1" s="1"/>
  <c r="AJ372" i="1"/>
  <c r="AK369" i="1" s="1"/>
  <c r="AJ267" i="1"/>
  <c r="AK264" i="1" s="1"/>
  <c r="AJ177" i="1"/>
  <c r="AK174" i="1" s="1"/>
  <c r="AG487" i="1"/>
  <c r="AH484" i="1" s="1"/>
  <c r="AI397" i="1"/>
  <c r="AJ394" i="1" s="1"/>
  <c r="AJ492" i="1"/>
  <c r="AK489" i="1" s="1"/>
  <c r="AJ212" i="1"/>
  <c r="AK209" i="1" s="1"/>
  <c r="AJ252" i="1"/>
  <c r="AK249" i="1" s="1"/>
  <c r="AH87" i="1"/>
  <c r="AI84" i="1" s="1"/>
  <c r="AJ142" i="1"/>
  <c r="AK139" i="1" s="1"/>
  <c r="AK307" i="1"/>
  <c r="AL304" i="1" s="1"/>
  <c r="AJ7" i="1"/>
  <c r="AK4" i="1" s="1"/>
  <c r="AK232" i="1"/>
  <c r="AL229" i="1" s="1"/>
  <c r="AJ287" i="1"/>
  <c r="AK284" i="1" s="1"/>
  <c r="AJ202" i="1"/>
  <c r="AK199" i="1" s="1"/>
  <c r="CH94" i="2" l="1"/>
  <c r="AJ320" i="1"/>
  <c r="AJ322" i="1" s="1"/>
  <c r="AK319" i="1" s="1"/>
  <c r="CG67" i="2"/>
  <c r="CJ4" i="2"/>
  <c r="CJ103" i="2"/>
  <c r="AN500" i="1" s="1"/>
  <c r="AJ480" i="1"/>
  <c r="CG99" i="2"/>
  <c r="AK395" i="1"/>
  <c r="CH82" i="2"/>
  <c r="AK300" i="1"/>
  <c r="CH63" i="2"/>
  <c r="AK75" i="1"/>
  <c r="CH18" i="2"/>
  <c r="AK160" i="1"/>
  <c r="CH35" i="2"/>
  <c r="AI45" i="1"/>
  <c r="CF12" i="2"/>
  <c r="AL165" i="1"/>
  <c r="CI36" i="2"/>
  <c r="AL475" i="1"/>
  <c r="CI98" i="2"/>
  <c r="AK385" i="1"/>
  <c r="CH80" i="2"/>
  <c r="AK40" i="1"/>
  <c r="AK42" i="1" s="1"/>
  <c r="AL39" i="1" s="1"/>
  <c r="CH11" i="2"/>
  <c r="AK225" i="1"/>
  <c r="CH48" i="2"/>
  <c r="AM390" i="1"/>
  <c r="CJ81" i="2"/>
  <c r="AN390" i="1" s="1"/>
  <c r="W293" i="1" a="1"/>
  <c r="W293" i="1" s="1"/>
  <c r="X293" i="1" a="1"/>
  <c r="X293" i="1" s="1"/>
  <c r="O293" i="1" a="1"/>
  <c r="O293" i="1" s="1"/>
  <c r="T293" i="1" a="1"/>
  <c r="T293" i="1" s="1"/>
  <c r="S293" i="1" a="1"/>
  <c r="S293" i="1" s="1"/>
  <c r="K293" i="1" a="1"/>
  <c r="K293" i="1" s="1"/>
  <c r="AA293" i="1" a="1"/>
  <c r="AA293" i="1" s="1"/>
  <c r="L293" i="1" a="1"/>
  <c r="L293" i="1" s="1"/>
  <c r="Q293" i="1" a="1"/>
  <c r="Q293" i="1" s="1"/>
  <c r="V293" i="1" a="1"/>
  <c r="V293" i="1" s="1"/>
  <c r="Y293" i="1" a="1"/>
  <c r="Y293" i="1" s="1"/>
  <c r="AD293" i="1" a="1"/>
  <c r="AD293" i="1" s="1"/>
  <c r="M293" i="1" a="1"/>
  <c r="M293" i="1" s="1"/>
  <c r="N293" i="1" a="1"/>
  <c r="N293" i="1" s="1"/>
  <c r="U293" i="1" a="1"/>
  <c r="U293" i="1" s="1"/>
  <c r="P293" i="1" a="1"/>
  <c r="P293" i="1" s="1"/>
  <c r="R293" i="1" a="1"/>
  <c r="R293" i="1" s="1"/>
  <c r="Z293" i="1" a="1"/>
  <c r="Z293" i="1" s="1"/>
  <c r="AC293" i="1" a="1"/>
  <c r="AC293" i="1" s="1"/>
  <c r="AH293" i="1" a="1"/>
  <c r="AH293" i="1" s="1"/>
  <c r="AJ293" i="1" a="1"/>
  <c r="AJ293" i="1" s="1"/>
  <c r="AF293" i="1" a="1"/>
  <c r="AF293" i="1" s="1"/>
  <c r="AL405" i="1"/>
  <c r="AL430" i="1"/>
  <c r="CI84" i="2"/>
  <c r="AJ515" i="1"/>
  <c r="CG106" i="2"/>
  <c r="CH41" i="2"/>
  <c r="AK190" i="1"/>
  <c r="AK70" i="1"/>
  <c r="CH17" i="2"/>
  <c r="AK365" i="1"/>
  <c r="CH76" i="2"/>
  <c r="AE293" i="1" a="1"/>
  <c r="AE293" i="1" s="1"/>
  <c r="CJ7" i="2"/>
  <c r="AM20" i="1"/>
  <c r="AK10" i="1"/>
  <c r="AK12" i="1" s="1"/>
  <c r="AL9" i="1" s="1"/>
  <c r="CH5" i="2"/>
  <c r="AM490" i="1"/>
  <c r="CJ101" i="2"/>
  <c r="AK310" i="1"/>
  <c r="CH65" i="2"/>
  <c r="AK170" i="1"/>
  <c r="CH37" i="2"/>
  <c r="AK95" i="1"/>
  <c r="CH22" i="2"/>
  <c r="AK460" i="1"/>
  <c r="CH95" i="2"/>
  <c r="CI104" i="2"/>
  <c r="AL505" i="1"/>
  <c r="AL90" i="1"/>
  <c r="CI21" i="2"/>
  <c r="AL450" i="1"/>
  <c r="CI93" i="2"/>
  <c r="CJ85" i="2"/>
  <c r="AM410" i="1"/>
  <c r="CI71" i="2"/>
  <c r="AL340" i="1"/>
  <c r="AJ485" i="1"/>
  <c r="CG100" i="2"/>
  <c r="AL420" i="1"/>
  <c r="CI87" i="2"/>
  <c r="AK35" i="1"/>
  <c r="CH10" i="2"/>
  <c r="CK4" i="2"/>
  <c r="AO5" i="1" s="1"/>
  <c r="AN5" i="1"/>
  <c r="AM230" i="1"/>
  <c r="CJ49" i="2"/>
  <c r="AN230" i="1" s="1"/>
  <c r="AN115" i="1"/>
  <c r="AK118" i="1" s="1" a="1"/>
  <c r="AK118" i="1" s="1"/>
  <c r="CK26" i="2"/>
  <c r="AO115" i="1" s="1"/>
  <c r="AM370" i="1"/>
  <c r="CJ77" i="2"/>
  <c r="AK200" i="1"/>
  <c r="AK202" i="1" s="1"/>
  <c r="AL199" i="1" s="1"/>
  <c r="CH43" i="2"/>
  <c r="AK65" i="1"/>
  <c r="CH16" i="2"/>
  <c r="CJ92" i="2"/>
  <c r="AM445" i="1"/>
  <c r="CI40" i="2"/>
  <c r="AK185" i="1"/>
  <c r="CH40" i="2"/>
  <c r="AL185" i="1" s="1"/>
  <c r="CJ8" i="2"/>
  <c r="AM25" i="1"/>
  <c r="AL415" i="1"/>
  <c r="CI86" i="2"/>
  <c r="CI6" i="2"/>
  <c r="AL15" i="1"/>
  <c r="AN50" i="1"/>
  <c r="AK53" i="1" s="1" a="1"/>
  <c r="AK53" i="1" s="1"/>
  <c r="CK13" i="2"/>
  <c r="AO50" i="1" s="1"/>
  <c r="AK375" i="1"/>
  <c r="AK377" i="1" s="1"/>
  <c r="AL374" i="1" s="1"/>
  <c r="CH78" i="2"/>
  <c r="AM120" i="1"/>
  <c r="CJ27" i="2"/>
  <c r="CH14" i="2"/>
  <c r="AK55" i="1"/>
  <c r="AM360" i="1"/>
  <c r="CJ75" i="2"/>
  <c r="CJ66" i="2"/>
  <c r="AM315" i="1"/>
  <c r="AJ105" i="1"/>
  <c r="CG24" i="2"/>
  <c r="AL140" i="1"/>
  <c r="CI31" i="2"/>
  <c r="AL150" i="1"/>
  <c r="CI33" i="2"/>
  <c r="AL195" i="1"/>
  <c r="CI42" i="2"/>
  <c r="AB293" i="1" a="1"/>
  <c r="AB293" i="1" s="1"/>
  <c r="AM355" i="1"/>
  <c r="CJ74" i="2"/>
  <c r="AM205" i="1"/>
  <c r="CJ44" i="2"/>
  <c r="CK49" i="2"/>
  <c r="AO230" i="1" s="1"/>
  <c r="CI60" i="2"/>
  <c r="AL285" i="1"/>
  <c r="CJ58" i="2"/>
  <c r="AL330" i="1"/>
  <c r="CI69" i="2"/>
  <c r="AM495" i="1"/>
  <c r="CJ102" i="2"/>
  <c r="AL240" i="1"/>
  <c r="CI51" i="2"/>
  <c r="AJ85" i="1"/>
  <c r="CG20" i="2"/>
  <c r="AK440" i="1"/>
  <c r="CH91" i="2"/>
  <c r="AM215" i="1"/>
  <c r="CJ46" i="2"/>
  <c r="AI293" i="1" a="1"/>
  <c r="AI293" i="1" s="1"/>
  <c r="AJ135" i="1"/>
  <c r="CG30" i="2"/>
  <c r="CK73" i="2"/>
  <c r="AO350" i="1" s="1"/>
  <c r="AN350" i="1"/>
  <c r="AJ353" i="1" s="1" a="1"/>
  <c r="AJ353" i="1" s="1"/>
  <c r="CJ97" i="2"/>
  <c r="AN470" i="1" s="1"/>
  <c r="AM470" i="1"/>
  <c r="AL345" i="1"/>
  <c r="AL347" i="1" s="1"/>
  <c r="AM344" i="1" s="1"/>
  <c r="CI72" i="2"/>
  <c r="AK400" i="1"/>
  <c r="CH83" i="2"/>
  <c r="CH59" i="2"/>
  <c r="AK280" i="1"/>
  <c r="AK282" i="1" s="1"/>
  <c r="AL279" i="1" s="1"/>
  <c r="AN255" i="1"/>
  <c r="CK54" i="2"/>
  <c r="AO255" i="1" s="1"/>
  <c r="CH55" i="2"/>
  <c r="AK260" i="1"/>
  <c r="CJ52" i="2"/>
  <c r="AM245" i="1"/>
  <c r="AL265" i="1"/>
  <c r="CI56" i="2"/>
  <c r="AK520" i="1"/>
  <c r="AK522" i="1" s="1"/>
  <c r="AL519" i="1" s="1"/>
  <c r="CH107" i="2"/>
  <c r="AK155" i="1"/>
  <c r="AK157" i="1" s="1"/>
  <c r="AL154" i="1" s="1"/>
  <c r="CH34" i="2"/>
  <c r="AG293" i="1" a="1"/>
  <c r="AG293" i="1" s="1"/>
  <c r="CK64" i="2"/>
  <c r="AO305" i="1" s="1"/>
  <c r="AN305" i="1"/>
  <c r="AL295" i="1"/>
  <c r="CI62" i="2"/>
  <c r="CJ47" i="2"/>
  <c r="AM220" i="1"/>
  <c r="AN60" i="1"/>
  <c r="CK15" i="2"/>
  <c r="AO60" i="1" s="1"/>
  <c r="AL130" i="1"/>
  <c r="CI29" i="2"/>
  <c r="CI38" i="2"/>
  <c r="AL175" i="1"/>
  <c r="AK235" i="1"/>
  <c r="CH50" i="2"/>
  <c r="CK70" i="2"/>
  <c r="AO335" i="1" s="1"/>
  <c r="AM335" i="1"/>
  <c r="AL180" i="1"/>
  <c r="CI39" i="2"/>
  <c r="AM510" i="1"/>
  <c r="CJ105" i="2"/>
  <c r="AK465" i="1"/>
  <c r="CH96" i="2"/>
  <c r="AJ125" i="1"/>
  <c r="CG28" i="2"/>
  <c r="CJ19" i="2"/>
  <c r="CH90" i="2"/>
  <c r="AK435" i="1"/>
  <c r="AK437" i="1" s="1"/>
  <c r="AL434" i="1" s="1"/>
  <c r="CI68" i="2"/>
  <c r="AL325" i="1"/>
  <c r="AK145" i="1"/>
  <c r="AK147" i="1" s="1"/>
  <c r="AL144" i="1" s="1"/>
  <c r="CH32" i="2"/>
  <c r="AL380" i="1"/>
  <c r="CI79" i="2"/>
  <c r="AM380" i="1" s="1"/>
  <c r="CJ79" i="2"/>
  <c r="AL425" i="1"/>
  <c r="CI88" i="2"/>
  <c r="AM425" i="1" s="1"/>
  <c r="AI110" i="1"/>
  <c r="CF25" i="2"/>
  <c r="AL455" i="1"/>
  <c r="CI94" i="2"/>
  <c r="AL210" i="1"/>
  <c r="CI45" i="2"/>
  <c r="AK250" i="1"/>
  <c r="AK252" i="1" s="1"/>
  <c r="AL249" i="1" s="1"/>
  <c r="CH53" i="2"/>
  <c r="AK100" i="1"/>
  <c r="CH23" i="2"/>
  <c r="AK30" i="1"/>
  <c r="CH9" i="2"/>
  <c r="AL30" i="1" s="1"/>
  <c r="AJ270" i="1"/>
  <c r="AJ272" i="1" s="1"/>
  <c r="AK269" i="1" s="1"/>
  <c r="CG57" i="2"/>
  <c r="AH487" i="1"/>
  <c r="AI484" i="1" s="1"/>
  <c r="AK22" i="1"/>
  <c r="AL19" i="1" s="1"/>
  <c r="AK82" i="1"/>
  <c r="AL79" i="1" s="1"/>
  <c r="AL307" i="1"/>
  <c r="AM304" i="1" s="1"/>
  <c r="AK62" i="1"/>
  <c r="AL59" i="1" s="1"/>
  <c r="AK342" i="1"/>
  <c r="AL339" i="1" s="1"/>
  <c r="AJ102" i="1"/>
  <c r="AK99" i="1" s="1"/>
  <c r="AK52" i="1"/>
  <c r="AL49" i="1" s="1"/>
  <c r="AH112" i="1"/>
  <c r="AI109" i="1" s="1"/>
  <c r="AJ402" i="1"/>
  <c r="AK399" i="1" s="1"/>
  <c r="AK462" i="1"/>
  <c r="AL459" i="1" s="1"/>
  <c r="AJ72" i="1"/>
  <c r="AK69" i="1" s="1"/>
  <c r="AK122" i="1"/>
  <c r="AL119" i="1" s="1"/>
  <c r="AK472" i="1"/>
  <c r="AL469" i="1" s="1"/>
  <c r="AK17" i="1"/>
  <c r="AL14" i="1" s="1"/>
  <c r="AK167" i="1"/>
  <c r="AL164" i="1" s="1"/>
  <c r="AK417" i="1"/>
  <c r="AL414" i="1" s="1"/>
  <c r="AJ77" i="1"/>
  <c r="AK74" i="1" s="1"/>
  <c r="AJ367" i="1"/>
  <c r="AK364" i="1" s="1"/>
  <c r="AK337" i="1"/>
  <c r="AL334" i="1" s="1"/>
  <c r="AK362" i="1"/>
  <c r="AL359" i="1" s="1"/>
  <c r="AL512" i="1"/>
  <c r="AM509" i="1" s="1"/>
  <c r="AK142" i="1"/>
  <c r="AL139" i="1" s="1"/>
  <c r="AJ507" i="1"/>
  <c r="AK504" i="1" s="1"/>
  <c r="AK287" i="1"/>
  <c r="AL284" i="1" s="1"/>
  <c r="AK212" i="1"/>
  <c r="AL209" i="1" s="1"/>
  <c r="AK177" i="1"/>
  <c r="AL174" i="1" s="1"/>
  <c r="AK382" i="1"/>
  <c r="AL379" i="1" s="1"/>
  <c r="AK92" i="1"/>
  <c r="AL89" i="1" s="1"/>
  <c r="AL447" i="1"/>
  <c r="AM444" i="1" s="1"/>
  <c r="AK422" i="1"/>
  <c r="AL419" i="1" s="1"/>
  <c r="AK412" i="1"/>
  <c r="AL409" i="1" s="1"/>
  <c r="AJ237" i="1"/>
  <c r="AK234" i="1" s="1"/>
  <c r="AK152" i="1"/>
  <c r="AL149" i="1" s="1"/>
  <c r="AK427" i="1"/>
  <c r="AL424" i="1" s="1"/>
  <c r="AJ57" i="1"/>
  <c r="AK54" i="1" s="1"/>
  <c r="AI47" i="1"/>
  <c r="AJ44" i="1" s="1"/>
  <c r="AK357" i="1"/>
  <c r="AL354" i="1" s="1"/>
  <c r="AK317" i="1"/>
  <c r="AL314" i="1" s="1"/>
  <c r="AK432" i="1"/>
  <c r="AL429" i="1" s="1"/>
  <c r="AJ297" i="1"/>
  <c r="AK294" i="1" s="1"/>
  <c r="AK37" i="1"/>
  <c r="AL34" i="1" s="1"/>
  <c r="AI482" i="1"/>
  <c r="AJ479" i="1" s="1"/>
  <c r="AL352" i="1"/>
  <c r="AM349" i="1" s="1"/>
  <c r="AL353" i="1" a="1"/>
  <c r="AL353" i="1" s="1"/>
  <c r="AL232" i="1"/>
  <c r="AM229" i="1" s="1"/>
  <c r="AK492" i="1"/>
  <c r="AL489" i="1" s="1"/>
  <c r="AK267" i="1"/>
  <c r="AL264" i="1" s="1"/>
  <c r="AI517" i="1"/>
  <c r="AJ514" i="1" s="1"/>
  <c r="AJ302" i="1"/>
  <c r="AK299" i="1" s="1"/>
  <c r="AL277" i="1"/>
  <c r="AM274" i="1" s="1"/>
  <c r="AK332" i="1"/>
  <c r="AL329" i="1" s="1"/>
  <c r="AJ67" i="1"/>
  <c r="AK64" i="1" s="1"/>
  <c r="AK392" i="1"/>
  <c r="AL389" i="1" s="1"/>
  <c r="AK227" i="1"/>
  <c r="AL224" i="1" s="1"/>
  <c r="AJ172" i="1"/>
  <c r="AK169" i="1" s="1"/>
  <c r="AK27" i="1"/>
  <c r="AL24" i="1" s="1"/>
  <c r="AJ162" i="1"/>
  <c r="AK159" i="1" s="1"/>
  <c r="AJ467" i="1"/>
  <c r="AK464" i="1" s="1"/>
  <c r="AK247" i="1"/>
  <c r="AL244" i="1" s="1"/>
  <c r="AJ192" i="1"/>
  <c r="AK189" i="1" s="1"/>
  <c r="AJ187" i="1"/>
  <c r="AK184" i="1" s="1"/>
  <c r="AK477" i="1"/>
  <c r="AL474" i="1" s="1"/>
  <c r="AK327" i="1"/>
  <c r="AL324" i="1" s="1"/>
  <c r="AI387" i="1"/>
  <c r="AJ384" i="1" s="1"/>
  <c r="AL257" i="1"/>
  <c r="AM254" i="1" s="1"/>
  <c r="AK222" i="1"/>
  <c r="AL219" i="1" s="1"/>
  <c r="AK7" i="1"/>
  <c r="AL4" i="1" s="1"/>
  <c r="AI87" i="1"/>
  <c r="AJ84" i="1" s="1"/>
  <c r="AJ397" i="1"/>
  <c r="AK394" i="1" s="1"/>
  <c r="AK372" i="1"/>
  <c r="AL369" i="1" s="1"/>
  <c r="AK407" i="1"/>
  <c r="AL404" i="1" s="1"/>
  <c r="AK117" i="1"/>
  <c r="AL114" i="1" s="1"/>
  <c r="AK452" i="1"/>
  <c r="AL449" i="1" s="1"/>
  <c r="AK497" i="1"/>
  <c r="AL494" i="1" s="1"/>
  <c r="AL292" i="1"/>
  <c r="AM289" i="1" s="1"/>
  <c r="AL293" i="1" a="1"/>
  <c r="AL293" i="1" s="1"/>
  <c r="AK197" i="1"/>
  <c r="AL194" i="1" s="1"/>
  <c r="AI127" i="1"/>
  <c r="AJ124" i="1" s="1"/>
  <c r="AK97" i="1"/>
  <c r="AL94" i="1" s="1"/>
  <c r="AI137" i="1"/>
  <c r="AJ134" i="1" s="1"/>
  <c r="AK207" i="1"/>
  <c r="AL204" i="1" s="1"/>
  <c r="AK457" i="1"/>
  <c r="AL454" i="1" s="1"/>
  <c r="AK242" i="1"/>
  <c r="AL239" i="1" s="1"/>
  <c r="AK182" i="1"/>
  <c r="AL179" i="1" s="1"/>
  <c r="AJ312" i="1"/>
  <c r="AK309" i="1" s="1"/>
  <c r="AI107" i="1"/>
  <c r="AJ104" i="1" s="1"/>
  <c r="AK132" i="1"/>
  <c r="AL129" i="1" s="1"/>
  <c r="AK502" i="1"/>
  <c r="AL499" i="1" s="1"/>
  <c r="AJ442" i="1"/>
  <c r="AK439" i="1" s="1"/>
  <c r="AK217" i="1"/>
  <c r="AL214" i="1" s="1"/>
  <c r="AJ262" i="1"/>
  <c r="AK259" i="1" s="1"/>
  <c r="CK103" i="2" l="1"/>
  <c r="AO500" i="1" s="1"/>
  <c r="AC503" i="1" s="1" a="1"/>
  <c r="AC503" i="1" s="1"/>
  <c r="CK97" i="2"/>
  <c r="AO470" i="1" s="1"/>
  <c r="AK473" i="1" s="1" a="1"/>
  <c r="AK473" i="1" s="1"/>
  <c r="AL308" i="1" a="1"/>
  <c r="AL308" i="1" s="1"/>
  <c r="AK320" i="1"/>
  <c r="AK322" i="1" s="1"/>
  <c r="AL319" i="1" s="1"/>
  <c r="CH67" i="2"/>
  <c r="AL258" i="1" a="1"/>
  <c r="AL258" i="1" s="1"/>
  <c r="AK8" i="1" a="1"/>
  <c r="AK8" i="1" s="1"/>
  <c r="CI9" i="2"/>
  <c r="AG503" i="1" a="1"/>
  <c r="AG503" i="1" s="1"/>
  <c r="AK338" i="1" a="1"/>
  <c r="AK338" i="1" s="1"/>
  <c r="AF338" i="1" a="1"/>
  <c r="AF338" i="1" s="1"/>
  <c r="AD338" i="1" a="1"/>
  <c r="AD338" i="1" s="1"/>
  <c r="AE63" i="1" a="1"/>
  <c r="AE63" i="1" s="1"/>
  <c r="AJ233" i="1" a="1"/>
  <c r="AJ233" i="1" s="1"/>
  <c r="AL233" i="1" a="1"/>
  <c r="AL233" i="1" s="1"/>
  <c r="AJ258" i="1" a="1"/>
  <c r="AJ258" i="1" s="1"/>
  <c r="AK63" i="1" a="1"/>
  <c r="AK63" i="1" s="1"/>
  <c r="AJ53" i="1" a="1"/>
  <c r="AJ53" i="1" s="1"/>
  <c r="AI63" i="1" a="1"/>
  <c r="AI63" i="1" s="1"/>
  <c r="AG353" i="1" a="1"/>
  <c r="AG353" i="1" s="1"/>
  <c r="AN380" i="1"/>
  <c r="CK79" i="2"/>
  <c r="AO380" i="1" s="1"/>
  <c r="R338" i="1" a="1"/>
  <c r="R338" i="1" s="1"/>
  <c r="K338" i="1" a="1"/>
  <c r="K338" i="1" s="1"/>
  <c r="Y338" i="1" a="1"/>
  <c r="Y338" i="1" s="1"/>
  <c r="V338" i="1" a="1"/>
  <c r="V338" i="1" s="1"/>
  <c r="S338" i="1" a="1"/>
  <c r="S338" i="1" s="1"/>
  <c r="T338" i="1" a="1"/>
  <c r="T338" i="1" s="1"/>
  <c r="M338" i="1" a="1"/>
  <c r="M338" i="1" s="1"/>
  <c r="P338" i="1" a="1"/>
  <c r="P338" i="1" s="1"/>
  <c r="X338" i="1" a="1"/>
  <c r="X338" i="1" s="1"/>
  <c r="Q338" i="1" a="1"/>
  <c r="Q338" i="1" s="1"/>
  <c r="L338" i="1" a="1"/>
  <c r="L338" i="1" s="1"/>
  <c r="U338" i="1" a="1"/>
  <c r="U338" i="1" s="1"/>
  <c r="W338" i="1" a="1"/>
  <c r="W338" i="1" s="1"/>
  <c r="N338" i="1" a="1"/>
  <c r="N338" i="1" s="1"/>
  <c r="O338" i="1" a="1"/>
  <c r="O338" i="1" s="1"/>
  <c r="Z338" i="1" a="1"/>
  <c r="Z338" i="1" s="1"/>
  <c r="AA338" i="1" a="1"/>
  <c r="AA338" i="1" s="1"/>
  <c r="AE473" i="1" a="1"/>
  <c r="AE473" i="1" s="1"/>
  <c r="AF63" i="1" a="1"/>
  <c r="AF63" i="1" s="1"/>
  <c r="AD63" i="1" a="1"/>
  <c r="AD63" i="1" s="1"/>
  <c r="AC63" i="1" a="1"/>
  <c r="AC63" i="1" s="1"/>
  <c r="AH63" i="1" a="1"/>
  <c r="AH63" i="1" s="1"/>
  <c r="AJ63" i="1" a="1"/>
  <c r="AJ63" i="1" s="1"/>
  <c r="V308" i="1" a="1"/>
  <c r="V308" i="1" s="1"/>
  <c r="U308" i="1" a="1"/>
  <c r="U308" i="1" s="1"/>
  <c r="P308" i="1" a="1"/>
  <c r="P308" i="1" s="1"/>
  <c r="K308" i="1" a="1"/>
  <c r="K308" i="1" s="1"/>
  <c r="W308" i="1" a="1"/>
  <c r="W308" i="1" s="1"/>
  <c r="S308" i="1" a="1"/>
  <c r="S308" i="1" s="1"/>
  <c r="O308" i="1" a="1"/>
  <c r="O308" i="1" s="1"/>
  <c r="Q308" i="1" a="1"/>
  <c r="Q308" i="1" s="1"/>
  <c r="R308" i="1" a="1"/>
  <c r="R308" i="1" s="1"/>
  <c r="N308" i="1" a="1"/>
  <c r="N308" i="1" s="1"/>
  <c r="Y308" i="1" a="1"/>
  <c r="Y308" i="1" s="1"/>
  <c r="M308" i="1" a="1"/>
  <c r="M308" i="1" s="1"/>
  <c r="L308" i="1" a="1"/>
  <c r="L308" i="1" s="1"/>
  <c r="T308" i="1" a="1"/>
  <c r="T308" i="1" s="1"/>
  <c r="X308" i="1" a="1"/>
  <c r="X308" i="1" s="1"/>
  <c r="AA308" i="1" a="1"/>
  <c r="AA308" i="1" s="1"/>
  <c r="Z308" i="1" a="1"/>
  <c r="Z308" i="1" s="1"/>
  <c r="AB308" i="1" a="1"/>
  <c r="AB308" i="1" s="1"/>
  <c r="AD308" i="1" a="1"/>
  <c r="AD308" i="1" s="1"/>
  <c r="AC308" i="1" a="1"/>
  <c r="AC308" i="1" s="1"/>
  <c r="AL260" i="1"/>
  <c r="CI55" i="2"/>
  <c r="AN215" i="1"/>
  <c r="CK46" i="2"/>
  <c r="AO215" i="1" s="1"/>
  <c r="CI14" i="2"/>
  <c r="AL55" i="1"/>
  <c r="CK8" i="2"/>
  <c r="AO25" i="1" s="1"/>
  <c r="AN25" i="1"/>
  <c r="AF8" i="1" a="1"/>
  <c r="AF8" i="1" s="1"/>
  <c r="AH8" i="1" a="1"/>
  <c r="AH8" i="1" s="1"/>
  <c r="AJ8" i="1" a="1"/>
  <c r="AJ8" i="1" s="1"/>
  <c r="AG53" i="1" a="1"/>
  <c r="AG53" i="1" s="1"/>
  <c r="CJ21" i="2"/>
  <c r="AM90" i="1"/>
  <c r="AL460" i="1"/>
  <c r="AL462" i="1" s="1"/>
  <c r="AM459" i="1" s="1"/>
  <c r="CI95" i="2"/>
  <c r="AE8" i="1" a="1"/>
  <c r="AE8" i="1" s="1"/>
  <c r="AG383" i="1" a="1"/>
  <c r="AG383" i="1" s="1"/>
  <c r="CI63" i="2"/>
  <c r="AL300" i="1"/>
  <c r="AK383" i="1" a="1"/>
  <c r="AK383" i="1" s="1"/>
  <c r="AK32" i="1"/>
  <c r="AL29" i="1" s="1"/>
  <c r="AL32" i="1" s="1"/>
  <c r="AM29" i="1" s="1"/>
  <c r="AM455" i="1"/>
  <c r="CJ94" i="2"/>
  <c r="AG338" i="1" a="1"/>
  <c r="AG338" i="1" s="1"/>
  <c r="AK125" i="1"/>
  <c r="CH28" i="2"/>
  <c r="AN510" i="1"/>
  <c r="AJ513" i="1" s="1" a="1"/>
  <c r="AJ513" i="1" s="1"/>
  <c r="CK105" i="2"/>
  <c r="AO510" i="1" s="1"/>
  <c r="AM180" i="1"/>
  <c r="CJ39" i="2"/>
  <c r="AD473" i="1" a="1"/>
  <c r="AD473" i="1" s="1"/>
  <c r="N258" i="1" a="1"/>
  <c r="N258" i="1" s="1"/>
  <c r="O258" i="1" a="1"/>
  <c r="O258" i="1" s="1"/>
  <c r="M258" i="1" a="1"/>
  <c r="M258" i="1" s="1"/>
  <c r="V258" i="1" a="1"/>
  <c r="V258" i="1" s="1"/>
  <c r="Z258" i="1" a="1"/>
  <c r="Z258" i="1" s="1"/>
  <c r="Q258" i="1" a="1"/>
  <c r="Q258" i="1" s="1"/>
  <c r="T258" i="1" a="1"/>
  <c r="T258" i="1" s="1"/>
  <c r="P258" i="1" a="1"/>
  <c r="P258" i="1" s="1"/>
  <c r="L258" i="1" a="1"/>
  <c r="L258" i="1" s="1"/>
  <c r="X258" i="1" a="1"/>
  <c r="X258" i="1" s="1"/>
  <c r="S258" i="1" a="1"/>
  <c r="S258" i="1" s="1"/>
  <c r="AA258" i="1" a="1"/>
  <c r="AA258" i="1" s="1"/>
  <c r="R258" i="1" a="1"/>
  <c r="R258" i="1" s="1"/>
  <c r="Y258" i="1" a="1"/>
  <c r="Y258" i="1" s="1"/>
  <c r="K258" i="1" a="1"/>
  <c r="K258" i="1" s="1"/>
  <c r="U258" i="1" a="1"/>
  <c r="U258" i="1" s="1"/>
  <c r="W258" i="1" a="1"/>
  <c r="W258" i="1" s="1"/>
  <c r="AB258" i="1" a="1"/>
  <c r="AB258" i="1" s="1"/>
  <c r="AD258" i="1" a="1"/>
  <c r="AD258" i="1" s="1"/>
  <c r="AC258" i="1" a="1"/>
  <c r="AC258" i="1" s="1"/>
  <c r="AJ473" i="1" a="1"/>
  <c r="AJ473" i="1" s="1"/>
  <c r="CK58" i="2"/>
  <c r="AO275" i="1" s="1"/>
  <c r="AM278" i="1" s="1" a="1"/>
  <c r="AM278" i="1" s="1"/>
  <c r="AN275" i="1"/>
  <c r="CH24" i="2"/>
  <c r="AK105" i="1"/>
  <c r="AN120" i="1"/>
  <c r="AL123" i="1" s="1" a="1"/>
  <c r="AL123" i="1" s="1"/>
  <c r="CK27" i="2"/>
  <c r="AO120" i="1" s="1"/>
  <c r="AM185" i="1"/>
  <c r="CJ40" i="2"/>
  <c r="R8" i="1" a="1"/>
  <c r="R8" i="1" s="1"/>
  <c r="O8" i="1" a="1"/>
  <c r="O8" i="1" s="1"/>
  <c r="T8" i="1" a="1"/>
  <c r="T8" i="1" s="1"/>
  <c r="U8" i="1" a="1"/>
  <c r="U8" i="1" s="1"/>
  <c r="S8" i="1" a="1"/>
  <c r="S8" i="1" s="1"/>
  <c r="W8" i="1" a="1"/>
  <c r="W8" i="1" s="1"/>
  <c r="L8" i="1" a="1"/>
  <c r="L8" i="1" s="1"/>
  <c r="N8" i="1" a="1"/>
  <c r="N8" i="1" s="1"/>
  <c r="K8" i="1" a="1"/>
  <c r="K8" i="1" s="1"/>
  <c r="V8" i="1" a="1"/>
  <c r="V8" i="1" s="1"/>
  <c r="Q8" i="1" a="1"/>
  <c r="Q8" i="1" s="1"/>
  <c r="P8" i="1" a="1"/>
  <c r="P8" i="1" s="1"/>
  <c r="M8" i="1" a="1"/>
  <c r="M8" i="1" s="1"/>
  <c r="X8" i="1" a="1"/>
  <c r="X8" i="1" s="1"/>
  <c r="Y8" i="1" a="1"/>
  <c r="Y8" i="1" s="1"/>
  <c r="Z8" i="1" a="1"/>
  <c r="Z8" i="1" s="1"/>
  <c r="AD8" i="1" a="1"/>
  <c r="AD8" i="1" s="1"/>
  <c r="AC53" i="1" a="1"/>
  <c r="AC53" i="1" s="1"/>
  <c r="AI8" i="1" a="1"/>
  <c r="AI8" i="1" s="1"/>
  <c r="AL10" i="1"/>
  <c r="CI5" i="2"/>
  <c r="CJ98" i="2"/>
  <c r="AM475" i="1"/>
  <c r="AM210" i="1"/>
  <c r="CJ45" i="2"/>
  <c r="AH383" i="1" a="1"/>
  <c r="AH383" i="1" s="1"/>
  <c r="AF383" i="1" a="1"/>
  <c r="AF383" i="1" s="1"/>
  <c r="AJ383" i="1" a="1"/>
  <c r="AJ383" i="1" s="1"/>
  <c r="AK513" i="1" a="1"/>
  <c r="AK513" i="1" s="1"/>
  <c r="AG473" i="1" a="1"/>
  <c r="AG473" i="1" s="1"/>
  <c r="AG258" i="1" a="1"/>
  <c r="AG258" i="1" s="1"/>
  <c r="AE258" i="1" a="1"/>
  <c r="AE258" i="1" s="1"/>
  <c r="AI258" i="1" a="1"/>
  <c r="AI258" i="1" s="1"/>
  <c r="AF258" i="1" a="1"/>
  <c r="AF258" i="1" s="1"/>
  <c r="AK258" i="1" a="1"/>
  <c r="AK258" i="1" s="1"/>
  <c r="AL440" i="1"/>
  <c r="CI91" i="2"/>
  <c r="AM440" i="1" s="1"/>
  <c r="AK85" i="1"/>
  <c r="CH20" i="2"/>
  <c r="CK102" i="2"/>
  <c r="AO495" i="1" s="1"/>
  <c r="AN495" i="1"/>
  <c r="CK74" i="2"/>
  <c r="AO355" i="1" s="1"/>
  <c r="AN355" i="1"/>
  <c r="AJ123" i="1" a="1"/>
  <c r="AJ123" i="1" s="1"/>
  <c r="AH53" i="1" a="1"/>
  <c r="AH53" i="1" s="1"/>
  <c r="AL200" i="1"/>
  <c r="CI43" i="2"/>
  <c r="AA53" i="1" a="1"/>
  <c r="AA53" i="1" s="1"/>
  <c r="AB8" i="1" a="1"/>
  <c r="AB8" i="1" s="1"/>
  <c r="AI383" i="1" a="1"/>
  <c r="AI383" i="1" s="1"/>
  <c r="AL395" i="1"/>
  <c r="CI82" i="2"/>
  <c r="CJ88" i="2"/>
  <c r="AN425" i="1" s="1"/>
  <c r="AI513" i="1" a="1"/>
  <c r="AI513" i="1" s="1"/>
  <c r="AK270" i="1"/>
  <c r="CH57" i="2"/>
  <c r="AL100" i="1"/>
  <c r="CI23" i="2"/>
  <c r="CG25" i="2"/>
  <c r="AJ110" i="1"/>
  <c r="AM325" i="1"/>
  <c r="CJ68" i="2"/>
  <c r="AL235" i="1"/>
  <c r="CI50" i="2"/>
  <c r="AM175" i="1"/>
  <c r="CJ38" i="2"/>
  <c r="AI473" i="1" a="1"/>
  <c r="AI473" i="1" s="1"/>
  <c r="CK47" i="2"/>
  <c r="AO220" i="1" s="1"/>
  <c r="AN220" i="1"/>
  <c r="AM265" i="1"/>
  <c r="CJ56" i="2"/>
  <c r="AM285" i="1"/>
  <c r="CJ60" i="2"/>
  <c r="AM15" i="1"/>
  <c r="CJ6" i="2"/>
  <c r="AN370" i="1"/>
  <c r="CK77" i="2"/>
  <c r="AO370" i="1" s="1"/>
  <c r="AI53" i="1" a="1"/>
  <c r="AI53" i="1" s="1"/>
  <c r="AM340" i="1"/>
  <c r="CJ71" i="2"/>
  <c r="AM505" i="1"/>
  <c r="CJ104" i="2"/>
  <c r="AL95" i="1"/>
  <c r="AL97" i="1" s="1"/>
  <c r="AM94" i="1" s="1"/>
  <c r="CI22" i="2"/>
  <c r="AL170" i="1"/>
  <c r="CI37" i="2"/>
  <c r="AG8" i="1" a="1"/>
  <c r="AG8" i="1" s="1"/>
  <c r="CI76" i="2"/>
  <c r="AL365" i="1"/>
  <c r="AM165" i="1"/>
  <c r="CJ36" i="2"/>
  <c r="T503" i="1" a="1"/>
  <c r="T503" i="1" s="1"/>
  <c r="O503" i="1" a="1"/>
  <c r="O503" i="1" s="1"/>
  <c r="Z503" i="1" a="1"/>
  <c r="Z503" i="1" s="1"/>
  <c r="N503" i="1" a="1"/>
  <c r="N503" i="1" s="1"/>
  <c r="X503" i="1" a="1"/>
  <c r="X503" i="1" s="1"/>
  <c r="P503" i="1" a="1"/>
  <c r="P503" i="1" s="1"/>
  <c r="U503" i="1" a="1"/>
  <c r="U503" i="1" s="1"/>
  <c r="L503" i="1" a="1"/>
  <c r="L503" i="1" s="1"/>
  <c r="R503" i="1" a="1"/>
  <c r="R503" i="1" s="1"/>
  <c r="K503" i="1" a="1"/>
  <c r="K503" i="1" s="1"/>
  <c r="S503" i="1" a="1"/>
  <c r="S503" i="1" s="1"/>
  <c r="Q503" i="1" a="1"/>
  <c r="Q503" i="1" s="1"/>
  <c r="V503" i="1" a="1"/>
  <c r="V503" i="1" s="1"/>
  <c r="M503" i="1" a="1"/>
  <c r="M503" i="1" s="1"/>
  <c r="W503" i="1" a="1"/>
  <c r="W503" i="1" s="1"/>
  <c r="AB503" i="1" a="1"/>
  <c r="AB503" i="1" s="1"/>
  <c r="Y503" i="1" a="1"/>
  <c r="Y503" i="1" s="1"/>
  <c r="AD503" i="1" a="1"/>
  <c r="AD503" i="1" s="1"/>
  <c r="AA503" i="1" a="1"/>
  <c r="AA503" i="1" s="1"/>
  <c r="CJ62" i="2"/>
  <c r="AM295" i="1"/>
  <c r="CI107" i="2"/>
  <c r="AL520" i="1"/>
  <c r="AL522" i="1" s="1"/>
  <c r="AM519" i="1" s="1"/>
  <c r="AL280" i="1"/>
  <c r="AL282" i="1" s="1"/>
  <c r="AM279" i="1" s="1"/>
  <c r="CI59" i="2"/>
  <c r="AK135" i="1"/>
  <c r="CH30" i="2"/>
  <c r="AL135" i="1" s="1"/>
  <c r="O233" i="1" a="1"/>
  <c r="O233" i="1" s="1"/>
  <c r="R233" i="1" a="1"/>
  <c r="R233" i="1" s="1"/>
  <c r="N233" i="1" a="1"/>
  <c r="N233" i="1" s="1"/>
  <c r="Q233" i="1" a="1"/>
  <c r="Q233" i="1" s="1"/>
  <c r="W233" i="1" a="1"/>
  <c r="W233" i="1" s="1"/>
  <c r="T233" i="1" a="1"/>
  <c r="T233" i="1" s="1"/>
  <c r="P233" i="1" a="1"/>
  <c r="P233" i="1" s="1"/>
  <c r="M233" i="1" a="1"/>
  <c r="M233" i="1" s="1"/>
  <c r="S233" i="1" a="1"/>
  <c r="S233" i="1" s="1"/>
  <c r="K233" i="1" a="1"/>
  <c r="K233" i="1" s="1"/>
  <c r="U233" i="1" a="1"/>
  <c r="U233" i="1" s="1"/>
  <c r="X233" i="1" a="1"/>
  <c r="X233" i="1" s="1"/>
  <c r="L233" i="1" a="1"/>
  <c r="L233" i="1" s="1"/>
  <c r="Z233" i="1" a="1"/>
  <c r="Z233" i="1" s="1"/>
  <c r="Y233" i="1" a="1"/>
  <c r="Y233" i="1" s="1"/>
  <c r="V233" i="1" a="1"/>
  <c r="V233" i="1" s="1"/>
  <c r="AC233" i="1" a="1"/>
  <c r="AC233" i="1" s="1"/>
  <c r="AA233" i="1" a="1"/>
  <c r="AA233" i="1" s="1"/>
  <c r="AB233" i="1" a="1"/>
  <c r="AB233" i="1" s="1"/>
  <c r="AE233" i="1" a="1"/>
  <c r="AE233" i="1" s="1"/>
  <c r="AN315" i="1"/>
  <c r="CK66" i="2"/>
  <c r="AO315" i="1" s="1"/>
  <c r="CJ86" i="2"/>
  <c r="AM415" i="1"/>
  <c r="O118" i="1" a="1"/>
  <c r="O118" i="1" s="1"/>
  <c r="S118" i="1" a="1"/>
  <c r="S118" i="1" s="1"/>
  <c r="P118" i="1" a="1"/>
  <c r="P118" i="1" s="1"/>
  <c r="L118" i="1" a="1"/>
  <c r="L118" i="1" s="1"/>
  <c r="U118" i="1" a="1"/>
  <c r="U118" i="1" s="1"/>
  <c r="V118" i="1" a="1"/>
  <c r="V118" i="1" s="1"/>
  <c r="T118" i="1" a="1"/>
  <c r="T118" i="1" s="1"/>
  <c r="R118" i="1" a="1"/>
  <c r="R118" i="1" s="1"/>
  <c r="Q118" i="1" a="1"/>
  <c r="Q118" i="1" s="1"/>
  <c r="K118" i="1" a="1"/>
  <c r="K118" i="1" s="1"/>
  <c r="M118" i="1" a="1"/>
  <c r="M118" i="1" s="1"/>
  <c r="X118" i="1" a="1"/>
  <c r="X118" i="1" s="1"/>
  <c r="W118" i="1" a="1"/>
  <c r="W118" i="1" s="1"/>
  <c r="N118" i="1" a="1"/>
  <c r="N118" i="1" s="1"/>
  <c r="Y118" i="1" a="1"/>
  <c r="Y118" i="1" s="1"/>
  <c r="Z118" i="1" a="1"/>
  <c r="Z118" i="1" s="1"/>
  <c r="AA118" i="1" a="1"/>
  <c r="AA118" i="1" s="1"/>
  <c r="AC118" i="1" a="1"/>
  <c r="AC118" i="1" s="1"/>
  <c r="AB118" i="1" a="1"/>
  <c r="AB118" i="1" s="1"/>
  <c r="AN20" i="1"/>
  <c r="CK7" i="2"/>
  <c r="AO20" i="1" s="1"/>
  <c r="AL190" i="1"/>
  <c r="CI41" i="2"/>
  <c r="CK81" i="2"/>
  <c r="AO390" i="1" s="1"/>
  <c r="AI503" i="1" a="1"/>
  <c r="AI503" i="1" s="1"/>
  <c r="AF503" i="1" a="1"/>
  <c r="AF503" i="1" s="1"/>
  <c r="AH503" i="1" a="1"/>
  <c r="AH503" i="1" s="1"/>
  <c r="AJ503" i="1" a="1"/>
  <c r="AJ503" i="1" s="1"/>
  <c r="AI338" i="1" a="1"/>
  <c r="AI338" i="1" s="1"/>
  <c r="CI90" i="2"/>
  <c r="AL435" i="1"/>
  <c r="AL437" i="1" s="1"/>
  <c r="AM434" i="1" s="1"/>
  <c r="AG63" i="1" a="1"/>
  <c r="AG63" i="1" s="1"/>
  <c r="AH258" i="1" a="1"/>
  <c r="AH258" i="1" s="1"/>
  <c r="AL400" i="1"/>
  <c r="CI83" i="2"/>
  <c r="AI353" i="1" a="1"/>
  <c r="AI353" i="1" s="1"/>
  <c r="AE353" i="1" a="1"/>
  <c r="AE353" i="1" s="1"/>
  <c r="AF353" i="1" a="1"/>
  <c r="AF353" i="1" s="1"/>
  <c r="AH353" i="1" a="1"/>
  <c r="AH353" i="1" s="1"/>
  <c r="AK353" i="1" a="1"/>
  <c r="AK353" i="1" s="1"/>
  <c r="AE358" i="1" a="1"/>
  <c r="AE358" i="1" s="1"/>
  <c r="AM195" i="1"/>
  <c r="CJ42" i="2"/>
  <c r="CJ33" i="2"/>
  <c r="AM150" i="1"/>
  <c r="AN360" i="1"/>
  <c r="CK75" i="2"/>
  <c r="AO360" i="1" s="1"/>
  <c r="AL375" i="1"/>
  <c r="CI78" i="2"/>
  <c r="AM375" i="1" s="1"/>
  <c r="AI118" i="1" a="1"/>
  <c r="AI118" i="1" s="1"/>
  <c r="AD118" i="1" a="1"/>
  <c r="AD118" i="1" s="1"/>
  <c r="AJ118" i="1" a="1"/>
  <c r="AJ118" i="1" s="1"/>
  <c r="AE118" i="1" a="1"/>
  <c r="AE118" i="1" s="1"/>
  <c r="AF118" i="1" a="1"/>
  <c r="AF118" i="1" s="1"/>
  <c r="AG118" i="1" a="1"/>
  <c r="AG118" i="1" s="1"/>
  <c r="AH118" i="1" a="1"/>
  <c r="AH118" i="1" s="1"/>
  <c r="AL35" i="1"/>
  <c r="AL37" i="1" s="1"/>
  <c r="AM34" i="1" s="1"/>
  <c r="CI10" i="2"/>
  <c r="AM35" i="1" s="1"/>
  <c r="AN410" i="1"/>
  <c r="CK85" i="2"/>
  <c r="AO410" i="1" s="1"/>
  <c r="CK101" i="2"/>
  <c r="AO490" i="1" s="1"/>
  <c r="AN490" i="1"/>
  <c r="AK515" i="1"/>
  <c r="CH106" i="2"/>
  <c r="AL225" i="1"/>
  <c r="CI48" i="2"/>
  <c r="CG12" i="2"/>
  <c r="AJ45" i="1"/>
  <c r="AJ47" i="1" s="1"/>
  <c r="AK44" i="1" s="1"/>
  <c r="CI35" i="2"/>
  <c r="AL160" i="1"/>
  <c r="CJ18" i="2"/>
  <c r="AN75" i="1" s="1"/>
  <c r="AL75" i="1"/>
  <c r="CI18" i="2"/>
  <c r="AK480" i="1"/>
  <c r="CH99" i="2"/>
  <c r="V473" i="1" a="1"/>
  <c r="V473" i="1" s="1"/>
  <c r="Q473" i="1" a="1"/>
  <c r="Q473" i="1" s="1"/>
  <c r="R473" i="1" a="1"/>
  <c r="R473" i="1" s="1"/>
  <c r="K473" i="1" a="1"/>
  <c r="K473" i="1" s="1"/>
  <c r="S473" i="1" a="1"/>
  <c r="S473" i="1" s="1"/>
  <c r="M473" i="1" a="1"/>
  <c r="M473" i="1" s="1"/>
  <c r="P473" i="1" a="1"/>
  <c r="P473" i="1" s="1"/>
  <c r="U473" i="1" a="1"/>
  <c r="U473" i="1" s="1"/>
  <c r="W473" i="1" a="1"/>
  <c r="W473" i="1" s="1"/>
  <c r="O473" i="1" a="1"/>
  <c r="O473" i="1" s="1"/>
  <c r="L473" i="1" a="1"/>
  <c r="L473" i="1" s="1"/>
  <c r="N473" i="1" a="1"/>
  <c r="N473" i="1" s="1"/>
  <c r="Y473" i="1" a="1"/>
  <c r="Y473" i="1" s="1"/>
  <c r="T473" i="1" a="1"/>
  <c r="T473" i="1" s="1"/>
  <c r="X473" i="1" a="1"/>
  <c r="X473" i="1" s="1"/>
  <c r="AC473" i="1" a="1"/>
  <c r="AC473" i="1" s="1"/>
  <c r="Z473" i="1" a="1"/>
  <c r="Z473" i="1" s="1"/>
  <c r="AA473" i="1" a="1"/>
  <c r="AA473" i="1" s="1"/>
  <c r="AF473" i="1" a="1"/>
  <c r="AF473" i="1" s="1"/>
  <c r="CK52" i="2"/>
  <c r="AO245" i="1" s="1"/>
  <c r="AB248" i="1" s="1" a="1"/>
  <c r="AB248" i="1" s="1"/>
  <c r="AN245" i="1"/>
  <c r="V353" i="1" a="1"/>
  <c r="V353" i="1" s="1"/>
  <c r="W353" i="1" a="1"/>
  <c r="W353" i="1" s="1"/>
  <c r="L353" i="1" a="1"/>
  <c r="L353" i="1" s="1"/>
  <c r="X353" i="1" a="1"/>
  <c r="X353" i="1" s="1"/>
  <c r="M353" i="1" a="1"/>
  <c r="M353" i="1" s="1"/>
  <c r="Z353" i="1" a="1"/>
  <c r="Z353" i="1" s="1"/>
  <c r="T353" i="1" a="1"/>
  <c r="T353" i="1" s="1"/>
  <c r="U353" i="1" a="1"/>
  <c r="U353" i="1" s="1"/>
  <c r="S353" i="1" a="1"/>
  <c r="S353" i="1" s="1"/>
  <c r="Y353" i="1" a="1"/>
  <c r="Y353" i="1" s="1"/>
  <c r="AB353" i="1" a="1"/>
  <c r="AB353" i="1" s="1"/>
  <c r="R353" i="1" a="1"/>
  <c r="R353" i="1" s="1"/>
  <c r="P353" i="1" a="1"/>
  <c r="P353" i="1" s="1"/>
  <c r="O353" i="1" a="1"/>
  <c r="O353" i="1" s="1"/>
  <c r="K353" i="1" a="1"/>
  <c r="K353" i="1" s="1"/>
  <c r="Q353" i="1" a="1"/>
  <c r="Q353" i="1" s="1"/>
  <c r="N353" i="1" a="1"/>
  <c r="N353" i="1" s="1"/>
  <c r="AA353" i="1" a="1"/>
  <c r="AA353" i="1" s="1"/>
  <c r="AC353" i="1" a="1"/>
  <c r="AC353" i="1" s="1"/>
  <c r="AD353" i="1" a="1"/>
  <c r="AD353" i="1" s="1"/>
  <c r="AJ308" i="1" a="1"/>
  <c r="AJ308" i="1" s="1"/>
  <c r="AM330" i="1"/>
  <c r="CJ69" i="2"/>
  <c r="AN330" i="1" s="1"/>
  <c r="AE53" i="1" a="1"/>
  <c r="AE53" i="1" s="1"/>
  <c r="CJ93" i="2"/>
  <c r="AM450" i="1"/>
  <c r="AL310" i="1"/>
  <c r="CI65" i="2"/>
  <c r="AA8" i="1" a="1"/>
  <c r="AA8" i="1" s="1"/>
  <c r="CI17" i="2"/>
  <c r="AL70" i="1"/>
  <c r="AH473" i="1" a="1"/>
  <c r="AH473" i="1" s="1"/>
  <c r="AM30" i="1"/>
  <c r="CJ9" i="2"/>
  <c r="AL250" i="1"/>
  <c r="AL252" i="1" s="1"/>
  <c r="AM249" i="1" s="1"/>
  <c r="CI53" i="2"/>
  <c r="AB338" i="1" a="1"/>
  <c r="AB338" i="1" s="1"/>
  <c r="AL145" i="1"/>
  <c r="AL147" i="1" s="1"/>
  <c r="AM144" i="1" s="1"/>
  <c r="CI32" i="2"/>
  <c r="AN80" i="1"/>
  <c r="CK19" i="2"/>
  <c r="AO80" i="1" s="1"/>
  <c r="AL465" i="1"/>
  <c r="CI96" i="2"/>
  <c r="AJ338" i="1" a="1"/>
  <c r="AJ338" i="1" s="1"/>
  <c r="AH338" i="1" a="1"/>
  <c r="AH338" i="1" s="1"/>
  <c r="AE338" i="1" a="1"/>
  <c r="AE338" i="1" s="1"/>
  <c r="AC338" i="1" a="1"/>
  <c r="AC338" i="1" s="1"/>
  <c r="AM130" i="1"/>
  <c r="CJ29" i="2"/>
  <c r="AN130" i="1" s="1"/>
  <c r="AB473" i="1" a="1"/>
  <c r="AB473" i="1" s="1"/>
  <c r="V63" i="1" a="1"/>
  <c r="V63" i="1" s="1"/>
  <c r="T63" i="1" a="1"/>
  <c r="T63" i="1" s="1"/>
  <c r="N63" i="1" a="1"/>
  <c r="N63" i="1" s="1"/>
  <c r="W63" i="1" a="1"/>
  <c r="W63" i="1" s="1"/>
  <c r="K63" i="1" a="1"/>
  <c r="K63" i="1" s="1"/>
  <c r="R63" i="1" a="1"/>
  <c r="R63" i="1" s="1"/>
  <c r="O63" i="1" a="1"/>
  <c r="O63" i="1" s="1"/>
  <c r="L63" i="1" a="1"/>
  <c r="L63" i="1" s="1"/>
  <c r="U63" i="1" a="1"/>
  <c r="U63" i="1" s="1"/>
  <c r="M63" i="1" a="1"/>
  <c r="M63" i="1" s="1"/>
  <c r="S63" i="1" a="1"/>
  <c r="S63" i="1" s="1"/>
  <c r="Q63" i="1" a="1"/>
  <c r="Q63" i="1" s="1"/>
  <c r="P63" i="1" a="1"/>
  <c r="P63" i="1" s="1"/>
  <c r="Z63" i="1" a="1"/>
  <c r="Z63" i="1" s="1"/>
  <c r="X63" i="1" a="1"/>
  <c r="X63" i="1" s="1"/>
  <c r="Y63" i="1" a="1"/>
  <c r="Y63" i="1" s="1"/>
  <c r="AA63" i="1" a="1"/>
  <c r="AA63" i="1" s="1"/>
  <c r="AB63" i="1" a="1"/>
  <c r="AB63" i="1" s="1"/>
  <c r="AF308" i="1" a="1"/>
  <c r="AF308" i="1" s="1"/>
  <c r="AE308" i="1" a="1"/>
  <c r="AE308" i="1" s="1"/>
  <c r="AH308" i="1" a="1"/>
  <c r="AH308" i="1" s="1"/>
  <c r="AK308" i="1" a="1"/>
  <c r="AK308" i="1" s="1"/>
  <c r="AI308" i="1" a="1"/>
  <c r="AI308" i="1" s="1"/>
  <c r="AG308" i="1" a="1"/>
  <c r="AG308" i="1" s="1"/>
  <c r="AL155" i="1"/>
  <c r="AL157" i="1" s="1"/>
  <c r="AM154" i="1" s="1"/>
  <c r="CI34" i="2"/>
  <c r="AM345" i="1"/>
  <c r="AM347" i="1" s="1"/>
  <c r="AN344" i="1" s="1"/>
  <c r="CJ72" i="2"/>
  <c r="AM240" i="1"/>
  <c r="CJ51" i="2"/>
  <c r="AN205" i="1"/>
  <c r="CK44" i="2"/>
  <c r="AO205" i="1" s="1"/>
  <c r="AM140" i="1"/>
  <c r="CJ31" i="2"/>
  <c r="AN140" i="1" s="1"/>
  <c r="V53" i="1" a="1"/>
  <c r="V53" i="1" s="1"/>
  <c r="O53" i="1" a="1"/>
  <c r="O53" i="1" s="1"/>
  <c r="M53" i="1" a="1"/>
  <c r="M53" i="1" s="1"/>
  <c r="S53" i="1" a="1"/>
  <c r="S53" i="1" s="1"/>
  <c r="T53" i="1" a="1"/>
  <c r="T53" i="1" s="1"/>
  <c r="Q53" i="1" a="1"/>
  <c r="Q53" i="1" s="1"/>
  <c r="W53" i="1" a="1"/>
  <c r="W53" i="1" s="1"/>
  <c r="P53" i="1" a="1"/>
  <c r="P53" i="1" s="1"/>
  <c r="K53" i="1" a="1"/>
  <c r="K53" i="1" s="1"/>
  <c r="R53" i="1" a="1"/>
  <c r="R53" i="1" s="1"/>
  <c r="N53" i="1" a="1"/>
  <c r="N53" i="1" s="1"/>
  <c r="L53" i="1" a="1"/>
  <c r="L53" i="1" s="1"/>
  <c r="AB53" i="1" a="1"/>
  <c r="AB53" i="1" s="1"/>
  <c r="X53" i="1" a="1"/>
  <c r="X53" i="1" s="1"/>
  <c r="Z53" i="1" a="1"/>
  <c r="Z53" i="1" s="1"/>
  <c r="U53" i="1" a="1"/>
  <c r="U53" i="1" s="1"/>
  <c r="Y53" i="1" a="1"/>
  <c r="Y53" i="1" s="1"/>
  <c r="AD53" i="1" a="1"/>
  <c r="AD53" i="1" s="1"/>
  <c r="AC28" i="1" a="1"/>
  <c r="AC28" i="1" s="1"/>
  <c r="AJ28" i="1" a="1"/>
  <c r="AJ28" i="1" s="1"/>
  <c r="AE28" i="1" a="1"/>
  <c r="AE28" i="1" s="1"/>
  <c r="AN445" i="1"/>
  <c r="CK92" i="2"/>
  <c r="AO445" i="1" s="1"/>
  <c r="AL65" i="1"/>
  <c r="CI16" i="2"/>
  <c r="AD233" i="1" a="1"/>
  <c r="AD233" i="1" s="1"/>
  <c r="AF233" i="1" a="1"/>
  <c r="AF233" i="1" s="1"/>
  <c r="AI233" i="1" a="1"/>
  <c r="AI233" i="1" s="1"/>
  <c r="AG233" i="1" a="1"/>
  <c r="AG233" i="1" s="1"/>
  <c r="AH233" i="1" a="1"/>
  <c r="AH233" i="1" s="1"/>
  <c r="AK233" i="1" a="1"/>
  <c r="AK233" i="1" s="1"/>
  <c r="AF53" i="1" a="1"/>
  <c r="AF53" i="1" s="1"/>
  <c r="AM420" i="1"/>
  <c r="CJ87" i="2"/>
  <c r="AK485" i="1"/>
  <c r="CH100" i="2"/>
  <c r="AC8" i="1" a="1"/>
  <c r="AC8" i="1" s="1"/>
  <c r="AM405" i="1"/>
  <c r="AM430" i="1"/>
  <c r="CJ84" i="2"/>
  <c r="CK84" i="2" s="1"/>
  <c r="CI11" i="2"/>
  <c r="AL40" i="1"/>
  <c r="AL42" i="1" s="1"/>
  <c r="AM39" i="1" s="1"/>
  <c r="AL385" i="1"/>
  <c r="CI80" i="2"/>
  <c r="CK29" i="2"/>
  <c r="AO130" i="1" s="1"/>
  <c r="AL407" i="1"/>
  <c r="AM404" i="1" s="1"/>
  <c r="AL317" i="1"/>
  <c r="AM314" i="1" s="1"/>
  <c r="AL212" i="1"/>
  <c r="AM209" i="1" s="1"/>
  <c r="AM513" i="1" a="1"/>
  <c r="AM513" i="1" s="1"/>
  <c r="AM512" i="1"/>
  <c r="AN509" i="1" s="1"/>
  <c r="AK77" i="1"/>
  <c r="AL74" i="1" s="1"/>
  <c r="AL8" i="1" a="1"/>
  <c r="AL8" i="1" s="1"/>
  <c r="AL7" i="1"/>
  <c r="AM4" i="1" s="1"/>
  <c r="AL242" i="1"/>
  <c r="AM239" i="1" s="1"/>
  <c r="AJ137" i="1"/>
  <c r="AK134" i="1" s="1"/>
  <c r="AM292" i="1"/>
  <c r="AN289" i="1" s="1"/>
  <c r="AM293" i="1" a="1"/>
  <c r="AM293" i="1" s="1"/>
  <c r="AJ387" i="1"/>
  <c r="AK384" i="1" s="1"/>
  <c r="AK187" i="1"/>
  <c r="AL184" i="1" s="1"/>
  <c r="AK162" i="1"/>
  <c r="AL159" i="1" s="1"/>
  <c r="AL392" i="1"/>
  <c r="AM389" i="1" s="1"/>
  <c r="AL393" i="1" a="1"/>
  <c r="AL393" i="1" s="1"/>
  <c r="AK302" i="1"/>
  <c r="AL299" i="1" s="1"/>
  <c r="AK237" i="1"/>
  <c r="AL234" i="1" s="1"/>
  <c r="AL92" i="1"/>
  <c r="AM89" i="1" s="1"/>
  <c r="AL472" i="1"/>
  <c r="AM469" i="1" s="1"/>
  <c r="AL473" i="1" a="1"/>
  <c r="AL473" i="1" s="1"/>
  <c r="AL52" i="1"/>
  <c r="AM49" i="1" s="1"/>
  <c r="AL53" i="1" a="1"/>
  <c r="AL53" i="1" s="1"/>
  <c r="AL22" i="1"/>
  <c r="AM19" i="1" s="1"/>
  <c r="AL12" i="1"/>
  <c r="AM9" i="1" s="1"/>
  <c r="AL27" i="1"/>
  <c r="AM24" i="1" s="1"/>
  <c r="AL287" i="1"/>
  <c r="AM284" i="1" s="1"/>
  <c r="AJ517" i="1"/>
  <c r="AK514" i="1" s="1"/>
  <c r="AL217" i="1"/>
  <c r="AM214" i="1" s="1"/>
  <c r="AJ107" i="1"/>
  <c r="AK104" i="1" s="1"/>
  <c r="AL377" i="1"/>
  <c r="AM374" i="1" s="1"/>
  <c r="AL497" i="1"/>
  <c r="AM494" i="1" s="1"/>
  <c r="AL498" i="1" a="1"/>
  <c r="AL498" i="1" s="1"/>
  <c r="AL372" i="1"/>
  <c r="AM369" i="1" s="1"/>
  <c r="AL327" i="1"/>
  <c r="AM324" i="1" s="1"/>
  <c r="AK192" i="1"/>
  <c r="AL189" i="1" s="1"/>
  <c r="AK67" i="1"/>
  <c r="AL64" i="1" s="1"/>
  <c r="AM233" i="1" a="1"/>
  <c r="AM233" i="1" s="1"/>
  <c r="AM232" i="1"/>
  <c r="AN229" i="1" s="1"/>
  <c r="AL357" i="1"/>
  <c r="AM354" i="1" s="1"/>
  <c r="AL358" i="1" a="1"/>
  <c r="AL358" i="1" s="1"/>
  <c r="AL427" i="1"/>
  <c r="AM424" i="1" s="1"/>
  <c r="AL412" i="1"/>
  <c r="AM409" i="1" s="1"/>
  <c r="AL362" i="1"/>
  <c r="AM359" i="1" s="1"/>
  <c r="AL417" i="1"/>
  <c r="AM414" i="1" s="1"/>
  <c r="AL122" i="1"/>
  <c r="AM119" i="1" s="1"/>
  <c r="AK402" i="1"/>
  <c r="AL399" i="1" s="1"/>
  <c r="AK102" i="1"/>
  <c r="AL99" i="1" s="1"/>
  <c r="AM307" i="1"/>
  <c r="AN304" i="1" s="1"/>
  <c r="AM308" i="1" a="1"/>
  <c r="AM308" i="1" s="1"/>
  <c r="AK442" i="1"/>
  <c r="AL439" i="1" s="1"/>
  <c r="AL167" i="1"/>
  <c r="AM164" i="1" s="1"/>
  <c r="AK72" i="1"/>
  <c r="AL69" i="1" s="1"/>
  <c r="AL342" i="1"/>
  <c r="AM339" i="1" s="1"/>
  <c r="AK262" i="1"/>
  <c r="AL259" i="1" s="1"/>
  <c r="AK312" i="1"/>
  <c r="AL309" i="1" s="1"/>
  <c r="AL457" i="1"/>
  <c r="AM454" i="1" s="1"/>
  <c r="AJ127" i="1"/>
  <c r="AK124" i="1" s="1"/>
  <c r="AL452" i="1"/>
  <c r="AM449" i="1" s="1"/>
  <c r="AK397" i="1"/>
  <c r="AL394" i="1" s="1"/>
  <c r="AL222" i="1"/>
  <c r="AM219" i="1" s="1"/>
  <c r="AL477" i="1"/>
  <c r="AM474" i="1" s="1"/>
  <c r="AL247" i="1"/>
  <c r="AM244" i="1" s="1"/>
  <c r="AL248" i="1" a="1"/>
  <c r="AL248" i="1" s="1"/>
  <c r="AK172" i="1"/>
  <c r="AL169" i="1" s="1"/>
  <c r="AL332" i="1"/>
  <c r="AM329" i="1" s="1"/>
  <c r="AL267" i="1"/>
  <c r="AM264" i="1" s="1"/>
  <c r="AM352" i="1"/>
  <c r="AN349" i="1" s="1"/>
  <c r="AM353" i="1" a="1"/>
  <c r="AM353" i="1" s="1"/>
  <c r="AK297" i="1"/>
  <c r="AL294" i="1" s="1"/>
  <c r="AK272" i="1"/>
  <c r="AL269" i="1" s="1"/>
  <c r="AL422" i="1"/>
  <c r="AM419" i="1" s="1"/>
  <c r="AL382" i="1"/>
  <c r="AM379" i="1" s="1"/>
  <c r="AL383" i="1" a="1"/>
  <c r="AL383" i="1" s="1"/>
  <c r="AK507" i="1"/>
  <c r="AL504" i="1" s="1"/>
  <c r="AL337" i="1"/>
  <c r="AM334" i="1" s="1"/>
  <c r="AL338" i="1" a="1"/>
  <c r="AL338" i="1" s="1"/>
  <c r="AL202" i="1"/>
  <c r="AM199" i="1" s="1"/>
  <c r="AL132" i="1"/>
  <c r="AM129" i="1" s="1"/>
  <c r="AL177" i="1"/>
  <c r="AM174" i="1" s="1"/>
  <c r="AL17" i="1"/>
  <c r="AM14" i="1" s="1"/>
  <c r="AI487" i="1"/>
  <c r="AJ484" i="1" s="1"/>
  <c r="AL502" i="1"/>
  <c r="AM499" i="1" s="1"/>
  <c r="AL503" i="1" a="1"/>
  <c r="AL503" i="1" s="1"/>
  <c r="AL182" i="1"/>
  <c r="AM179" i="1" s="1"/>
  <c r="AL207" i="1"/>
  <c r="AM204" i="1" s="1"/>
  <c r="AL197" i="1"/>
  <c r="AM194" i="1" s="1"/>
  <c r="AL117" i="1"/>
  <c r="AM114" i="1" s="1"/>
  <c r="AL118" i="1" a="1"/>
  <c r="AL118" i="1" s="1"/>
  <c r="AJ87" i="1"/>
  <c r="AK84" i="1" s="1"/>
  <c r="AM257" i="1"/>
  <c r="AN254" i="1" s="1"/>
  <c r="AM258" i="1" a="1"/>
  <c r="AM258" i="1" s="1"/>
  <c r="AK467" i="1"/>
  <c r="AL464" i="1" s="1"/>
  <c r="AL227" i="1"/>
  <c r="AM224" i="1" s="1"/>
  <c r="AM277" i="1"/>
  <c r="AN274" i="1" s="1"/>
  <c r="AL492" i="1"/>
  <c r="AM489" i="1" s="1"/>
  <c r="AJ482" i="1"/>
  <c r="AK479" i="1" s="1"/>
  <c r="AL432" i="1"/>
  <c r="AM429" i="1" s="1"/>
  <c r="AK57" i="1"/>
  <c r="AL54" i="1" s="1"/>
  <c r="AL152" i="1"/>
  <c r="AM149" i="1" s="1"/>
  <c r="AM447" i="1"/>
  <c r="AN444" i="1" s="1"/>
  <c r="AL142" i="1"/>
  <c r="AM139" i="1" s="1"/>
  <c r="AK367" i="1"/>
  <c r="AL364" i="1" s="1"/>
  <c r="AI112" i="1"/>
  <c r="AJ109" i="1" s="1"/>
  <c r="AL62" i="1"/>
  <c r="AM59" i="1" s="1"/>
  <c r="AL63" i="1" a="1"/>
  <c r="AL63" i="1" s="1"/>
  <c r="AL82" i="1"/>
  <c r="AM79" i="1" s="1"/>
  <c r="AL83" i="1" a="1"/>
  <c r="AL83" i="1" s="1"/>
  <c r="CK31" i="2" l="1"/>
  <c r="AO140" i="1" s="1"/>
  <c r="AL143" i="1" s="1" a="1"/>
  <c r="AL143" i="1" s="1"/>
  <c r="AJ493" i="1" a="1"/>
  <c r="AJ493" i="1" s="1"/>
  <c r="AH513" i="1" a="1"/>
  <c r="AH513" i="1" s="1"/>
  <c r="AL218" i="1" a="1"/>
  <c r="AL218" i="1" s="1"/>
  <c r="CI67" i="2"/>
  <c r="AL320" i="1"/>
  <c r="AL322" i="1" s="1"/>
  <c r="AM319" i="1" s="1"/>
  <c r="AK503" i="1" a="1"/>
  <c r="AK503" i="1" s="1"/>
  <c r="AE503" i="1" a="1"/>
  <c r="AE503" i="1" s="1"/>
  <c r="AL413" i="1" a="1"/>
  <c r="AL413" i="1" s="1"/>
  <c r="AH123" i="1" a="1"/>
  <c r="AH123" i="1" s="1"/>
  <c r="AF123" i="1" a="1"/>
  <c r="AF123" i="1" s="1"/>
  <c r="AG123" i="1" a="1"/>
  <c r="AG123" i="1" s="1"/>
  <c r="AE363" i="1" a="1"/>
  <c r="AE363" i="1" s="1"/>
  <c r="AF373" i="1" a="1"/>
  <c r="AF373" i="1" s="1"/>
  <c r="AJ218" i="1" a="1"/>
  <c r="AJ218" i="1" s="1"/>
  <c r="CJ91" i="2"/>
  <c r="CJ10" i="2"/>
  <c r="AL28" i="1" a="1"/>
  <c r="AL28" i="1" s="1"/>
  <c r="AF28" i="1" a="1"/>
  <c r="AF28" i="1" s="1"/>
  <c r="AL493" i="1" a="1"/>
  <c r="AL493" i="1" s="1"/>
  <c r="AD28" i="1" a="1"/>
  <c r="AD28" i="1" s="1"/>
  <c r="AK208" i="1" a="1"/>
  <c r="AK208" i="1" s="1"/>
  <c r="AF493" i="1" a="1"/>
  <c r="AF493" i="1" s="1"/>
  <c r="AH28" i="1" a="1"/>
  <c r="AH28" i="1" s="1"/>
  <c r="AL363" i="1" a="1"/>
  <c r="AL363" i="1" s="1"/>
  <c r="AJ363" i="1" a="1"/>
  <c r="AJ363" i="1" s="1"/>
  <c r="AJ498" i="1" a="1"/>
  <c r="AJ498" i="1" s="1"/>
  <c r="AL318" i="1" a="1"/>
  <c r="AL318" i="1" s="1"/>
  <c r="AD223" i="1" a="1"/>
  <c r="AD223" i="1" s="1"/>
  <c r="AL23" i="1" a="1"/>
  <c r="AL23" i="1" s="1"/>
  <c r="AL208" i="1" a="1"/>
  <c r="AL208" i="1" s="1"/>
  <c r="AL133" i="1" a="1"/>
  <c r="AL133" i="1" s="1"/>
  <c r="AC493" i="1" a="1"/>
  <c r="AC493" i="1" s="1"/>
  <c r="AF318" i="1" a="1"/>
  <c r="AF318" i="1" s="1"/>
  <c r="AG318" i="1" a="1"/>
  <c r="AG318" i="1" s="1"/>
  <c r="AJ143" i="1" a="1"/>
  <c r="AJ143" i="1" s="1"/>
  <c r="AG373" i="1" a="1"/>
  <c r="AG373" i="1" s="1"/>
  <c r="AH223" i="1" a="1"/>
  <c r="AH223" i="1" s="1"/>
  <c r="AH373" i="1" a="1"/>
  <c r="AH373" i="1" s="1"/>
  <c r="AD373" i="1" a="1"/>
  <c r="AD373" i="1" s="1"/>
  <c r="AL223" i="1" a="1"/>
  <c r="AL223" i="1" s="1"/>
  <c r="AE413" i="1" a="1"/>
  <c r="AE413" i="1" s="1"/>
  <c r="AL373" i="1" a="1"/>
  <c r="AL373" i="1" s="1"/>
  <c r="AM448" i="1" a="1"/>
  <c r="AM448" i="1" s="1"/>
  <c r="AJ133" i="1" a="1"/>
  <c r="AJ133" i="1" s="1"/>
  <c r="AH448" i="1" a="1"/>
  <c r="AH448" i="1" s="1"/>
  <c r="AC143" i="1" a="1"/>
  <c r="AC143" i="1" s="1"/>
  <c r="AE248" i="1" a="1"/>
  <c r="AE248" i="1" s="1"/>
  <c r="AI413" i="1" a="1"/>
  <c r="AI413" i="1" s="1"/>
  <c r="AJ23" i="1" a="1"/>
  <c r="AJ23" i="1" s="1"/>
  <c r="AJ358" i="1" a="1"/>
  <c r="AJ358" i="1" s="1"/>
  <c r="AK123" i="1" a="1"/>
  <c r="AK123" i="1" s="1"/>
  <c r="AF413" i="1" a="1"/>
  <c r="AF413" i="1" s="1"/>
  <c r="AF248" i="1" a="1"/>
  <c r="AF248" i="1" s="1"/>
  <c r="AH133" i="1" a="1"/>
  <c r="AH133" i="1" s="1"/>
  <c r="AF363" i="1" a="1"/>
  <c r="AF363" i="1" s="1"/>
  <c r="AB223" i="1" a="1"/>
  <c r="AB223" i="1" s="1"/>
  <c r="AM65" i="1"/>
  <c r="CJ16" i="2"/>
  <c r="AN65" i="1" s="1"/>
  <c r="AL480" i="1"/>
  <c r="CI99" i="2"/>
  <c r="AM480" i="1" s="1"/>
  <c r="AK45" i="1"/>
  <c r="CH12" i="2"/>
  <c r="K493" i="1" a="1"/>
  <c r="K493" i="1" s="1"/>
  <c r="W493" i="1" a="1"/>
  <c r="W493" i="1" s="1"/>
  <c r="R493" i="1" a="1"/>
  <c r="R493" i="1" s="1"/>
  <c r="V493" i="1" a="1"/>
  <c r="V493" i="1" s="1"/>
  <c r="O493" i="1" a="1"/>
  <c r="O493" i="1" s="1"/>
  <c r="M493" i="1" a="1"/>
  <c r="M493" i="1" s="1"/>
  <c r="Q493" i="1" a="1"/>
  <c r="Q493" i="1" s="1"/>
  <c r="S493" i="1" a="1"/>
  <c r="S493" i="1" s="1"/>
  <c r="X493" i="1" a="1"/>
  <c r="X493" i="1" s="1"/>
  <c r="P493" i="1" a="1"/>
  <c r="P493" i="1" s="1"/>
  <c r="N493" i="1" a="1"/>
  <c r="N493" i="1" s="1"/>
  <c r="T493" i="1" a="1"/>
  <c r="T493" i="1" s="1"/>
  <c r="L493" i="1" a="1"/>
  <c r="L493" i="1" s="1"/>
  <c r="U493" i="1" a="1"/>
  <c r="U493" i="1" s="1"/>
  <c r="Y493" i="1" a="1"/>
  <c r="Y493" i="1" s="1"/>
  <c r="AA493" i="1" a="1"/>
  <c r="AA493" i="1" s="1"/>
  <c r="Z493" i="1" a="1"/>
  <c r="Z493" i="1" s="1"/>
  <c r="AB493" i="1" a="1"/>
  <c r="AB493" i="1" s="1"/>
  <c r="AJ248" i="1" a="1"/>
  <c r="AJ248" i="1" s="1"/>
  <c r="AJ413" i="1" a="1"/>
  <c r="AJ413" i="1" s="1"/>
  <c r="AJ373" i="1" a="1"/>
  <c r="AJ373" i="1" s="1"/>
  <c r="AM520" i="1"/>
  <c r="CJ107" i="2"/>
  <c r="AH363" i="1" a="1"/>
  <c r="AH363" i="1" s="1"/>
  <c r="AH358" i="1" a="1"/>
  <c r="AH358" i="1" s="1"/>
  <c r="CJ23" i="2"/>
  <c r="AM100" i="1"/>
  <c r="AF223" i="1" a="1"/>
  <c r="AF223" i="1" s="1"/>
  <c r="AN180" i="1"/>
  <c r="CK39" i="2"/>
  <c r="AO180" i="1" s="1"/>
  <c r="CK94" i="2"/>
  <c r="AO455" i="1" s="1"/>
  <c r="AN455" i="1"/>
  <c r="AE208" i="1" a="1"/>
  <c r="AE208" i="1" s="1"/>
  <c r="T218" i="1" a="1"/>
  <c r="T218" i="1" s="1"/>
  <c r="O218" i="1" a="1"/>
  <c r="O218" i="1" s="1"/>
  <c r="Q218" i="1" a="1"/>
  <c r="Q218" i="1" s="1"/>
  <c r="P218" i="1" a="1"/>
  <c r="P218" i="1" s="1"/>
  <c r="K218" i="1" a="1"/>
  <c r="K218" i="1" s="1"/>
  <c r="X218" i="1" a="1"/>
  <c r="X218" i="1" s="1"/>
  <c r="U218" i="1" a="1"/>
  <c r="U218" i="1" s="1"/>
  <c r="R218" i="1" a="1"/>
  <c r="R218" i="1" s="1"/>
  <c r="W218" i="1" a="1"/>
  <c r="W218" i="1" s="1"/>
  <c r="V218" i="1" a="1"/>
  <c r="V218" i="1" s="1"/>
  <c r="Y218" i="1" a="1"/>
  <c r="Y218" i="1" s="1"/>
  <c r="M218" i="1" a="1"/>
  <c r="M218" i="1" s="1"/>
  <c r="N218" i="1" a="1"/>
  <c r="N218" i="1" s="1"/>
  <c r="S218" i="1" a="1"/>
  <c r="S218" i="1" s="1"/>
  <c r="L218" i="1" a="1"/>
  <c r="L218" i="1" s="1"/>
  <c r="AA218" i="1" a="1"/>
  <c r="AA218" i="1" s="1"/>
  <c r="Z218" i="1" a="1"/>
  <c r="Z218" i="1" s="1"/>
  <c r="AB218" i="1" a="1"/>
  <c r="AB218" i="1" s="1"/>
  <c r="AM40" i="1"/>
  <c r="CJ11" i="2"/>
  <c r="AM465" i="1"/>
  <c r="CJ96" i="2"/>
  <c r="AM310" i="1"/>
  <c r="R413" i="1" a="1"/>
  <c r="R413" i="1" s="1"/>
  <c r="M413" i="1" a="1"/>
  <c r="M413" i="1" s="1"/>
  <c r="U413" i="1" a="1"/>
  <c r="U413" i="1" s="1"/>
  <c r="V413" i="1" a="1"/>
  <c r="V413" i="1" s="1"/>
  <c r="O413" i="1" a="1"/>
  <c r="O413" i="1" s="1"/>
  <c r="L413" i="1" a="1"/>
  <c r="L413" i="1" s="1"/>
  <c r="S413" i="1" a="1"/>
  <c r="S413" i="1" s="1"/>
  <c r="N413" i="1" a="1"/>
  <c r="N413" i="1" s="1"/>
  <c r="Y413" i="1" a="1"/>
  <c r="Y413" i="1" s="1"/>
  <c r="T413" i="1" a="1"/>
  <c r="T413" i="1" s="1"/>
  <c r="X413" i="1" a="1"/>
  <c r="X413" i="1" s="1"/>
  <c r="P413" i="1" a="1"/>
  <c r="P413" i="1" s="1"/>
  <c r="Z413" i="1" a="1"/>
  <c r="Z413" i="1" s="1"/>
  <c r="Q413" i="1" a="1"/>
  <c r="Q413" i="1" s="1"/>
  <c r="K413" i="1" a="1"/>
  <c r="K413" i="1" s="1"/>
  <c r="W413" i="1" a="1"/>
  <c r="W413" i="1" s="1"/>
  <c r="AB413" i="1" a="1"/>
  <c r="AB413" i="1" s="1"/>
  <c r="AA413" i="1" a="1"/>
  <c r="AA413" i="1" s="1"/>
  <c r="M393" i="1" a="1"/>
  <c r="M393" i="1" s="1"/>
  <c r="U393" i="1" a="1"/>
  <c r="U393" i="1" s="1"/>
  <c r="Y393" i="1" a="1"/>
  <c r="Y393" i="1" s="1"/>
  <c r="N393" i="1" a="1"/>
  <c r="N393" i="1" s="1"/>
  <c r="R393" i="1" a="1"/>
  <c r="R393" i="1" s="1"/>
  <c r="AA393" i="1" a="1"/>
  <c r="AA393" i="1" s="1"/>
  <c r="W393" i="1" a="1"/>
  <c r="W393" i="1" s="1"/>
  <c r="Z393" i="1" a="1"/>
  <c r="Z393" i="1" s="1"/>
  <c r="Q393" i="1" a="1"/>
  <c r="Q393" i="1" s="1"/>
  <c r="X393" i="1" a="1"/>
  <c r="X393" i="1" s="1"/>
  <c r="K393" i="1" a="1"/>
  <c r="K393" i="1" s="1"/>
  <c r="T393" i="1" a="1"/>
  <c r="T393" i="1" s="1"/>
  <c r="S393" i="1" a="1"/>
  <c r="S393" i="1" s="1"/>
  <c r="P393" i="1" a="1"/>
  <c r="P393" i="1" s="1"/>
  <c r="V393" i="1" a="1"/>
  <c r="V393" i="1" s="1"/>
  <c r="L393" i="1" a="1"/>
  <c r="L393" i="1" s="1"/>
  <c r="O393" i="1" a="1"/>
  <c r="O393" i="1" s="1"/>
  <c r="AC393" i="1" a="1"/>
  <c r="AC393" i="1" s="1"/>
  <c r="AB393" i="1" a="1"/>
  <c r="AB393" i="1" s="1"/>
  <c r="AK393" i="1" a="1"/>
  <c r="AK393" i="1" s="1"/>
  <c r="AG393" i="1" a="1"/>
  <c r="AG393" i="1" s="1"/>
  <c r="AE393" i="1" a="1"/>
  <c r="AE393" i="1" s="1"/>
  <c r="AI393" i="1" a="1"/>
  <c r="AI393" i="1" s="1"/>
  <c r="AJ393" i="1" a="1"/>
  <c r="AJ393" i="1" s="1"/>
  <c r="CK104" i="2"/>
  <c r="AO505" i="1" s="1"/>
  <c r="AN505" i="1"/>
  <c r="AF358" i="1" a="1"/>
  <c r="AF358" i="1" s="1"/>
  <c r="CK56" i="2"/>
  <c r="AO265" i="1" s="1"/>
  <c r="AN265" i="1"/>
  <c r="AM235" i="1"/>
  <c r="CJ50" i="2"/>
  <c r="AI208" i="1" a="1"/>
  <c r="AI208" i="1" s="1"/>
  <c r="AK498" i="1" a="1"/>
  <c r="AK498" i="1" s="1"/>
  <c r="AF498" i="1" a="1"/>
  <c r="AF498" i="1" s="1"/>
  <c r="AI498" i="1" a="1"/>
  <c r="AI498" i="1" s="1"/>
  <c r="AG498" i="1" a="1"/>
  <c r="AG498" i="1" s="1"/>
  <c r="AE498" i="1" a="1"/>
  <c r="AE498" i="1" s="1"/>
  <c r="AK458" i="1" a="1"/>
  <c r="AK458" i="1" s="1"/>
  <c r="AM55" i="1"/>
  <c r="CJ14" i="2"/>
  <c r="AF208" i="1" a="1"/>
  <c r="AF208" i="1" s="1"/>
  <c r="AD218" i="1" a="1"/>
  <c r="AD218" i="1" s="1"/>
  <c r="AK218" i="1" a="1"/>
  <c r="AK218" i="1" s="1"/>
  <c r="AE218" i="1" a="1"/>
  <c r="AE218" i="1" s="1"/>
  <c r="AF218" i="1" a="1"/>
  <c r="AF218" i="1" s="1"/>
  <c r="AG218" i="1" a="1"/>
  <c r="AG218" i="1" s="1"/>
  <c r="AH218" i="1" a="1"/>
  <c r="AH218" i="1" s="1"/>
  <c r="AI218" i="1" a="1"/>
  <c r="AI218" i="1" s="1"/>
  <c r="AC218" i="1" a="1"/>
  <c r="AC218" i="1" s="1"/>
  <c r="AN405" i="1"/>
  <c r="AN430" i="1"/>
  <c r="Z448" i="1" a="1"/>
  <c r="Z448" i="1" s="1"/>
  <c r="L448" i="1" a="1"/>
  <c r="L448" i="1" s="1"/>
  <c r="N448" i="1" a="1"/>
  <c r="N448" i="1" s="1"/>
  <c r="T448" i="1" a="1"/>
  <c r="T448" i="1" s="1"/>
  <c r="R448" i="1" a="1"/>
  <c r="R448" i="1" s="1"/>
  <c r="V448" i="1" a="1"/>
  <c r="V448" i="1" s="1"/>
  <c r="Y448" i="1" a="1"/>
  <c r="Y448" i="1" s="1"/>
  <c r="U448" i="1" a="1"/>
  <c r="U448" i="1" s="1"/>
  <c r="Q448" i="1" a="1"/>
  <c r="Q448" i="1" s="1"/>
  <c r="X448" i="1" a="1"/>
  <c r="X448" i="1" s="1"/>
  <c r="S448" i="1" a="1"/>
  <c r="S448" i="1" s="1"/>
  <c r="P448" i="1" a="1"/>
  <c r="P448" i="1" s="1"/>
  <c r="O448" i="1" a="1"/>
  <c r="O448" i="1" s="1"/>
  <c r="W448" i="1" a="1"/>
  <c r="W448" i="1" s="1"/>
  <c r="K448" i="1" a="1"/>
  <c r="K448" i="1" s="1"/>
  <c r="M448" i="1" a="1"/>
  <c r="M448" i="1" s="1"/>
  <c r="AA448" i="1" a="1"/>
  <c r="AA448" i="1" s="1"/>
  <c r="AB448" i="1" a="1"/>
  <c r="AB448" i="1" s="1"/>
  <c r="AG448" i="1" a="1"/>
  <c r="AG448" i="1" s="1"/>
  <c r="AC448" i="1" a="1"/>
  <c r="AC448" i="1" s="1"/>
  <c r="R208" i="1" a="1"/>
  <c r="R208" i="1" s="1"/>
  <c r="S208" i="1" a="1"/>
  <c r="S208" i="1" s="1"/>
  <c r="X208" i="1" a="1"/>
  <c r="X208" i="1" s="1"/>
  <c r="T208" i="1" a="1"/>
  <c r="T208" i="1" s="1"/>
  <c r="Q208" i="1" a="1"/>
  <c r="Q208" i="1" s="1"/>
  <c r="U208" i="1" a="1"/>
  <c r="U208" i="1" s="1"/>
  <c r="O208" i="1" a="1"/>
  <c r="O208" i="1" s="1"/>
  <c r="P208" i="1" a="1"/>
  <c r="P208" i="1" s="1"/>
  <c r="V208" i="1" a="1"/>
  <c r="V208" i="1" s="1"/>
  <c r="N208" i="1" a="1"/>
  <c r="N208" i="1" s="1"/>
  <c r="M208" i="1" a="1"/>
  <c r="M208" i="1" s="1"/>
  <c r="L208" i="1" a="1"/>
  <c r="L208" i="1" s="1"/>
  <c r="W208" i="1" a="1"/>
  <c r="W208" i="1" s="1"/>
  <c r="K208" i="1" a="1"/>
  <c r="K208" i="1" s="1"/>
  <c r="Z208" i="1" a="1"/>
  <c r="Z208" i="1" s="1"/>
  <c r="Y208" i="1" a="1"/>
  <c r="Y208" i="1" s="1"/>
  <c r="AC208" i="1" a="1"/>
  <c r="AC208" i="1" s="1"/>
  <c r="AA208" i="1" a="1"/>
  <c r="AA208" i="1" s="1"/>
  <c r="AB208" i="1" a="1"/>
  <c r="AB208" i="1" s="1"/>
  <c r="AM250" i="1"/>
  <c r="CJ53" i="2"/>
  <c r="CK18" i="2"/>
  <c r="AO75" i="1" s="1"/>
  <c r="AM75" i="1"/>
  <c r="AM225" i="1"/>
  <c r="CJ48" i="2"/>
  <c r="AH413" i="1" a="1"/>
  <c r="AH413" i="1" s="1"/>
  <c r="AK413" i="1" a="1"/>
  <c r="AK413" i="1" s="1"/>
  <c r="W363" i="1" a="1"/>
  <c r="W363" i="1" s="1"/>
  <c r="O363" i="1" a="1"/>
  <c r="O363" i="1" s="1"/>
  <c r="T363" i="1" a="1"/>
  <c r="T363" i="1" s="1"/>
  <c r="L363" i="1" a="1"/>
  <c r="L363" i="1" s="1"/>
  <c r="S363" i="1" a="1"/>
  <c r="S363" i="1" s="1"/>
  <c r="K363" i="1" a="1"/>
  <c r="K363" i="1" s="1"/>
  <c r="R363" i="1" a="1"/>
  <c r="R363" i="1" s="1"/>
  <c r="P363" i="1" a="1"/>
  <c r="P363" i="1" s="1"/>
  <c r="Q363" i="1" a="1"/>
  <c r="Q363" i="1" s="1"/>
  <c r="N363" i="1" a="1"/>
  <c r="N363" i="1" s="1"/>
  <c r="U363" i="1" a="1"/>
  <c r="U363" i="1" s="1"/>
  <c r="V363" i="1" a="1"/>
  <c r="V363" i="1" s="1"/>
  <c r="Y363" i="1" a="1"/>
  <c r="Y363" i="1" s="1"/>
  <c r="M363" i="1" a="1"/>
  <c r="M363" i="1" s="1"/>
  <c r="AB363" i="1" a="1"/>
  <c r="AB363" i="1" s="1"/>
  <c r="AA363" i="1" a="1"/>
  <c r="AA363" i="1" s="1"/>
  <c r="X363" i="1" a="1"/>
  <c r="X363" i="1" s="1"/>
  <c r="Z363" i="1" a="1"/>
  <c r="Z363" i="1" s="1"/>
  <c r="AD248" i="1" a="1"/>
  <c r="AD248" i="1" s="1"/>
  <c r="CJ90" i="2"/>
  <c r="AM435" i="1"/>
  <c r="CJ41" i="2"/>
  <c r="AM190" i="1"/>
  <c r="AN415" i="1"/>
  <c r="CK86" i="2"/>
  <c r="AO415" i="1" s="1"/>
  <c r="AN295" i="1"/>
  <c r="CK62" i="2"/>
  <c r="AO295" i="1" s="1"/>
  <c r="AH393" i="1" a="1"/>
  <c r="AH393" i="1" s="1"/>
  <c r="AM365" i="1"/>
  <c r="CJ76" i="2"/>
  <c r="AI268" i="1" a="1"/>
  <c r="AI268" i="1" s="1"/>
  <c r="AK110" i="1"/>
  <c r="CH25" i="2"/>
  <c r="CI57" i="2"/>
  <c r="AL270" i="1"/>
  <c r="AM200" i="1"/>
  <c r="CJ43" i="2"/>
  <c r="R498" i="1" a="1"/>
  <c r="R498" i="1" s="1"/>
  <c r="N498" i="1" a="1"/>
  <c r="N498" i="1" s="1"/>
  <c r="M498" i="1" a="1"/>
  <c r="M498" i="1" s="1"/>
  <c r="Q498" i="1" a="1"/>
  <c r="Q498" i="1" s="1"/>
  <c r="T498" i="1" a="1"/>
  <c r="T498" i="1" s="1"/>
  <c r="Y498" i="1" a="1"/>
  <c r="Y498" i="1" s="1"/>
  <c r="U498" i="1" a="1"/>
  <c r="U498" i="1" s="1"/>
  <c r="L498" i="1" a="1"/>
  <c r="L498" i="1" s="1"/>
  <c r="S498" i="1" a="1"/>
  <c r="S498" i="1" s="1"/>
  <c r="X498" i="1" a="1"/>
  <c r="X498" i="1" s="1"/>
  <c r="AA498" i="1" a="1"/>
  <c r="AA498" i="1" s="1"/>
  <c r="P498" i="1" a="1"/>
  <c r="P498" i="1" s="1"/>
  <c r="O498" i="1" a="1"/>
  <c r="O498" i="1" s="1"/>
  <c r="W498" i="1" a="1"/>
  <c r="W498" i="1" s="1"/>
  <c r="K498" i="1" a="1"/>
  <c r="K498" i="1" s="1"/>
  <c r="V498" i="1" a="1"/>
  <c r="V498" i="1" s="1"/>
  <c r="Z498" i="1" a="1"/>
  <c r="Z498" i="1" s="1"/>
  <c r="AB498" i="1" a="1"/>
  <c r="AB498" i="1" s="1"/>
  <c r="AC498" i="1" a="1"/>
  <c r="AC498" i="1" s="1"/>
  <c r="AH498" i="1" a="1"/>
  <c r="AH498" i="1" s="1"/>
  <c r="AD498" i="1" a="1"/>
  <c r="AD498" i="1" s="1"/>
  <c r="CK45" i="2"/>
  <c r="AO210" i="1" s="1"/>
  <c r="AN210" i="1"/>
  <c r="CJ5" i="2"/>
  <c r="AM10" i="1"/>
  <c r="W123" i="1" a="1"/>
  <c r="W123" i="1" s="1"/>
  <c r="S123" i="1" a="1"/>
  <c r="S123" i="1" s="1"/>
  <c r="X123" i="1" a="1"/>
  <c r="X123" i="1" s="1"/>
  <c r="L123" i="1" a="1"/>
  <c r="L123" i="1" s="1"/>
  <c r="O123" i="1" a="1"/>
  <c r="O123" i="1" s="1"/>
  <c r="R123" i="1" a="1"/>
  <c r="R123" i="1" s="1"/>
  <c r="N123" i="1" a="1"/>
  <c r="N123" i="1" s="1"/>
  <c r="M123" i="1" a="1"/>
  <c r="M123" i="1" s="1"/>
  <c r="T123" i="1" a="1"/>
  <c r="T123" i="1" s="1"/>
  <c r="K123" i="1" a="1"/>
  <c r="K123" i="1" s="1"/>
  <c r="Q123" i="1" a="1"/>
  <c r="Q123" i="1" s="1"/>
  <c r="P123" i="1" a="1"/>
  <c r="P123" i="1" s="1"/>
  <c r="U123" i="1" a="1"/>
  <c r="U123" i="1" s="1"/>
  <c r="Y123" i="1" a="1"/>
  <c r="Y123" i="1" s="1"/>
  <c r="V123" i="1" a="1"/>
  <c r="V123" i="1" s="1"/>
  <c r="AA123" i="1" a="1"/>
  <c r="AA123" i="1" s="1"/>
  <c r="AB123" i="1" a="1"/>
  <c r="AB123" i="1" s="1"/>
  <c r="AC123" i="1" a="1"/>
  <c r="AC123" i="1" s="1"/>
  <c r="Z123" i="1" a="1"/>
  <c r="Z123" i="1" s="1"/>
  <c r="AD123" i="1" a="1"/>
  <c r="AD123" i="1" s="1"/>
  <c r="O513" i="1" a="1"/>
  <c r="O513" i="1" s="1"/>
  <c r="W513" i="1" a="1"/>
  <c r="W513" i="1" s="1"/>
  <c r="P513" i="1" a="1"/>
  <c r="P513" i="1" s="1"/>
  <c r="V513" i="1" a="1"/>
  <c r="V513" i="1" s="1"/>
  <c r="Z513" i="1" a="1"/>
  <c r="Z513" i="1" s="1"/>
  <c r="M513" i="1" a="1"/>
  <c r="M513" i="1" s="1"/>
  <c r="Q513" i="1" a="1"/>
  <c r="Q513" i="1" s="1"/>
  <c r="K513" i="1" a="1"/>
  <c r="K513" i="1" s="1"/>
  <c r="N513" i="1" a="1"/>
  <c r="N513" i="1" s="1"/>
  <c r="L513" i="1" a="1"/>
  <c r="L513" i="1" s="1"/>
  <c r="Y513" i="1" a="1"/>
  <c r="Y513" i="1" s="1"/>
  <c r="X513" i="1" a="1"/>
  <c r="X513" i="1" s="1"/>
  <c r="T513" i="1" a="1"/>
  <c r="T513" i="1" s="1"/>
  <c r="S513" i="1" a="1"/>
  <c r="S513" i="1" s="1"/>
  <c r="U513" i="1" a="1"/>
  <c r="U513" i="1" s="1"/>
  <c r="R513" i="1" a="1"/>
  <c r="R513" i="1" s="1"/>
  <c r="AA513" i="1" a="1"/>
  <c r="AA513" i="1" s="1"/>
  <c r="AB513" i="1" a="1"/>
  <c r="AB513" i="1" s="1"/>
  <c r="AC513" i="1" a="1"/>
  <c r="AC513" i="1" s="1"/>
  <c r="AD513" i="1" a="1"/>
  <c r="AD513" i="1" s="1"/>
  <c r="AE513" i="1" a="1"/>
  <c r="AE513" i="1" s="1"/>
  <c r="AM460" i="1"/>
  <c r="AM462" i="1" s="1"/>
  <c r="AN459" i="1" s="1"/>
  <c r="CJ95" i="2"/>
  <c r="AE143" i="1" a="1"/>
  <c r="AE143" i="1" s="1"/>
  <c r="AJ208" i="1" a="1"/>
  <c r="AJ208" i="1" s="1"/>
  <c r="V133" i="1" a="1"/>
  <c r="V133" i="1" s="1"/>
  <c r="O133" i="1" a="1"/>
  <c r="O133" i="1" s="1"/>
  <c r="R133" i="1" a="1"/>
  <c r="R133" i="1" s="1"/>
  <c r="T133" i="1" a="1"/>
  <c r="T133" i="1" s="1"/>
  <c r="N133" i="1" a="1"/>
  <c r="N133" i="1" s="1"/>
  <c r="Z133" i="1" a="1"/>
  <c r="Z133" i="1" s="1"/>
  <c r="K133" i="1" a="1"/>
  <c r="K133" i="1" s="1"/>
  <c r="W133" i="1" a="1"/>
  <c r="W133" i="1" s="1"/>
  <c r="L133" i="1" a="1"/>
  <c r="L133" i="1" s="1"/>
  <c r="P133" i="1" a="1"/>
  <c r="P133" i="1" s="1"/>
  <c r="S133" i="1" a="1"/>
  <c r="S133" i="1" s="1"/>
  <c r="Q133" i="1" a="1"/>
  <c r="Q133" i="1" s="1"/>
  <c r="Y133" i="1" a="1"/>
  <c r="Y133" i="1" s="1"/>
  <c r="M133" i="1" a="1"/>
  <c r="M133" i="1" s="1"/>
  <c r="U133" i="1" a="1"/>
  <c r="U133" i="1" s="1"/>
  <c r="X133" i="1" a="1"/>
  <c r="X133" i="1" s="1"/>
  <c r="AA133" i="1" a="1"/>
  <c r="AA133" i="1" s="1"/>
  <c r="AE133" i="1" a="1"/>
  <c r="AE133" i="1" s="1"/>
  <c r="AB133" i="1" a="1"/>
  <c r="AB133" i="1" s="1"/>
  <c r="AF133" i="1" a="1"/>
  <c r="AF133" i="1" s="1"/>
  <c r="AD133" i="1" a="1"/>
  <c r="AD133" i="1" s="1"/>
  <c r="AC133" i="1" a="1"/>
  <c r="AC133" i="1" s="1"/>
  <c r="AI448" i="1" a="1"/>
  <c r="AI448" i="1" s="1"/>
  <c r="AJ448" i="1" a="1"/>
  <c r="AJ448" i="1" s="1"/>
  <c r="AL448" i="1" a="1"/>
  <c r="AL448" i="1" s="1"/>
  <c r="AE448" i="1" a="1"/>
  <c r="AE448" i="1" s="1"/>
  <c r="AF448" i="1" a="1"/>
  <c r="AF448" i="1" s="1"/>
  <c r="AD448" i="1" a="1"/>
  <c r="AD448" i="1" s="1"/>
  <c r="S83" i="1" a="1"/>
  <c r="S83" i="1" s="1"/>
  <c r="V83" i="1" a="1"/>
  <c r="V83" i="1" s="1"/>
  <c r="T83" i="1" a="1"/>
  <c r="T83" i="1" s="1"/>
  <c r="U83" i="1" a="1"/>
  <c r="U83" i="1" s="1"/>
  <c r="M83" i="1" a="1"/>
  <c r="M83" i="1" s="1"/>
  <c r="Y83" i="1" a="1"/>
  <c r="Y83" i="1" s="1"/>
  <c r="K83" i="1" a="1"/>
  <c r="K83" i="1" s="1"/>
  <c r="P83" i="1" a="1"/>
  <c r="P83" i="1" s="1"/>
  <c r="R83" i="1" a="1"/>
  <c r="R83" i="1" s="1"/>
  <c r="L83" i="1" a="1"/>
  <c r="L83" i="1" s="1"/>
  <c r="W83" i="1" a="1"/>
  <c r="W83" i="1" s="1"/>
  <c r="O83" i="1" a="1"/>
  <c r="O83" i="1" s="1"/>
  <c r="X83" i="1" a="1"/>
  <c r="X83" i="1" s="1"/>
  <c r="Q83" i="1" a="1"/>
  <c r="Q83" i="1" s="1"/>
  <c r="Z83" i="1" a="1"/>
  <c r="Z83" i="1" s="1"/>
  <c r="N83" i="1" a="1"/>
  <c r="N83" i="1" s="1"/>
  <c r="AC83" i="1" a="1"/>
  <c r="AC83" i="1" s="1"/>
  <c r="AA83" i="1" a="1"/>
  <c r="AA83" i="1" s="1"/>
  <c r="AB83" i="1" a="1"/>
  <c r="AB83" i="1" s="1"/>
  <c r="CJ65" i="2"/>
  <c r="AN310" i="1" s="1"/>
  <c r="AK363" i="1" a="1"/>
  <c r="AK363" i="1" s="1"/>
  <c r="AC363" i="1" a="1"/>
  <c r="AC363" i="1" s="1"/>
  <c r="AI363" i="1" a="1"/>
  <c r="AI363" i="1" s="1"/>
  <c r="AD363" i="1" a="1"/>
  <c r="AD363" i="1" s="1"/>
  <c r="AG363" i="1" a="1"/>
  <c r="AG363" i="1" s="1"/>
  <c r="AH248" i="1" a="1"/>
  <c r="AH248" i="1" s="1"/>
  <c r="V318" i="1" a="1"/>
  <c r="V318" i="1" s="1"/>
  <c r="P318" i="1" a="1"/>
  <c r="P318" i="1" s="1"/>
  <c r="X318" i="1" a="1"/>
  <c r="X318" i="1" s="1"/>
  <c r="R318" i="1" a="1"/>
  <c r="R318" i="1" s="1"/>
  <c r="K318" i="1" a="1"/>
  <c r="K318" i="1" s="1"/>
  <c r="N318" i="1" a="1"/>
  <c r="N318" i="1" s="1"/>
  <c r="S318" i="1" a="1"/>
  <c r="S318" i="1" s="1"/>
  <c r="Z318" i="1" a="1"/>
  <c r="Z318" i="1" s="1"/>
  <c r="O318" i="1" a="1"/>
  <c r="O318" i="1" s="1"/>
  <c r="M318" i="1" a="1"/>
  <c r="M318" i="1" s="1"/>
  <c r="U318" i="1" a="1"/>
  <c r="U318" i="1" s="1"/>
  <c r="Y318" i="1" a="1"/>
  <c r="Y318" i="1" s="1"/>
  <c r="W318" i="1" a="1"/>
  <c r="W318" i="1" s="1"/>
  <c r="Q318" i="1" a="1"/>
  <c r="Q318" i="1" s="1"/>
  <c r="L318" i="1" a="1"/>
  <c r="L318" i="1" s="1"/>
  <c r="T318" i="1" a="1"/>
  <c r="T318" i="1" s="1"/>
  <c r="AA318" i="1" a="1"/>
  <c r="AA318" i="1" s="1"/>
  <c r="AC318" i="1" a="1"/>
  <c r="AC318" i="1" s="1"/>
  <c r="AB318" i="1" a="1"/>
  <c r="AB318" i="1" s="1"/>
  <c r="CI30" i="2"/>
  <c r="AF393" i="1" a="1"/>
  <c r="AF393" i="1" s="1"/>
  <c r="AN340" i="1"/>
  <c r="CK71" i="2"/>
  <c r="AO340" i="1" s="1"/>
  <c r="AN285" i="1"/>
  <c r="CK60" i="2"/>
  <c r="AO285" i="1" s="1"/>
  <c r="AG223" i="1" a="1"/>
  <c r="AG223" i="1" s="1"/>
  <c r="AC223" i="1" a="1"/>
  <c r="AC223" i="1" s="1"/>
  <c r="AK223" i="1" a="1"/>
  <c r="AK223" i="1" s="1"/>
  <c r="AI223" i="1" a="1"/>
  <c r="AI223" i="1" s="1"/>
  <c r="AN325" i="1"/>
  <c r="CK68" i="2"/>
  <c r="AO325" i="1" s="1"/>
  <c r="CI20" i="2"/>
  <c r="AL85" i="1"/>
  <c r="AK213" i="1" a="1"/>
  <c r="AK213" i="1" s="1"/>
  <c r="AL513" i="1" a="1"/>
  <c r="AL513" i="1" s="1"/>
  <c r="AG513" i="1" a="1"/>
  <c r="AG513" i="1" s="1"/>
  <c r="AF513" i="1" a="1"/>
  <c r="AF513" i="1" s="1"/>
  <c r="AF143" i="1" a="1"/>
  <c r="AF143" i="1" s="1"/>
  <c r="AH208" i="1" a="1"/>
  <c r="AH208" i="1" s="1"/>
  <c r="AM260" i="1"/>
  <c r="CJ55" i="2"/>
  <c r="AI213" i="1" a="1"/>
  <c r="AI213" i="1" s="1"/>
  <c r="AL485" i="1"/>
  <c r="CI100" i="2"/>
  <c r="AK133" i="1" a="1"/>
  <c r="AK133" i="1" s="1"/>
  <c r="AJ83" i="1" a="1"/>
  <c r="AJ83" i="1" s="1"/>
  <c r="AG83" i="1" a="1"/>
  <c r="AG83" i="1" s="1"/>
  <c r="AE83" i="1" a="1"/>
  <c r="AE83" i="1" s="1"/>
  <c r="AD83" i="1" a="1"/>
  <c r="AD83" i="1" s="1"/>
  <c r="AF83" i="1" a="1"/>
  <c r="AF83" i="1" s="1"/>
  <c r="AH83" i="1" a="1"/>
  <c r="AH83" i="1" s="1"/>
  <c r="AI83" i="1" a="1"/>
  <c r="AI83" i="1" s="1"/>
  <c r="AK83" i="1" a="1"/>
  <c r="AK83" i="1" s="1"/>
  <c r="CK9" i="2"/>
  <c r="AO30" i="1" s="1"/>
  <c r="AN30" i="1"/>
  <c r="CJ17" i="2"/>
  <c r="AM70" i="1"/>
  <c r="CI106" i="2"/>
  <c r="AL515" i="1"/>
  <c r="M23" i="1" a="1"/>
  <c r="M23" i="1" s="1"/>
  <c r="X23" i="1" a="1"/>
  <c r="X23" i="1" s="1"/>
  <c r="L23" i="1" a="1"/>
  <c r="L23" i="1" s="1"/>
  <c r="W23" i="1" a="1"/>
  <c r="W23" i="1" s="1"/>
  <c r="V23" i="1" a="1"/>
  <c r="V23" i="1" s="1"/>
  <c r="N23" i="1" a="1"/>
  <c r="N23" i="1" s="1"/>
  <c r="U23" i="1" a="1"/>
  <c r="U23" i="1" s="1"/>
  <c r="O23" i="1" a="1"/>
  <c r="O23" i="1" s="1"/>
  <c r="AA23" i="1" a="1"/>
  <c r="AA23" i="1" s="1"/>
  <c r="S23" i="1" a="1"/>
  <c r="S23" i="1" s="1"/>
  <c r="R23" i="1" a="1"/>
  <c r="R23" i="1" s="1"/>
  <c r="Q23" i="1" a="1"/>
  <c r="Q23" i="1" s="1"/>
  <c r="K23" i="1" a="1"/>
  <c r="K23" i="1" s="1"/>
  <c r="T23" i="1" a="1"/>
  <c r="T23" i="1" s="1"/>
  <c r="P23" i="1" a="1"/>
  <c r="P23" i="1" s="1"/>
  <c r="Z23" i="1" a="1"/>
  <c r="Z23" i="1" s="1"/>
  <c r="Y23" i="1" a="1"/>
  <c r="Y23" i="1" s="1"/>
  <c r="AE23" i="1" a="1"/>
  <c r="AE23" i="1" s="1"/>
  <c r="AD23" i="1" a="1"/>
  <c r="AD23" i="1" s="1"/>
  <c r="AB23" i="1" a="1"/>
  <c r="AB23" i="1" s="1"/>
  <c r="AC23" i="1" a="1"/>
  <c r="AC23" i="1" s="1"/>
  <c r="AC413" i="1" a="1"/>
  <c r="AC413" i="1" s="1"/>
  <c r="AI318" i="1" a="1"/>
  <c r="AI318" i="1" s="1"/>
  <c r="AK318" i="1" a="1"/>
  <c r="AK318" i="1" s="1"/>
  <c r="AE318" i="1" a="1"/>
  <c r="AE318" i="1" s="1"/>
  <c r="AM280" i="1"/>
  <c r="CJ59" i="2"/>
  <c r="AD393" i="1" a="1"/>
  <c r="AD393" i="1" s="1"/>
  <c r="AN15" i="1"/>
  <c r="AE18" i="1" s="1" a="1"/>
  <c r="AE18" i="1" s="1"/>
  <c r="CK6" i="2"/>
  <c r="AO15" i="1" s="1"/>
  <c r="AH318" i="1" a="1"/>
  <c r="AH318" i="1" s="1"/>
  <c r="P223" i="1" a="1"/>
  <c r="P223" i="1" s="1"/>
  <c r="K223" i="1" a="1"/>
  <c r="K223" i="1" s="1"/>
  <c r="W223" i="1" a="1"/>
  <c r="W223" i="1" s="1"/>
  <c r="Q223" i="1" a="1"/>
  <c r="Q223" i="1" s="1"/>
  <c r="T223" i="1" a="1"/>
  <c r="T223" i="1" s="1"/>
  <c r="U223" i="1" a="1"/>
  <c r="U223" i="1" s="1"/>
  <c r="Y223" i="1" a="1"/>
  <c r="Y223" i="1" s="1"/>
  <c r="R223" i="1" a="1"/>
  <c r="R223" i="1" s="1"/>
  <c r="L223" i="1" a="1"/>
  <c r="L223" i="1" s="1"/>
  <c r="X223" i="1" a="1"/>
  <c r="X223" i="1" s="1"/>
  <c r="S223" i="1" a="1"/>
  <c r="S223" i="1" s="1"/>
  <c r="M223" i="1" a="1"/>
  <c r="M223" i="1" s="1"/>
  <c r="V223" i="1" a="1"/>
  <c r="V223" i="1" s="1"/>
  <c r="N223" i="1" a="1"/>
  <c r="N223" i="1" s="1"/>
  <c r="O223" i="1" a="1"/>
  <c r="O223" i="1" s="1"/>
  <c r="Z223" i="1" a="1"/>
  <c r="Z223" i="1" s="1"/>
  <c r="AA223" i="1" a="1"/>
  <c r="AA223" i="1" s="1"/>
  <c r="AE223" i="1" a="1"/>
  <c r="AE223" i="1" s="1"/>
  <c r="AG208" i="1" a="1"/>
  <c r="AG208" i="1" s="1"/>
  <c r="AL125" i="1"/>
  <c r="CI28" i="2"/>
  <c r="AH143" i="1" a="1"/>
  <c r="AH143" i="1" s="1"/>
  <c r="AD208" i="1" a="1"/>
  <c r="AD208" i="1" s="1"/>
  <c r="AG23" i="1" a="1"/>
  <c r="AG23" i="1" s="1"/>
  <c r="AN240" i="1"/>
  <c r="CK51" i="2"/>
  <c r="AO240" i="1" s="1"/>
  <c r="AN35" i="1"/>
  <c r="CK10" i="2"/>
  <c r="AO35" i="1" s="1"/>
  <c r="AN150" i="1"/>
  <c r="CK33" i="2"/>
  <c r="AO150" i="1" s="1"/>
  <c r="AM153" i="1" s="1" a="1"/>
  <c r="AM153" i="1" s="1"/>
  <c r="AH23" i="1" a="1"/>
  <c r="AH23" i="1" s="1"/>
  <c r="AK23" i="1" a="1"/>
  <c r="AK23" i="1" s="1"/>
  <c r="AI23" i="1" a="1"/>
  <c r="AI23" i="1" s="1"/>
  <c r="AF23" i="1" a="1"/>
  <c r="AF23" i="1" s="1"/>
  <c r="CJ37" i="2"/>
  <c r="AM170" i="1"/>
  <c r="AL105" i="1"/>
  <c r="CI24" i="2"/>
  <c r="AN90" i="1"/>
  <c r="CK21" i="2"/>
  <c r="AO90" i="1" s="1"/>
  <c r="AE123" i="1" a="1"/>
  <c r="AE123" i="1" s="1"/>
  <c r="AO405" i="1"/>
  <c r="AK408" i="1" s="1" a="1"/>
  <c r="AK408" i="1" s="1"/>
  <c r="AO430" i="1"/>
  <c r="X143" i="1" a="1"/>
  <c r="X143" i="1" s="1"/>
  <c r="Q143" i="1" a="1"/>
  <c r="Q143" i="1" s="1"/>
  <c r="S143" i="1" a="1"/>
  <c r="S143" i="1" s="1"/>
  <c r="Y143" i="1" a="1"/>
  <c r="Y143" i="1" s="1"/>
  <c r="N143" i="1" a="1"/>
  <c r="N143" i="1" s="1"/>
  <c r="O143" i="1" a="1"/>
  <c r="O143" i="1" s="1"/>
  <c r="R143" i="1" a="1"/>
  <c r="R143" i="1" s="1"/>
  <c r="U143" i="1" a="1"/>
  <c r="U143" i="1" s="1"/>
  <c r="W143" i="1" a="1"/>
  <c r="W143" i="1" s="1"/>
  <c r="T143" i="1" a="1"/>
  <c r="T143" i="1" s="1"/>
  <c r="L143" i="1" a="1"/>
  <c r="L143" i="1" s="1"/>
  <c r="V143" i="1" a="1"/>
  <c r="V143" i="1" s="1"/>
  <c r="K143" i="1" a="1"/>
  <c r="K143" i="1" s="1"/>
  <c r="M143" i="1" a="1"/>
  <c r="M143" i="1" s="1"/>
  <c r="P143" i="1" a="1"/>
  <c r="P143" i="1" s="1"/>
  <c r="Z143" i="1" a="1"/>
  <c r="Z143" i="1" s="1"/>
  <c r="AB143" i="1" a="1"/>
  <c r="AB143" i="1" s="1"/>
  <c r="AA143" i="1" a="1"/>
  <c r="AA143" i="1" s="1"/>
  <c r="AM145" i="1"/>
  <c r="CJ32" i="2"/>
  <c r="AN450" i="1"/>
  <c r="CK93" i="2"/>
  <c r="AO450" i="1" s="1"/>
  <c r="AM385" i="1"/>
  <c r="CJ80" i="2"/>
  <c r="CK87" i="2"/>
  <c r="AO420" i="1" s="1"/>
  <c r="AN420" i="1"/>
  <c r="AM423" i="1" s="1" a="1"/>
  <c r="AM423" i="1" s="1"/>
  <c r="CK69" i="2"/>
  <c r="AO330" i="1" s="1"/>
  <c r="AD333" i="1" s="1" a="1"/>
  <c r="AD333" i="1" s="1"/>
  <c r="AI248" i="1" a="1"/>
  <c r="AI248" i="1" s="1"/>
  <c r="AK248" i="1" a="1"/>
  <c r="AK248" i="1" s="1"/>
  <c r="AM160" i="1"/>
  <c r="CJ35" i="2"/>
  <c r="CJ78" i="2"/>
  <c r="AN195" i="1"/>
  <c r="CK42" i="2"/>
  <c r="AO195" i="1" s="1"/>
  <c r="AM400" i="1"/>
  <c r="CJ83" i="2"/>
  <c r="AD413" i="1" a="1"/>
  <c r="AD413" i="1" s="1"/>
  <c r="CK88" i="2"/>
  <c r="AO425" i="1" s="1"/>
  <c r="AJ428" i="1" s="1" a="1"/>
  <c r="AJ428" i="1" s="1"/>
  <c r="Y373" i="1" a="1"/>
  <c r="Y373" i="1" s="1"/>
  <c r="K373" i="1" a="1"/>
  <c r="K373" i="1" s="1"/>
  <c r="R373" i="1" a="1"/>
  <c r="R373" i="1" s="1"/>
  <c r="O373" i="1" a="1"/>
  <c r="O373" i="1" s="1"/>
  <c r="M373" i="1" a="1"/>
  <c r="M373" i="1" s="1"/>
  <c r="X373" i="1" a="1"/>
  <c r="X373" i="1" s="1"/>
  <c r="V373" i="1" a="1"/>
  <c r="V373" i="1" s="1"/>
  <c r="T373" i="1" a="1"/>
  <c r="T373" i="1" s="1"/>
  <c r="Q373" i="1" a="1"/>
  <c r="Q373" i="1" s="1"/>
  <c r="P373" i="1" a="1"/>
  <c r="P373" i="1" s="1"/>
  <c r="N373" i="1" a="1"/>
  <c r="N373" i="1" s="1"/>
  <c r="U373" i="1" a="1"/>
  <c r="U373" i="1" s="1"/>
  <c r="S373" i="1" a="1"/>
  <c r="S373" i="1" s="1"/>
  <c r="L373" i="1" a="1"/>
  <c r="L373" i="1" s="1"/>
  <c r="W373" i="1" a="1"/>
  <c r="W373" i="1" s="1"/>
  <c r="AA373" i="1" a="1"/>
  <c r="AA373" i="1" s="1"/>
  <c r="Z373" i="1" a="1"/>
  <c r="Z373" i="1" s="1"/>
  <c r="AB373" i="1" a="1"/>
  <c r="AB373" i="1" s="1"/>
  <c r="AC373" i="1" a="1"/>
  <c r="AC373" i="1" s="1"/>
  <c r="AJ318" i="1" a="1"/>
  <c r="AJ318" i="1" s="1"/>
  <c r="CJ82" i="2"/>
  <c r="AM395" i="1"/>
  <c r="AC358" i="1" a="1"/>
  <c r="AC358" i="1" s="1"/>
  <c r="AK358" i="1" a="1"/>
  <c r="AK358" i="1" s="1"/>
  <c r="AI358" i="1" a="1"/>
  <c r="AI358" i="1" s="1"/>
  <c r="AG358" i="1" a="1"/>
  <c r="AG358" i="1" s="1"/>
  <c r="AJ223" i="1" a="1"/>
  <c r="AJ223" i="1" s="1"/>
  <c r="CK98" i="2"/>
  <c r="AO475" i="1" s="1"/>
  <c r="AN475" i="1"/>
  <c r="AN185" i="1"/>
  <c r="CK40" i="2"/>
  <c r="AO185" i="1" s="1"/>
  <c r="AD278" i="1" a="1"/>
  <c r="AD278" i="1" s="1"/>
  <c r="AF278" i="1" a="1"/>
  <c r="AF278" i="1" s="1"/>
  <c r="AK278" i="1" a="1"/>
  <c r="AK278" i="1" s="1"/>
  <c r="AJ278" i="1" a="1"/>
  <c r="AJ278" i="1" s="1"/>
  <c r="AH278" i="1" a="1"/>
  <c r="AH278" i="1" s="1"/>
  <c r="AG278" i="1" a="1"/>
  <c r="AG278" i="1" s="1"/>
  <c r="AL278" i="1" a="1"/>
  <c r="AL278" i="1" s="1"/>
  <c r="AE278" i="1" a="1"/>
  <c r="AE278" i="1" s="1"/>
  <c r="AI278" i="1" a="1"/>
  <c r="AI278" i="1" s="1"/>
  <c r="AI133" i="1" a="1"/>
  <c r="AI133" i="1" s="1"/>
  <c r="AM300" i="1"/>
  <c r="CJ63" i="2"/>
  <c r="AI123" i="1" a="1"/>
  <c r="AI123" i="1" s="1"/>
  <c r="AG28" i="1" a="1"/>
  <c r="AG28" i="1" s="1"/>
  <c r="AI28" i="1" a="1"/>
  <c r="AI28" i="1" s="1"/>
  <c r="AK28" i="1" a="1"/>
  <c r="AK28" i="1" s="1"/>
  <c r="P383" i="1" a="1"/>
  <c r="P383" i="1" s="1"/>
  <c r="M383" i="1" a="1"/>
  <c r="M383" i="1" s="1"/>
  <c r="K383" i="1" a="1"/>
  <c r="K383" i="1" s="1"/>
  <c r="R383" i="1" a="1"/>
  <c r="R383" i="1" s="1"/>
  <c r="U383" i="1" a="1"/>
  <c r="U383" i="1" s="1"/>
  <c r="N383" i="1" a="1"/>
  <c r="N383" i="1" s="1"/>
  <c r="T383" i="1" a="1"/>
  <c r="T383" i="1" s="1"/>
  <c r="Q383" i="1" a="1"/>
  <c r="Q383" i="1" s="1"/>
  <c r="O383" i="1" a="1"/>
  <c r="O383" i="1" s="1"/>
  <c r="W383" i="1" a="1"/>
  <c r="W383" i="1" s="1"/>
  <c r="Y383" i="1" a="1"/>
  <c r="Y383" i="1" s="1"/>
  <c r="S383" i="1" a="1"/>
  <c r="S383" i="1" s="1"/>
  <c r="X383" i="1" a="1"/>
  <c r="X383" i="1" s="1"/>
  <c r="L383" i="1" a="1"/>
  <c r="L383" i="1" s="1"/>
  <c r="V383" i="1" a="1"/>
  <c r="V383" i="1" s="1"/>
  <c r="Z383" i="1" a="1"/>
  <c r="Z383" i="1" s="1"/>
  <c r="AB383" i="1" a="1"/>
  <c r="AB383" i="1" s="1"/>
  <c r="AD383" i="1" a="1"/>
  <c r="AD383" i="1" s="1"/>
  <c r="AA383" i="1" a="1"/>
  <c r="AA383" i="1" s="1"/>
  <c r="AC383" i="1" a="1"/>
  <c r="AC383" i="1" s="1"/>
  <c r="AE383" i="1" a="1"/>
  <c r="AE383" i="1" s="1"/>
  <c r="AG143" i="1" a="1"/>
  <c r="AG143" i="1" s="1"/>
  <c r="AK143" i="1" a="1"/>
  <c r="AK143" i="1" s="1"/>
  <c r="AI143" i="1" a="1"/>
  <c r="AI143" i="1" s="1"/>
  <c r="CK72" i="2"/>
  <c r="AO345" i="1" s="1"/>
  <c r="AN345" i="1"/>
  <c r="AM155" i="1"/>
  <c r="AM157" i="1" s="1"/>
  <c r="AN154" i="1" s="1"/>
  <c r="CJ34" i="2"/>
  <c r="AG133" i="1" a="1"/>
  <c r="AG133" i="1" s="1"/>
  <c r="AK448" i="1" a="1"/>
  <c r="AK448" i="1" s="1"/>
  <c r="X248" i="1" a="1"/>
  <c r="X248" i="1" s="1"/>
  <c r="S248" i="1" a="1"/>
  <c r="S248" i="1" s="1"/>
  <c r="T248" i="1" a="1"/>
  <c r="T248" i="1" s="1"/>
  <c r="U248" i="1" a="1"/>
  <c r="U248" i="1" s="1"/>
  <c r="V248" i="1" a="1"/>
  <c r="V248" i="1" s="1"/>
  <c r="L248" i="1" a="1"/>
  <c r="L248" i="1" s="1"/>
  <c r="O248" i="1" a="1"/>
  <c r="O248" i="1" s="1"/>
  <c r="R248" i="1" a="1"/>
  <c r="R248" i="1" s="1"/>
  <c r="Q248" i="1" a="1"/>
  <c r="Q248" i="1" s="1"/>
  <c r="N248" i="1" a="1"/>
  <c r="N248" i="1" s="1"/>
  <c r="K248" i="1" a="1"/>
  <c r="K248" i="1" s="1"/>
  <c r="M248" i="1" a="1"/>
  <c r="M248" i="1" s="1"/>
  <c r="W248" i="1" a="1"/>
  <c r="W248" i="1" s="1"/>
  <c r="P248" i="1" a="1"/>
  <c r="P248" i="1" s="1"/>
  <c r="Z248" i="1" a="1"/>
  <c r="Z248" i="1" s="1"/>
  <c r="Y248" i="1" a="1"/>
  <c r="Y248" i="1" s="1"/>
  <c r="AG248" i="1" a="1"/>
  <c r="AG248" i="1" s="1"/>
  <c r="AA248" i="1" a="1"/>
  <c r="AA248" i="1" s="1"/>
  <c r="AC248" i="1" a="1"/>
  <c r="AC248" i="1" s="1"/>
  <c r="AD493" i="1" a="1"/>
  <c r="AD493" i="1" s="1"/>
  <c r="AI493" i="1" a="1"/>
  <c r="AI493" i="1" s="1"/>
  <c r="AH493" i="1" a="1"/>
  <c r="AH493" i="1" s="1"/>
  <c r="AE493" i="1" a="1"/>
  <c r="AE493" i="1" s="1"/>
  <c r="AG493" i="1" a="1"/>
  <c r="AG493" i="1" s="1"/>
  <c r="AK493" i="1" a="1"/>
  <c r="AK493" i="1" s="1"/>
  <c r="AG413" i="1" a="1"/>
  <c r="AG413" i="1" s="1"/>
  <c r="AN165" i="1"/>
  <c r="CK36" i="2"/>
  <c r="AO165" i="1" s="1"/>
  <c r="AM95" i="1"/>
  <c r="AM97" i="1" s="1"/>
  <c r="AN94" i="1" s="1"/>
  <c r="CJ22" i="2"/>
  <c r="AK373" i="1" a="1"/>
  <c r="AK373" i="1" s="1"/>
  <c r="AE373" i="1" a="1"/>
  <c r="AE373" i="1" s="1"/>
  <c r="AI373" i="1" a="1"/>
  <c r="AI373" i="1" s="1"/>
  <c r="AD318" i="1" a="1"/>
  <c r="AD318" i="1" s="1"/>
  <c r="AN175" i="1"/>
  <c r="CK38" i="2"/>
  <c r="AO175" i="1" s="1"/>
  <c r="L358" i="1" a="1"/>
  <c r="L358" i="1" s="1"/>
  <c r="W358" i="1" a="1"/>
  <c r="W358" i="1" s="1"/>
  <c r="R358" i="1" a="1"/>
  <c r="R358" i="1" s="1"/>
  <c r="S358" i="1" a="1"/>
  <c r="S358" i="1" s="1"/>
  <c r="K358" i="1" a="1"/>
  <c r="K358" i="1" s="1"/>
  <c r="N358" i="1" a="1"/>
  <c r="N358" i="1" s="1"/>
  <c r="T358" i="1" a="1"/>
  <c r="T358" i="1" s="1"/>
  <c r="P358" i="1" a="1"/>
  <c r="P358" i="1" s="1"/>
  <c r="O358" i="1" a="1"/>
  <c r="O358" i="1" s="1"/>
  <c r="M358" i="1" a="1"/>
  <c r="M358" i="1" s="1"/>
  <c r="U358" i="1" a="1"/>
  <c r="U358" i="1" s="1"/>
  <c r="X358" i="1" a="1"/>
  <c r="X358" i="1" s="1"/>
  <c r="Y358" i="1" a="1"/>
  <c r="Y358" i="1" s="1"/>
  <c r="V358" i="1" a="1"/>
  <c r="V358" i="1" s="1"/>
  <c r="Q358" i="1" a="1"/>
  <c r="Q358" i="1" s="1"/>
  <c r="Z358" i="1" a="1"/>
  <c r="Z358" i="1" s="1"/>
  <c r="AD358" i="1" a="1"/>
  <c r="AD358" i="1" s="1"/>
  <c r="AA358" i="1" a="1"/>
  <c r="AA358" i="1" s="1"/>
  <c r="AB358" i="1" a="1"/>
  <c r="AB358" i="1" s="1"/>
  <c r="AN440" i="1"/>
  <c r="CK91" i="2"/>
  <c r="AO440" i="1" s="1"/>
  <c r="AF188" i="1" a="1"/>
  <c r="AF188" i="1" s="1"/>
  <c r="S278" i="1" a="1"/>
  <c r="S278" i="1" s="1"/>
  <c r="R278" i="1" a="1"/>
  <c r="R278" i="1" s="1"/>
  <c r="V278" i="1" a="1"/>
  <c r="V278" i="1" s="1"/>
  <c r="Y278" i="1" a="1"/>
  <c r="Y278" i="1" s="1"/>
  <c r="P278" i="1" a="1"/>
  <c r="P278" i="1" s="1"/>
  <c r="L278" i="1" a="1"/>
  <c r="L278" i="1" s="1"/>
  <c r="U278" i="1" a="1"/>
  <c r="U278" i="1" s="1"/>
  <c r="M278" i="1" a="1"/>
  <c r="M278" i="1" s="1"/>
  <c r="K278" i="1" a="1"/>
  <c r="K278" i="1" s="1"/>
  <c r="Z278" i="1" a="1"/>
  <c r="Z278" i="1" s="1"/>
  <c r="O278" i="1" a="1"/>
  <c r="O278" i="1" s="1"/>
  <c r="W278" i="1" a="1"/>
  <c r="W278" i="1" s="1"/>
  <c r="X278" i="1" a="1"/>
  <c r="X278" i="1" s="1"/>
  <c r="T278" i="1" a="1"/>
  <c r="T278" i="1" s="1"/>
  <c r="Q278" i="1" a="1"/>
  <c r="Q278" i="1" s="1"/>
  <c r="N278" i="1" a="1"/>
  <c r="N278" i="1" s="1"/>
  <c r="AB278" i="1" a="1"/>
  <c r="AB278" i="1" s="1"/>
  <c r="AA278" i="1" a="1"/>
  <c r="AA278" i="1" s="1"/>
  <c r="AC278" i="1" a="1"/>
  <c r="AC278" i="1" s="1"/>
  <c r="W28" i="1" a="1"/>
  <c r="W28" i="1" s="1"/>
  <c r="T28" i="1" a="1"/>
  <c r="T28" i="1" s="1"/>
  <c r="V28" i="1" a="1"/>
  <c r="V28" i="1" s="1"/>
  <c r="M28" i="1" a="1"/>
  <c r="M28" i="1" s="1"/>
  <c r="P28" i="1" a="1"/>
  <c r="P28" i="1" s="1"/>
  <c r="L28" i="1" a="1"/>
  <c r="L28" i="1" s="1"/>
  <c r="N28" i="1" a="1"/>
  <c r="N28" i="1" s="1"/>
  <c r="O28" i="1" a="1"/>
  <c r="O28" i="1" s="1"/>
  <c r="R28" i="1" a="1"/>
  <c r="R28" i="1" s="1"/>
  <c r="K28" i="1" a="1"/>
  <c r="K28" i="1" s="1"/>
  <c r="U28" i="1" a="1"/>
  <c r="U28" i="1" s="1"/>
  <c r="Q28" i="1" a="1"/>
  <c r="Q28" i="1" s="1"/>
  <c r="AA28" i="1" a="1"/>
  <c r="AA28" i="1" s="1"/>
  <c r="Y28" i="1" a="1"/>
  <c r="Y28" i="1" s="1"/>
  <c r="S28" i="1" a="1"/>
  <c r="S28" i="1" s="1"/>
  <c r="X28" i="1" a="1"/>
  <c r="X28" i="1" s="1"/>
  <c r="Z28" i="1" a="1"/>
  <c r="Z28" i="1" s="1"/>
  <c r="AB28" i="1" a="1"/>
  <c r="AB28" i="1" s="1"/>
  <c r="AD143" i="1" a="1"/>
  <c r="AD143" i="1" s="1"/>
  <c r="AM17" i="1"/>
  <c r="AN14" i="1" s="1"/>
  <c r="AM23" i="1" a="1"/>
  <c r="AM23" i="1" s="1"/>
  <c r="AM22" i="1"/>
  <c r="AN19" i="1" s="1"/>
  <c r="AN512" i="1"/>
  <c r="AO509" i="1" s="1"/>
  <c r="AN513" i="1" a="1"/>
  <c r="AN513" i="1" s="1"/>
  <c r="AM422" i="1"/>
  <c r="AN419" i="1" s="1"/>
  <c r="AM167" i="1"/>
  <c r="AN164" i="1" s="1"/>
  <c r="AM82" i="1"/>
  <c r="AN79" i="1" s="1"/>
  <c r="AM83" i="1" a="1"/>
  <c r="AM83" i="1" s="1"/>
  <c r="AM142" i="1"/>
  <c r="AN139" i="1" s="1"/>
  <c r="AM143" i="1" a="1"/>
  <c r="AM143" i="1" s="1"/>
  <c r="AM433" i="1" a="1"/>
  <c r="AM433" i="1" s="1"/>
  <c r="AM432" i="1"/>
  <c r="AN429" i="1" s="1"/>
  <c r="AM227" i="1"/>
  <c r="AN224" i="1" s="1"/>
  <c r="AK87" i="1"/>
  <c r="AL84" i="1" s="1"/>
  <c r="AM182" i="1"/>
  <c r="AN179" i="1" s="1"/>
  <c r="AM183" i="1" a="1"/>
  <c r="AM183" i="1" s="1"/>
  <c r="AM202" i="1"/>
  <c r="AN199" i="1" s="1"/>
  <c r="AN352" i="1"/>
  <c r="AO349" i="1" s="1"/>
  <c r="AN353" i="1" a="1"/>
  <c r="AN353" i="1" s="1"/>
  <c r="AM248" i="1" a="1"/>
  <c r="AM248" i="1" s="1"/>
  <c r="AM247" i="1"/>
  <c r="AN244" i="1" s="1"/>
  <c r="AM452" i="1"/>
  <c r="AN449" i="1" s="1"/>
  <c r="AL262" i="1"/>
  <c r="AM259" i="1" s="1"/>
  <c r="AL102" i="1"/>
  <c r="AM99" i="1" s="1"/>
  <c r="AM363" i="1" a="1"/>
  <c r="AM363" i="1" s="1"/>
  <c r="AM362" i="1"/>
  <c r="AN359" i="1" s="1"/>
  <c r="AM358" i="1" a="1"/>
  <c r="AM358" i="1" s="1"/>
  <c r="AM357" i="1"/>
  <c r="AN354" i="1" s="1"/>
  <c r="AM327" i="1"/>
  <c r="AN324" i="1" s="1"/>
  <c r="AM377" i="1"/>
  <c r="AN374" i="1" s="1"/>
  <c r="AM287" i="1"/>
  <c r="AN284" i="1" s="1"/>
  <c r="AM472" i="1"/>
  <c r="AN469" i="1" s="1"/>
  <c r="AM473" i="1" a="1"/>
  <c r="AM473" i="1" s="1"/>
  <c r="AN347" i="1"/>
  <c r="AO344" i="1" s="1"/>
  <c r="AL162" i="1"/>
  <c r="AM159" i="1" s="1"/>
  <c r="AK137" i="1"/>
  <c r="AL134" i="1" s="1"/>
  <c r="AM177" i="1"/>
  <c r="AN174" i="1" s="1"/>
  <c r="AN232" i="1"/>
  <c r="AO229" i="1" s="1"/>
  <c r="AN233" i="1" a="1"/>
  <c r="AN233" i="1" s="1"/>
  <c r="AM37" i="1"/>
  <c r="AN34" i="1" s="1"/>
  <c r="AN447" i="1"/>
  <c r="AO444" i="1" s="1"/>
  <c r="AN448" i="1" a="1"/>
  <c r="AN448" i="1" s="1"/>
  <c r="AM342" i="1"/>
  <c r="AN339" i="1" s="1"/>
  <c r="AM62" i="1"/>
  <c r="AN59" i="1" s="1"/>
  <c r="AM63" i="1" a="1"/>
  <c r="AM63" i="1" s="1"/>
  <c r="AK482" i="1"/>
  <c r="AL479" i="1" s="1"/>
  <c r="AL467" i="1"/>
  <c r="AM464" i="1" s="1"/>
  <c r="AM117" i="1"/>
  <c r="AN114" i="1" s="1"/>
  <c r="AM118" i="1" a="1"/>
  <c r="AM118" i="1" s="1"/>
  <c r="AM502" i="1"/>
  <c r="AN499" i="1" s="1"/>
  <c r="AM503" i="1" a="1"/>
  <c r="AM503" i="1" s="1"/>
  <c r="AM338" i="1" a="1"/>
  <c r="AM338" i="1" s="1"/>
  <c r="AM337" i="1"/>
  <c r="AN334" i="1" s="1"/>
  <c r="AL272" i="1"/>
  <c r="AM269" i="1" s="1"/>
  <c r="AM268" i="1" a="1"/>
  <c r="AM268" i="1" s="1"/>
  <c r="AM267" i="1"/>
  <c r="AN264" i="1" s="1"/>
  <c r="AM477" i="1"/>
  <c r="AN474" i="1" s="1"/>
  <c r="AM478" i="1" a="1"/>
  <c r="AM478" i="1" s="1"/>
  <c r="AK127" i="1"/>
  <c r="AL124" i="1" s="1"/>
  <c r="AL442" i="1"/>
  <c r="AM439" i="1" s="1"/>
  <c r="AL402" i="1"/>
  <c r="AM399" i="1" s="1"/>
  <c r="AM437" i="1"/>
  <c r="AN434" i="1" s="1"/>
  <c r="AM372" i="1"/>
  <c r="AN369" i="1" s="1"/>
  <c r="AM373" i="1" a="1"/>
  <c r="AM373" i="1" s="1"/>
  <c r="AK107" i="1"/>
  <c r="AL104" i="1" s="1"/>
  <c r="AM252" i="1"/>
  <c r="AN249" i="1" s="1"/>
  <c r="AM92" i="1"/>
  <c r="AN89" i="1" s="1"/>
  <c r="AM93" i="1" a="1"/>
  <c r="AM93" i="1" s="1"/>
  <c r="AM147" i="1"/>
  <c r="AN144" i="1" s="1"/>
  <c r="AL187" i="1"/>
  <c r="AM184" i="1" s="1"/>
  <c r="AM242" i="1"/>
  <c r="AN239" i="1" s="1"/>
  <c r="AM243" i="1" a="1"/>
  <c r="AM243" i="1" s="1"/>
  <c r="AM212" i="1"/>
  <c r="AN209" i="1" s="1"/>
  <c r="AM213" i="1" a="1"/>
  <c r="AM213" i="1" s="1"/>
  <c r="AM332" i="1"/>
  <c r="AN329" i="1" s="1"/>
  <c r="AM333" i="1" a="1"/>
  <c r="AM333" i="1" s="1"/>
  <c r="AM32" i="1"/>
  <c r="AN29" i="1" s="1"/>
  <c r="AM28" i="1" a="1"/>
  <c r="AM28" i="1" s="1"/>
  <c r="AM27" i="1"/>
  <c r="AN24" i="1" s="1"/>
  <c r="AM8" i="1" a="1"/>
  <c r="AM8" i="1" s="1"/>
  <c r="AM7" i="1"/>
  <c r="AN4" i="1" s="1"/>
  <c r="AJ487" i="1"/>
  <c r="AK484" i="1" s="1"/>
  <c r="AJ112" i="1"/>
  <c r="AK109" i="1" s="1"/>
  <c r="AM152" i="1"/>
  <c r="AN149" i="1" s="1"/>
  <c r="AM492" i="1"/>
  <c r="AN489" i="1" s="1"/>
  <c r="AM493" i="1" a="1"/>
  <c r="AM493" i="1" s="1"/>
  <c r="AM197" i="1"/>
  <c r="AN194" i="1" s="1"/>
  <c r="AM132" i="1"/>
  <c r="AN129" i="1" s="1"/>
  <c r="AM133" i="1" a="1"/>
  <c r="AM133" i="1" s="1"/>
  <c r="AL507" i="1"/>
  <c r="AM504" i="1" s="1"/>
  <c r="AL508" i="1" a="1"/>
  <c r="AL508" i="1" s="1"/>
  <c r="AK47" i="1"/>
  <c r="AL44" i="1" s="1"/>
  <c r="AM222" i="1"/>
  <c r="AN219" i="1" s="1"/>
  <c r="AM223" i="1" a="1"/>
  <c r="AM223" i="1" s="1"/>
  <c r="AM457" i="1"/>
  <c r="AN454" i="1" s="1"/>
  <c r="AM458" i="1" a="1"/>
  <c r="AM458" i="1" s="1"/>
  <c r="AM282" i="1"/>
  <c r="AN279" i="1" s="1"/>
  <c r="AM122" i="1"/>
  <c r="AN119" i="1" s="1"/>
  <c r="AM123" i="1" a="1"/>
  <c r="AM123" i="1" s="1"/>
  <c r="AM412" i="1"/>
  <c r="AN409" i="1" s="1"/>
  <c r="AM413" i="1" a="1"/>
  <c r="AM413" i="1" s="1"/>
  <c r="AL67" i="1"/>
  <c r="AM64" i="1" s="1"/>
  <c r="AM498" i="1" a="1"/>
  <c r="AM498" i="1" s="1"/>
  <c r="AM497" i="1"/>
  <c r="AN494" i="1" s="1"/>
  <c r="AM217" i="1"/>
  <c r="AN214" i="1" s="1"/>
  <c r="AM218" i="1" a="1"/>
  <c r="AM218" i="1" s="1"/>
  <c r="AM52" i="1"/>
  <c r="AN49" i="1" s="1"/>
  <c r="AM53" i="1" a="1"/>
  <c r="AM53" i="1" s="1"/>
  <c r="AL237" i="1"/>
  <c r="AM234" i="1" s="1"/>
  <c r="AL302" i="1"/>
  <c r="AM299" i="1" s="1"/>
  <c r="AK387" i="1"/>
  <c r="AL384" i="1" s="1"/>
  <c r="AM317" i="1"/>
  <c r="AN314" i="1" s="1"/>
  <c r="AM318" i="1" a="1"/>
  <c r="AM318" i="1" s="1"/>
  <c r="AM42" i="1"/>
  <c r="AN39" i="1" s="1"/>
  <c r="AM12" i="1"/>
  <c r="AN9" i="1" s="1"/>
  <c r="AL367" i="1"/>
  <c r="AM364" i="1" s="1"/>
  <c r="AL57" i="1"/>
  <c r="AM54" i="1" s="1"/>
  <c r="AN277" i="1"/>
  <c r="AO274" i="1" s="1"/>
  <c r="AN278" i="1" a="1"/>
  <c r="AN278" i="1" s="1"/>
  <c r="AN258" i="1" a="1"/>
  <c r="AN258" i="1" s="1"/>
  <c r="AN257" i="1"/>
  <c r="AO254" i="1" s="1"/>
  <c r="AM207" i="1"/>
  <c r="AN204" i="1" s="1"/>
  <c r="AM208" i="1" a="1"/>
  <c r="AM208" i="1" s="1"/>
  <c r="AM382" i="1"/>
  <c r="AN379" i="1" s="1"/>
  <c r="AM383" i="1" a="1"/>
  <c r="AM383" i="1" s="1"/>
  <c r="AL297" i="1"/>
  <c r="AM294" i="1" s="1"/>
  <c r="AL172" i="1"/>
  <c r="AM169" i="1" s="1"/>
  <c r="AL397" i="1"/>
  <c r="AM394" i="1" s="1"/>
  <c r="AL312" i="1"/>
  <c r="AM309" i="1" s="1"/>
  <c r="AL72" i="1"/>
  <c r="AM69" i="1" s="1"/>
  <c r="AN307" i="1"/>
  <c r="AO304" i="1" s="1"/>
  <c r="AN308" i="1" a="1"/>
  <c r="AN308" i="1" s="1"/>
  <c r="AM418" i="1" a="1"/>
  <c r="AM418" i="1" s="1"/>
  <c r="AM417" i="1"/>
  <c r="AN414" i="1" s="1"/>
  <c r="AM427" i="1"/>
  <c r="AN424" i="1" s="1"/>
  <c r="AM428" i="1" a="1"/>
  <c r="AM428" i="1" s="1"/>
  <c r="AL192" i="1"/>
  <c r="AM189" i="1" s="1"/>
  <c r="AK517" i="1"/>
  <c r="AL514" i="1" s="1"/>
  <c r="AM522" i="1"/>
  <c r="AN519" i="1" s="1"/>
  <c r="AM392" i="1"/>
  <c r="AN389" i="1" s="1"/>
  <c r="AM393" i="1" a="1"/>
  <c r="AM393" i="1" s="1"/>
  <c r="AN292" i="1"/>
  <c r="AO289" i="1" s="1"/>
  <c r="AN293" i="1" a="1"/>
  <c r="AN293" i="1" s="1"/>
  <c r="AL77" i="1"/>
  <c r="AM74" i="1" s="1"/>
  <c r="AM407" i="1"/>
  <c r="AN404" i="1" s="1"/>
  <c r="AJ18" i="1" l="1" a="1"/>
  <c r="AJ18" i="1" s="1"/>
  <c r="AK268" i="1" a="1"/>
  <c r="AK268" i="1" s="1"/>
  <c r="CJ99" i="2"/>
  <c r="AK18" i="1" a="1"/>
  <c r="AK18" i="1" s="1"/>
  <c r="AM33" i="1" a="1"/>
  <c r="AM33" i="1" s="1"/>
  <c r="AG328" i="1" a="1"/>
  <c r="AG328" i="1" s="1"/>
  <c r="AM320" i="1"/>
  <c r="AM322" i="1" s="1"/>
  <c r="AN319" i="1" s="1"/>
  <c r="CJ67" i="2"/>
  <c r="AM18" i="1" a="1"/>
  <c r="AM18" i="1" s="1"/>
  <c r="AJ433" i="1" a="1"/>
  <c r="AJ433" i="1" s="1"/>
  <c r="AE78" i="1" a="1"/>
  <c r="AE78" i="1" s="1"/>
  <c r="AI183" i="1" a="1"/>
  <c r="AI183" i="1" s="1"/>
  <c r="AI18" i="1" a="1"/>
  <c r="AI18" i="1" s="1"/>
  <c r="AC288" i="1" a="1"/>
  <c r="AC288" i="1" s="1"/>
  <c r="AM453" i="1" a="1"/>
  <c r="AM453" i="1" s="1"/>
  <c r="AK243" i="1" a="1"/>
  <c r="AK243" i="1" s="1"/>
  <c r="AG268" i="1" a="1"/>
  <c r="AG268" i="1" s="1"/>
  <c r="AF243" i="1" a="1"/>
  <c r="AF243" i="1" s="1"/>
  <c r="AH243" i="1" a="1"/>
  <c r="AH243" i="1" s="1"/>
  <c r="AE243" i="1" a="1"/>
  <c r="AE243" i="1" s="1"/>
  <c r="AI243" i="1" a="1"/>
  <c r="AI243" i="1" s="1"/>
  <c r="AL188" i="1" a="1"/>
  <c r="AL188" i="1" s="1"/>
  <c r="AK183" i="1" a="1"/>
  <c r="AK183" i="1" s="1"/>
  <c r="AE183" i="1" a="1"/>
  <c r="AE183" i="1" s="1"/>
  <c r="AM178" i="1" a="1"/>
  <c r="AM178" i="1" s="1"/>
  <c r="AM168" i="1" a="1"/>
  <c r="AM168" i="1" s="1"/>
  <c r="AE348" i="1" a="1"/>
  <c r="AE348" i="1" s="1"/>
  <c r="AK478" i="1" a="1"/>
  <c r="AK478" i="1" s="1"/>
  <c r="AL333" i="1" a="1"/>
  <c r="AL333" i="1" s="1"/>
  <c r="AM288" i="1" a="1"/>
  <c r="AM288" i="1" s="1"/>
  <c r="AD78" i="1" a="1"/>
  <c r="AD78" i="1" s="1"/>
  <c r="AD508" i="1" a="1"/>
  <c r="AD508" i="1" s="1"/>
  <c r="AG33" i="1" a="1"/>
  <c r="AG33" i="1" s="1"/>
  <c r="AJ328" i="1" a="1"/>
  <c r="AJ328" i="1" s="1"/>
  <c r="AG343" i="1" a="1"/>
  <c r="AG343" i="1" s="1"/>
  <c r="AL298" i="1" a="1"/>
  <c r="AL298" i="1" s="1"/>
  <c r="AG443" i="1" a="1"/>
  <c r="AG443" i="1" s="1"/>
  <c r="AN348" i="1" a="1"/>
  <c r="AN348" i="1" s="1"/>
  <c r="AG423" i="1" a="1"/>
  <c r="AG423" i="1" s="1"/>
  <c r="AL78" i="1" a="1"/>
  <c r="AL78" i="1" s="1"/>
  <c r="AK198" i="1" a="1"/>
  <c r="AK198" i="1" s="1"/>
  <c r="AK38" i="1" a="1"/>
  <c r="AK38" i="1" s="1"/>
  <c r="AL443" i="1" a="1"/>
  <c r="AL443" i="1" s="1"/>
  <c r="AM408" i="1" a="1"/>
  <c r="AM408" i="1" s="1"/>
  <c r="AF33" i="1" a="1"/>
  <c r="AF33" i="1" s="1"/>
  <c r="AK33" i="1" a="1"/>
  <c r="AK33" i="1" s="1"/>
  <c r="AM343" i="1" a="1"/>
  <c r="AM343" i="1" s="1"/>
  <c r="AM328" i="1" a="1"/>
  <c r="AM328" i="1" s="1"/>
  <c r="AF343" i="1" a="1"/>
  <c r="AF343" i="1" s="1"/>
  <c r="AK343" i="1" a="1"/>
  <c r="AK343" i="1" s="1"/>
  <c r="AH343" i="1" a="1"/>
  <c r="AH343" i="1" s="1"/>
  <c r="AK328" i="1" a="1"/>
  <c r="AK328" i="1" s="1"/>
  <c r="AI343" i="1" a="1"/>
  <c r="AI343" i="1" s="1"/>
  <c r="AJ408" i="1" a="1"/>
  <c r="AJ408" i="1" s="1"/>
  <c r="AL33" i="1" a="1"/>
  <c r="AL33" i="1" s="1"/>
  <c r="AM198" i="1" a="1"/>
  <c r="AM198" i="1" s="1"/>
  <c r="AM38" i="1" a="1"/>
  <c r="AM38" i="1" s="1"/>
  <c r="AE188" i="1" a="1"/>
  <c r="AE188" i="1" s="1"/>
  <c r="AG198" i="1" a="1"/>
  <c r="AG198" i="1" s="1"/>
  <c r="AK288" i="1" a="1"/>
  <c r="AK288" i="1" s="1"/>
  <c r="AF78" i="1" a="1"/>
  <c r="AF78" i="1" s="1"/>
  <c r="AG508" i="1" a="1"/>
  <c r="AG508" i="1" s="1"/>
  <c r="AG188" i="1" a="1"/>
  <c r="AG188" i="1" s="1"/>
  <c r="AH453" i="1" a="1"/>
  <c r="AH453" i="1" s="1"/>
  <c r="AK93" i="1" a="1"/>
  <c r="AK93" i="1" s="1"/>
  <c r="AI288" i="1" a="1"/>
  <c r="AI288" i="1" s="1"/>
  <c r="AI33" i="1" a="1"/>
  <c r="AI33" i="1" s="1"/>
  <c r="AF328" i="1" a="1"/>
  <c r="AF328" i="1" s="1"/>
  <c r="AH78" i="1" a="1"/>
  <c r="AH78" i="1" s="1"/>
  <c r="AH188" i="1" a="1"/>
  <c r="AH188" i="1" s="1"/>
  <c r="AG288" i="1" a="1"/>
  <c r="AG288" i="1" s="1"/>
  <c r="AJ78" i="1" a="1"/>
  <c r="AJ78" i="1" s="1"/>
  <c r="AJ188" i="1" a="1"/>
  <c r="AJ188" i="1" s="1"/>
  <c r="AH478" i="1" a="1"/>
  <c r="AH478" i="1" s="1"/>
  <c r="AF423" i="1" a="1"/>
  <c r="AF423" i="1" s="1"/>
  <c r="AI508" i="1" a="1"/>
  <c r="AI508" i="1" s="1"/>
  <c r="AJ508" i="1" a="1"/>
  <c r="AJ508" i="1" s="1"/>
  <c r="AL178" i="1" a="1"/>
  <c r="AL178" i="1" s="1"/>
  <c r="AK168" i="1" a="1"/>
  <c r="AK168" i="1" s="1"/>
  <c r="AE508" i="1" a="1"/>
  <c r="AE508" i="1" s="1"/>
  <c r="AH408" i="1" a="1"/>
  <c r="AH408" i="1" s="1"/>
  <c r="AM348" i="1" a="1"/>
  <c r="AM348" i="1" s="1"/>
  <c r="AF508" i="1" a="1"/>
  <c r="AF508" i="1" s="1"/>
  <c r="AK153" i="1" a="1"/>
  <c r="AK153" i="1" s="1"/>
  <c r="Y178" i="1" a="1"/>
  <c r="Y178" i="1" s="1"/>
  <c r="M178" i="1" a="1"/>
  <c r="M178" i="1" s="1"/>
  <c r="AA178" i="1" a="1"/>
  <c r="AA178" i="1" s="1"/>
  <c r="T178" i="1" a="1"/>
  <c r="T178" i="1" s="1"/>
  <c r="V178" i="1" a="1"/>
  <c r="V178" i="1" s="1"/>
  <c r="U178" i="1" a="1"/>
  <c r="U178" i="1" s="1"/>
  <c r="R178" i="1" a="1"/>
  <c r="R178" i="1" s="1"/>
  <c r="P178" i="1" a="1"/>
  <c r="P178" i="1" s="1"/>
  <c r="X178" i="1" a="1"/>
  <c r="X178" i="1" s="1"/>
  <c r="Z178" i="1" a="1"/>
  <c r="Z178" i="1" s="1"/>
  <c r="O178" i="1" a="1"/>
  <c r="O178" i="1" s="1"/>
  <c r="S178" i="1" a="1"/>
  <c r="S178" i="1" s="1"/>
  <c r="W178" i="1" a="1"/>
  <c r="W178" i="1" s="1"/>
  <c r="L178" i="1" a="1"/>
  <c r="L178" i="1" s="1"/>
  <c r="Q178" i="1" a="1"/>
  <c r="Q178" i="1" s="1"/>
  <c r="K178" i="1" a="1"/>
  <c r="K178" i="1" s="1"/>
  <c r="N178" i="1" a="1"/>
  <c r="N178" i="1" s="1"/>
  <c r="AB178" i="1" a="1"/>
  <c r="AB178" i="1" s="1"/>
  <c r="AD178" i="1" a="1"/>
  <c r="AD178" i="1" s="1"/>
  <c r="AC178" i="1" a="1"/>
  <c r="AC178" i="1" s="1"/>
  <c r="AE178" i="1" a="1"/>
  <c r="AE178" i="1" s="1"/>
  <c r="AF178" i="1" a="1"/>
  <c r="AF178" i="1" s="1"/>
  <c r="AK188" i="1" a="1"/>
  <c r="AK188" i="1" s="1"/>
  <c r="AD188" i="1" a="1"/>
  <c r="AD188" i="1" s="1"/>
  <c r="CK82" i="2"/>
  <c r="AO395" i="1" s="1"/>
  <c r="AN395" i="1"/>
  <c r="AL198" i="1" a="1"/>
  <c r="AL198" i="1" s="1"/>
  <c r="AJ198" i="1" a="1"/>
  <c r="AJ198" i="1" s="1"/>
  <c r="AJ93" i="1" a="1"/>
  <c r="AJ93" i="1" s="1"/>
  <c r="AL93" i="1" a="1"/>
  <c r="AL93" i="1" s="1"/>
  <c r="AF93" i="1" a="1"/>
  <c r="AF93" i="1" s="1"/>
  <c r="AC333" i="1" a="1"/>
  <c r="AC333" i="1" s="1"/>
  <c r="AN280" i="1"/>
  <c r="CK59" i="2"/>
  <c r="AO280" i="1" s="1"/>
  <c r="AK453" i="1" a="1"/>
  <c r="AK453" i="1" s="1"/>
  <c r="CJ100" i="2"/>
  <c r="AM485" i="1"/>
  <c r="AM135" i="1"/>
  <c r="CJ30" i="2"/>
  <c r="AJ213" i="1" a="1"/>
  <c r="AJ213" i="1" s="1"/>
  <c r="AH213" i="1" a="1"/>
  <c r="AH213" i="1" s="1"/>
  <c r="AF213" i="1" a="1"/>
  <c r="AF213" i="1" s="1"/>
  <c r="AG213" i="1" a="1"/>
  <c r="AG213" i="1" s="1"/>
  <c r="AL213" i="1" a="1"/>
  <c r="AL213" i="1" s="1"/>
  <c r="AN200" i="1"/>
  <c r="AD203" i="1" s="1" a="1"/>
  <c r="AD203" i="1" s="1"/>
  <c r="CK43" i="2"/>
  <c r="AO200" i="1" s="1"/>
  <c r="CK41" i="2"/>
  <c r="AO190" i="1" s="1"/>
  <c r="AN190" i="1"/>
  <c r="CK48" i="2"/>
  <c r="AO225" i="1" s="1"/>
  <c r="AN225" i="1"/>
  <c r="AE33" i="1" a="1"/>
  <c r="AE33" i="1" s="1"/>
  <c r="AN55" i="1"/>
  <c r="CK14" i="2"/>
  <c r="AO55" i="1" s="1"/>
  <c r="AK58" i="1" s="1" a="1"/>
  <c r="AK58" i="1" s="1"/>
  <c r="CK50" i="2"/>
  <c r="AO235" i="1" s="1"/>
  <c r="AN235" i="1"/>
  <c r="CK65" i="2"/>
  <c r="AO310" i="1" s="1"/>
  <c r="CK11" i="2"/>
  <c r="AO40" i="1" s="1"/>
  <c r="AN40" i="1"/>
  <c r="AL43" i="1" s="1" a="1"/>
  <c r="AL43" i="1" s="1"/>
  <c r="AH328" i="1" a="1"/>
  <c r="AH328" i="1" s="1"/>
  <c r="AN100" i="1"/>
  <c r="CK23" i="2"/>
  <c r="AO100" i="1" s="1"/>
  <c r="AI103" i="1" s="1" a="1"/>
  <c r="AI103" i="1" s="1"/>
  <c r="AN480" i="1"/>
  <c r="CK99" i="2"/>
  <c r="AO480" i="1" s="1"/>
  <c r="AH348" i="1" a="1"/>
  <c r="AH348" i="1" s="1"/>
  <c r="AD408" i="1" a="1"/>
  <c r="AD408" i="1" s="1"/>
  <c r="AL478" i="1" a="1"/>
  <c r="AL478" i="1" s="1"/>
  <c r="AN375" i="1"/>
  <c r="CK78" i="2"/>
  <c r="AO375" i="1" s="1"/>
  <c r="AN378" i="1" s="1" a="1"/>
  <c r="AN378" i="1" s="1"/>
  <c r="CK37" i="2"/>
  <c r="AO170" i="1" s="1"/>
  <c r="AN170" i="1"/>
  <c r="AI453" i="1" a="1"/>
  <c r="AI453" i="1" s="1"/>
  <c r="V213" i="1" a="1"/>
  <c r="V213" i="1" s="1"/>
  <c r="M213" i="1" a="1"/>
  <c r="M213" i="1" s="1"/>
  <c r="Z213" i="1" a="1"/>
  <c r="Z213" i="1" s="1"/>
  <c r="K213" i="1" a="1"/>
  <c r="K213" i="1" s="1"/>
  <c r="O213" i="1" a="1"/>
  <c r="O213" i="1" s="1"/>
  <c r="U213" i="1" a="1"/>
  <c r="U213" i="1" s="1"/>
  <c r="AA213" i="1" a="1"/>
  <c r="AA213" i="1" s="1"/>
  <c r="L213" i="1" a="1"/>
  <c r="L213" i="1" s="1"/>
  <c r="X213" i="1" a="1"/>
  <c r="X213" i="1" s="1"/>
  <c r="S213" i="1" a="1"/>
  <c r="S213" i="1" s="1"/>
  <c r="R213" i="1" a="1"/>
  <c r="R213" i="1" s="1"/>
  <c r="P213" i="1" a="1"/>
  <c r="P213" i="1" s="1"/>
  <c r="Q213" i="1" a="1"/>
  <c r="Q213" i="1" s="1"/>
  <c r="W213" i="1" a="1"/>
  <c r="W213" i="1" s="1"/>
  <c r="Y213" i="1" a="1"/>
  <c r="Y213" i="1" s="1"/>
  <c r="N213" i="1" a="1"/>
  <c r="N213" i="1" s="1"/>
  <c r="T213" i="1" a="1"/>
  <c r="T213" i="1" s="1"/>
  <c r="AB213" i="1" a="1"/>
  <c r="AB213" i="1" s="1"/>
  <c r="AC213" i="1" a="1"/>
  <c r="AC213" i="1" s="1"/>
  <c r="AE213" i="1" a="1"/>
  <c r="AE213" i="1" s="1"/>
  <c r="AD213" i="1" a="1"/>
  <c r="AD213" i="1" s="1"/>
  <c r="AH203" i="1" a="1"/>
  <c r="AH203" i="1" s="1"/>
  <c r="S298" i="1" a="1"/>
  <c r="S298" i="1" s="1"/>
  <c r="Y298" i="1" a="1"/>
  <c r="Y298" i="1" s="1"/>
  <c r="L298" i="1" a="1"/>
  <c r="L298" i="1" s="1"/>
  <c r="M298" i="1" a="1"/>
  <c r="M298" i="1" s="1"/>
  <c r="P298" i="1" a="1"/>
  <c r="P298" i="1" s="1"/>
  <c r="W298" i="1" a="1"/>
  <c r="W298" i="1" s="1"/>
  <c r="K298" i="1" a="1"/>
  <c r="K298" i="1" s="1"/>
  <c r="O298" i="1" a="1"/>
  <c r="O298" i="1" s="1"/>
  <c r="R298" i="1" a="1"/>
  <c r="R298" i="1" s="1"/>
  <c r="X298" i="1" a="1"/>
  <c r="X298" i="1" s="1"/>
  <c r="V298" i="1" a="1"/>
  <c r="V298" i="1" s="1"/>
  <c r="N298" i="1" a="1"/>
  <c r="N298" i="1" s="1"/>
  <c r="U298" i="1" a="1"/>
  <c r="U298" i="1" s="1"/>
  <c r="Z298" i="1" a="1"/>
  <c r="Z298" i="1" s="1"/>
  <c r="Q298" i="1" a="1"/>
  <c r="Q298" i="1" s="1"/>
  <c r="AA298" i="1" a="1"/>
  <c r="AA298" i="1" s="1"/>
  <c r="T298" i="1" a="1"/>
  <c r="T298" i="1" s="1"/>
  <c r="AB298" i="1" a="1"/>
  <c r="AB298" i="1" s="1"/>
  <c r="AN250" i="1"/>
  <c r="AN252" i="1" s="1"/>
  <c r="AO249" i="1" s="1"/>
  <c r="CK53" i="2"/>
  <c r="AO250" i="1" s="1"/>
  <c r="AE238" i="1" a="1"/>
  <c r="AE238" i="1" s="1"/>
  <c r="AH428" i="1" a="1"/>
  <c r="AH428" i="1" s="1"/>
  <c r="AI168" i="1" a="1"/>
  <c r="AI168" i="1" s="1"/>
  <c r="V168" i="1" a="1"/>
  <c r="V168" i="1" s="1"/>
  <c r="X168" i="1" a="1"/>
  <c r="X168" i="1" s="1"/>
  <c r="Q168" i="1" a="1"/>
  <c r="Q168" i="1" s="1"/>
  <c r="O168" i="1" a="1"/>
  <c r="O168" i="1" s="1"/>
  <c r="L168" i="1" a="1"/>
  <c r="L168" i="1" s="1"/>
  <c r="S168" i="1" a="1"/>
  <c r="S168" i="1" s="1"/>
  <c r="U168" i="1" a="1"/>
  <c r="U168" i="1" s="1"/>
  <c r="K168" i="1" a="1"/>
  <c r="K168" i="1" s="1"/>
  <c r="P168" i="1" a="1"/>
  <c r="P168" i="1" s="1"/>
  <c r="T168" i="1" a="1"/>
  <c r="T168" i="1" s="1"/>
  <c r="N168" i="1" a="1"/>
  <c r="N168" i="1" s="1"/>
  <c r="M168" i="1" a="1"/>
  <c r="M168" i="1" s="1"/>
  <c r="R168" i="1" a="1"/>
  <c r="R168" i="1" s="1"/>
  <c r="W168" i="1" a="1"/>
  <c r="W168" i="1" s="1"/>
  <c r="Z168" i="1" a="1"/>
  <c r="Z168" i="1" s="1"/>
  <c r="Y168" i="1" a="1"/>
  <c r="Y168" i="1" s="1"/>
  <c r="AA168" i="1" a="1"/>
  <c r="AA168" i="1" s="1"/>
  <c r="AF168" i="1" a="1"/>
  <c r="AF168" i="1" s="1"/>
  <c r="AB168" i="1" a="1"/>
  <c r="AB168" i="1" s="1"/>
  <c r="AD168" i="1" a="1"/>
  <c r="AD168" i="1" s="1"/>
  <c r="AC168" i="1" a="1"/>
  <c r="AC168" i="1" s="1"/>
  <c r="M348" i="1" a="1"/>
  <c r="M348" i="1" s="1"/>
  <c r="K348" i="1" a="1"/>
  <c r="K348" i="1" s="1"/>
  <c r="X348" i="1" a="1"/>
  <c r="X348" i="1" s="1"/>
  <c r="N348" i="1" a="1"/>
  <c r="N348" i="1" s="1"/>
  <c r="P348" i="1" a="1"/>
  <c r="P348" i="1" s="1"/>
  <c r="W348" i="1" a="1"/>
  <c r="W348" i="1" s="1"/>
  <c r="V348" i="1" a="1"/>
  <c r="V348" i="1" s="1"/>
  <c r="O348" i="1" a="1"/>
  <c r="O348" i="1" s="1"/>
  <c r="L348" i="1" a="1"/>
  <c r="L348" i="1" s="1"/>
  <c r="Q348" i="1" a="1"/>
  <c r="Q348" i="1" s="1"/>
  <c r="T348" i="1" a="1"/>
  <c r="T348" i="1" s="1"/>
  <c r="R348" i="1" a="1"/>
  <c r="R348" i="1" s="1"/>
  <c r="AB348" i="1" a="1"/>
  <c r="AB348" i="1" s="1"/>
  <c r="U348" i="1" a="1"/>
  <c r="U348" i="1" s="1"/>
  <c r="S348" i="1" a="1"/>
  <c r="S348" i="1" s="1"/>
  <c r="Y348" i="1" a="1"/>
  <c r="Y348" i="1" s="1"/>
  <c r="AC348" i="1" a="1"/>
  <c r="AC348" i="1" s="1"/>
  <c r="Z348" i="1" a="1"/>
  <c r="Z348" i="1" s="1"/>
  <c r="AA348" i="1" a="1"/>
  <c r="AA348" i="1" s="1"/>
  <c r="AD348" i="1" a="1"/>
  <c r="AD348" i="1" s="1"/>
  <c r="AG348" i="1" a="1"/>
  <c r="AG348" i="1" s="1"/>
  <c r="AF348" i="1" a="1"/>
  <c r="AF348" i="1" s="1"/>
  <c r="U478" i="1" a="1"/>
  <c r="U478" i="1" s="1"/>
  <c r="Y478" i="1" a="1"/>
  <c r="Y478" i="1" s="1"/>
  <c r="X478" i="1" a="1"/>
  <c r="X478" i="1" s="1"/>
  <c r="L478" i="1" a="1"/>
  <c r="L478" i="1" s="1"/>
  <c r="P478" i="1" a="1"/>
  <c r="P478" i="1" s="1"/>
  <c r="S478" i="1" a="1"/>
  <c r="S478" i="1" s="1"/>
  <c r="V478" i="1" a="1"/>
  <c r="V478" i="1" s="1"/>
  <c r="W478" i="1" a="1"/>
  <c r="W478" i="1" s="1"/>
  <c r="N478" i="1" a="1"/>
  <c r="N478" i="1" s="1"/>
  <c r="M478" i="1" a="1"/>
  <c r="M478" i="1" s="1"/>
  <c r="T478" i="1" a="1"/>
  <c r="T478" i="1" s="1"/>
  <c r="Q478" i="1" a="1"/>
  <c r="Q478" i="1" s="1"/>
  <c r="K478" i="1" a="1"/>
  <c r="K478" i="1" s="1"/>
  <c r="AB478" i="1" a="1"/>
  <c r="AB478" i="1" s="1"/>
  <c r="AA478" i="1" a="1"/>
  <c r="AA478" i="1" s="1"/>
  <c r="Z478" i="1" a="1"/>
  <c r="Z478" i="1" s="1"/>
  <c r="R478" i="1" a="1"/>
  <c r="R478" i="1" s="1"/>
  <c r="O478" i="1" a="1"/>
  <c r="O478" i="1" s="1"/>
  <c r="AE478" i="1" a="1"/>
  <c r="AE478" i="1" s="1"/>
  <c r="AC478" i="1" a="1"/>
  <c r="AC478" i="1" s="1"/>
  <c r="AD478" i="1" a="1"/>
  <c r="AD478" i="1" s="1"/>
  <c r="AE423" i="1" a="1"/>
  <c r="AE423" i="1" s="1"/>
  <c r="AI478" i="1" a="1"/>
  <c r="AI478" i="1" s="1"/>
  <c r="AG333" i="1" a="1"/>
  <c r="AG333" i="1" s="1"/>
  <c r="Y243" i="1" a="1"/>
  <c r="Y243" i="1" s="1"/>
  <c r="P243" i="1" a="1"/>
  <c r="P243" i="1" s="1"/>
  <c r="S243" i="1" a="1"/>
  <c r="S243" i="1" s="1"/>
  <c r="T243" i="1" a="1"/>
  <c r="T243" i="1" s="1"/>
  <c r="N243" i="1" a="1"/>
  <c r="N243" i="1" s="1"/>
  <c r="M243" i="1" a="1"/>
  <c r="M243" i="1" s="1"/>
  <c r="W243" i="1" a="1"/>
  <c r="W243" i="1" s="1"/>
  <c r="V243" i="1" a="1"/>
  <c r="V243" i="1" s="1"/>
  <c r="R243" i="1" a="1"/>
  <c r="R243" i="1" s="1"/>
  <c r="L243" i="1" a="1"/>
  <c r="L243" i="1" s="1"/>
  <c r="K243" i="1" a="1"/>
  <c r="K243" i="1" s="1"/>
  <c r="Q243" i="1" a="1"/>
  <c r="Q243" i="1" s="1"/>
  <c r="O243" i="1" a="1"/>
  <c r="O243" i="1" s="1"/>
  <c r="U243" i="1" a="1"/>
  <c r="U243" i="1" s="1"/>
  <c r="X243" i="1" a="1"/>
  <c r="X243" i="1" s="1"/>
  <c r="Z243" i="1" a="1"/>
  <c r="Z243" i="1" s="1"/>
  <c r="AA243" i="1" a="1"/>
  <c r="AA243" i="1" s="1"/>
  <c r="AC243" i="1" a="1"/>
  <c r="AC243" i="1" s="1"/>
  <c r="AB243" i="1" a="1"/>
  <c r="AB243" i="1" s="1"/>
  <c r="AG243" i="1" a="1"/>
  <c r="AG243" i="1" s="1"/>
  <c r="AD243" i="1" a="1"/>
  <c r="AD243" i="1" s="1"/>
  <c r="AH93" i="1" a="1"/>
  <c r="AH93" i="1" s="1"/>
  <c r="S18" i="1" a="1"/>
  <c r="S18" i="1" s="1"/>
  <c r="K18" i="1" a="1"/>
  <c r="K18" i="1" s="1"/>
  <c r="U18" i="1" a="1"/>
  <c r="U18" i="1" s="1"/>
  <c r="V18" i="1" a="1"/>
  <c r="V18" i="1" s="1"/>
  <c r="X18" i="1" a="1"/>
  <c r="X18" i="1" s="1"/>
  <c r="T18" i="1" a="1"/>
  <c r="T18" i="1" s="1"/>
  <c r="Z18" i="1" a="1"/>
  <c r="Z18" i="1" s="1"/>
  <c r="P18" i="1" a="1"/>
  <c r="P18" i="1" s="1"/>
  <c r="Y18" i="1" a="1"/>
  <c r="Y18" i="1" s="1"/>
  <c r="L18" i="1" a="1"/>
  <c r="L18" i="1" s="1"/>
  <c r="N18" i="1" a="1"/>
  <c r="N18" i="1" s="1"/>
  <c r="M18" i="1" a="1"/>
  <c r="M18" i="1" s="1"/>
  <c r="Q18" i="1" a="1"/>
  <c r="Q18" i="1" s="1"/>
  <c r="O18" i="1" a="1"/>
  <c r="O18" i="1" s="1"/>
  <c r="W18" i="1" a="1"/>
  <c r="W18" i="1" s="1"/>
  <c r="R18" i="1" a="1"/>
  <c r="R18" i="1" s="1"/>
  <c r="AC18" i="1" a="1"/>
  <c r="AC18" i="1" s="1"/>
  <c r="AA18" i="1" a="1"/>
  <c r="AA18" i="1" s="1"/>
  <c r="AB18" i="1" a="1"/>
  <c r="AB18" i="1" s="1"/>
  <c r="AE408" i="1" a="1"/>
  <c r="AE408" i="1" s="1"/>
  <c r="AN260" i="1"/>
  <c r="CK55" i="2"/>
  <c r="AO260" i="1" s="1"/>
  <c r="N288" i="1" a="1"/>
  <c r="N288" i="1" s="1"/>
  <c r="X288" i="1" a="1"/>
  <c r="X288" i="1" s="1"/>
  <c r="U288" i="1" a="1"/>
  <c r="U288" i="1" s="1"/>
  <c r="Q288" i="1" a="1"/>
  <c r="Q288" i="1" s="1"/>
  <c r="V288" i="1" a="1"/>
  <c r="V288" i="1" s="1"/>
  <c r="Y288" i="1" a="1"/>
  <c r="Y288" i="1" s="1"/>
  <c r="L288" i="1" a="1"/>
  <c r="L288" i="1" s="1"/>
  <c r="O288" i="1" a="1"/>
  <c r="O288" i="1" s="1"/>
  <c r="R288" i="1" a="1"/>
  <c r="R288" i="1" s="1"/>
  <c r="Z288" i="1" a="1"/>
  <c r="Z288" i="1" s="1"/>
  <c r="W288" i="1" a="1"/>
  <c r="W288" i="1" s="1"/>
  <c r="T288" i="1" a="1"/>
  <c r="T288" i="1" s="1"/>
  <c r="M288" i="1" a="1"/>
  <c r="M288" i="1" s="1"/>
  <c r="K288" i="1" a="1"/>
  <c r="K288" i="1" s="1"/>
  <c r="P288" i="1" a="1"/>
  <c r="P288" i="1" s="1"/>
  <c r="S288" i="1" a="1"/>
  <c r="S288" i="1" s="1"/>
  <c r="AA288" i="1" a="1"/>
  <c r="AA288" i="1" s="1"/>
  <c r="AB288" i="1" a="1"/>
  <c r="AB288" i="1" s="1"/>
  <c r="AE288" i="1" a="1"/>
  <c r="AE288" i="1" s="1"/>
  <c r="AD288" i="1" a="1"/>
  <c r="AD288" i="1" s="1"/>
  <c r="AF288" i="1" a="1"/>
  <c r="AF288" i="1" s="1"/>
  <c r="CK95" i="2"/>
  <c r="AO460" i="1" s="1"/>
  <c r="AF463" i="1" s="1" a="1"/>
  <c r="AF463" i="1" s="1"/>
  <c r="AN460" i="1"/>
  <c r="AG298" i="1" a="1"/>
  <c r="AG298" i="1" s="1"/>
  <c r="AE298" i="1" a="1"/>
  <c r="AE298" i="1" s="1"/>
  <c r="AD298" i="1" a="1"/>
  <c r="AD298" i="1" s="1"/>
  <c r="AF298" i="1" a="1"/>
  <c r="AF298" i="1" s="1"/>
  <c r="AK298" i="1" a="1"/>
  <c r="AK298" i="1" s="1"/>
  <c r="AC298" i="1" a="1"/>
  <c r="AC298" i="1" s="1"/>
  <c r="AI298" i="1" a="1"/>
  <c r="AI298" i="1" s="1"/>
  <c r="AN435" i="1"/>
  <c r="CK90" i="2"/>
  <c r="AO435" i="1" s="1"/>
  <c r="AI78" i="1" a="1"/>
  <c r="AI78" i="1" s="1"/>
  <c r="AG78" i="1" a="1"/>
  <c r="AG78" i="1" s="1"/>
  <c r="AK78" i="1" a="1"/>
  <c r="AK78" i="1" s="1"/>
  <c r="AJ268" i="1" a="1"/>
  <c r="AJ268" i="1" s="1"/>
  <c r="AL268" i="1" a="1"/>
  <c r="AL268" i="1" s="1"/>
  <c r="AJ33" i="1" a="1"/>
  <c r="AJ33" i="1" s="1"/>
  <c r="AG178" i="1" a="1"/>
  <c r="AG178" i="1" s="1"/>
  <c r="AJ348" i="1" a="1"/>
  <c r="AJ348" i="1" s="1"/>
  <c r="O443" i="1" a="1"/>
  <c r="O443" i="1" s="1"/>
  <c r="S443" i="1" a="1"/>
  <c r="S443" i="1" s="1"/>
  <c r="Y443" i="1" a="1"/>
  <c r="Y443" i="1" s="1"/>
  <c r="M443" i="1" a="1"/>
  <c r="M443" i="1" s="1"/>
  <c r="N443" i="1" a="1"/>
  <c r="N443" i="1" s="1"/>
  <c r="R443" i="1" a="1"/>
  <c r="R443" i="1" s="1"/>
  <c r="U443" i="1" a="1"/>
  <c r="U443" i="1" s="1"/>
  <c r="L443" i="1" a="1"/>
  <c r="L443" i="1" s="1"/>
  <c r="V443" i="1" a="1"/>
  <c r="V443" i="1" s="1"/>
  <c r="Q443" i="1" a="1"/>
  <c r="Q443" i="1" s="1"/>
  <c r="P443" i="1" a="1"/>
  <c r="P443" i="1" s="1"/>
  <c r="K443" i="1" a="1"/>
  <c r="K443" i="1" s="1"/>
  <c r="X443" i="1" a="1"/>
  <c r="X443" i="1" s="1"/>
  <c r="Z443" i="1" a="1"/>
  <c r="Z443" i="1" s="1"/>
  <c r="T443" i="1" a="1"/>
  <c r="T443" i="1" s="1"/>
  <c r="W443" i="1" a="1"/>
  <c r="W443" i="1" s="1"/>
  <c r="AB443" i="1" a="1"/>
  <c r="AB443" i="1" s="1"/>
  <c r="AA443" i="1" a="1"/>
  <c r="AA443" i="1" s="1"/>
  <c r="AG168" i="1" a="1"/>
  <c r="AG168" i="1" s="1"/>
  <c r="AE168" i="1" a="1"/>
  <c r="AE168" i="1" s="1"/>
  <c r="AJ168" i="1" a="1"/>
  <c r="AJ168" i="1" s="1"/>
  <c r="AH168" i="1" a="1"/>
  <c r="AH168" i="1" s="1"/>
  <c r="AL168" i="1" a="1"/>
  <c r="AL168" i="1" s="1"/>
  <c r="CK63" i="2"/>
  <c r="AO300" i="1" s="1"/>
  <c r="AN300" i="1"/>
  <c r="V428" i="1" a="1"/>
  <c r="V428" i="1" s="1"/>
  <c r="S428" i="1" a="1"/>
  <c r="S428" i="1" s="1"/>
  <c r="W428" i="1" a="1"/>
  <c r="W428" i="1" s="1"/>
  <c r="R428" i="1" a="1"/>
  <c r="R428" i="1" s="1"/>
  <c r="O428" i="1" a="1"/>
  <c r="O428" i="1" s="1"/>
  <c r="L428" i="1" a="1"/>
  <c r="L428" i="1" s="1"/>
  <c r="P428" i="1" a="1"/>
  <c r="P428" i="1" s="1"/>
  <c r="M428" i="1" a="1"/>
  <c r="M428" i="1" s="1"/>
  <c r="X428" i="1" a="1"/>
  <c r="X428" i="1" s="1"/>
  <c r="T428" i="1" a="1"/>
  <c r="T428" i="1" s="1"/>
  <c r="Y428" i="1" a="1"/>
  <c r="Y428" i="1" s="1"/>
  <c r="K428" i="1" a="1"/>
  <c r="K428" i="1" s="1"/>
  <c r="U428" i="1" a="1"/>
  <c r="U428" i="1" s="1"/>
  <c r="Q428" i="1" a="1"/>
  <c r="Q428" i="1" s="1"/>
  <c r="Z428" i="1" a="1"/>
  <c r="Z428" i="1" s="1"/>
  <c r="N428" i="1" a="1"/>
  <c r="N428" i="1" s="1"/>
  <c r="AB428" i="1" a="1"/>
  <c r="AB428" i="1" s="1"/>
  <c r="AA428" i="1" a="1"/>
  <c r="AA428" i="1" s="1"/>
  <c r="AE428" i="1" a="1"/>
  <c r="AE428" i="1" s="1"/>
  <c r="AD428" i="1" a="1"/>
  <c r="AD428" i="1" s="1"/>
  <c r="AC428" i="1" a="1"/>
  <c r="AC428" i="1" s="1"/>
  <c r="AL428" i="1" a="1"/>
  <c r="AL428" i="1" s="1"/>
  <c r="AG428" i="1" a="1"/>
  <c r="AG428" i="1" s="1"/>
  <c r="AF428" i="1" a="1"/>
  <c r="AF428" i="1" s="1"/>
  <c r="AI428" i="1" a="1"/>
  <c r="AI428" i="1" s="1"/>
  <c r="AN160" i="1"/>
  <c r="CK35" i="2"/>
  <c r="AO160" i="1" s="1"/>
  <c r="X433" i="1" a="1"/>
  <c r="X433" i="1" s="1"/>
  <c r="L433" i="1" a="1"/>
  <c r="L433" i="1" s="1"/>
  <c r="V433" i="1" a="1"/>
  <c r="V433" i="1" s="1"/>
  <c r="R433" i="1" a="1"/>
  <c r="R433" i="1" s="1"/>
  <c r="P433" i="1" a="1"/>
  <c r="P433" i="1" s="1"/>
  <c r="S433" i="1" a="1"/>
  <c r="S433" i="1" s="1"/>
  <c r="N433" i="1" a="1"/>
  <c r="N433" i="1" s="1"/>
  <c r="U433" i="1" a="1"/>
  <c r="U433" i="1" s="1"/>
  <c r="W433" i="1" a="1"/>
  <c r="W433" i="1" s="1"/>
  <c r="M433" i="1" a="1"/>
  <c r="M433" i="1" s="1"/>
  <c r="T433" i="1" a="1"/>
  <c r="T433" i="1" s="1"/>
  <c r="Q433" i="1" a="1"/>
  <c r="Q433" i="1" s="1"/>
  <c r="AA433" i="1" a="1"/>
  <c r="AA433" i="1" s="1"/>
  <c r="K433" i="1" a="1"/>
  <c r="K433" i="1" s="1"/>
  <c r="O433" i="1" a="1"/>
  <c r="O433" i="1" s="1"/>
  <c r="Y433" i="1" a="1"/>
  <c r="Y433" i="1" s="1"/>
  <c r="Z433" i="1" a="1"/>
  <c r="Z433" i="1" s="1"/>
  <c r="AC433" i="1" a="1"/>
  <c r="AC433" i="1" s="1"/>
  <c r="AD433" i="1" a="1"/>
  <c r="AD433" i="1" s="1"/>
  <c r="AB433" i="1" a="1"/>
  <c r="AB433" i="1" s="1"/>
  <c r="AF478" i="1" a="1"/>
  <c r="AF478" i="1" s="1"/>
  <c r="S153" i="1" a="1"/>
  <c r="S153" i="1" s="1"/>
  <c r="O153" i="1" a="1"/>
  <c r="O153" i="1" s="1"/>
  <c r="P153" i="1" a="1"/>
  <c r="P153" i="1" s="1"/>
  <c r="W153" i="1" a="1"/>
  <c r="W153" i="1" s="1"/>
  <c r="M153" i="1" a="1"/>
  <c r="M153" i="1" s="1"/>
  <c r="N153" i="1" a="1"/>
  <c r="N153" i="1" s="1"/>
  <c r="X153" i="1" a="1"/>
  <c r="X153" i="1" s="1"/>
  <c r="V153" i="1" a="1"/>
  <c r="V153" i="1" s="1"/>
  <c r="K153" i="1" a="1"/>
  <c r="K153" i="1" s="1"/>
  <c r="T153" i="1" a="1"/>
  <c r="T153" i="1" s="1"/>
  <c r="Q153" i="1" a="1"/>
  <c r="Q153" i="1" s="1"/>
  <c r="R153" i="1" a="1"/>
  <c r="R153" i="1" s="1"/>
  <c r="U153" i="1" a="1"/>
  <c r="U153" i="1" s="1"/>
  <c r="Y153" i="1" a="1"/>
  <c r="Y153" i="1" s="1"/>
  <c r="Z153" i="1" a="1"/>
  <c r="Z153" i="1" s="1"/>
  <c r="L153" i="1" a="1"/>
  <c r="L153" i="1" s="1"/>
  <c r="AA153" i="1" a="1"/>
  <c r="AA153" i="1" s="1"/>
  <c r="AE153" i="1" a="1"/>
  <c r="AE153" i="1" s="1"/>
  <c r="AD153" i="1" a="1"/>
  <c r="AD153" i="1" s="1"/>
  <c r="AB153" i="1" a="1"/>
  <c r="AB153" i="1" s="1"/>
  <c r="AC153" i="1" a="1"/>
  <c r="AC153" i="1" s="1"/>
  <c r="AK333" i="1" a="1"/>
  <c r="AK333" i="1" s="1"/>
  <c r="AL243" i="1" a="1"/>
  <c r="AL243" i="1" s="1"/>
  <c r="AG93" i="1" a="1"/>
  <c r="AG93" i="1" s="1"/>
  <c r="AJ178" i="1" a="1"/>
  <c r="AJ178" i="1" s="1"/>
  <c r="AL18" i="1" a="1"/>
  <c r="AL18" i="1" s="1"/>
  <c r="AG263" i="1" a="1"/>
  <c r="AG263" i="1" s="1"/>
  <c r="AE263" i="1" a="1"/>
  <c r="AE263" i="1" s="1"/>
  <c r="AI263" i="1" a="1"/>
  <c r="AI263" i="1" s="1"/>
  <c r="AF263" i="1" a="1"/>
  <c r="AF263" i="1" s="1"/>
  <c r="AK263" i="1" a="1"/>
  <c r="AK263" i="1" s="1"/>
  <c r="AH433" i="1" a="1"/>
  <c r="AH433" i="1" s="1"/>
  <c r="AH288" i="1" a="1"/>
  <c r="AH288" i="1" s="1"/>
  <c r="AL288" i="1" a="1"/>
  <c r="AL288" i="1" s="1"/>
  <c r="AI433" i="1" a="1"/>
  <c r="AI433" i="1" s="1"/>
  <c r="N78" i="1" a="1"/>
  <c r="N78" i="1" s="1"/>
  <c r="Y78" i="1" a="1"/>
  <c r="Y78" i="1" s="1"/>
  <c r="V78" i="1" a="1"/>
  <c r="V78" i="1" s="1"/>
  <c r="W78" i="1" a="1"/>
  <c r="W78" i="1" s="1"/>
  <c r="U78" i="1" a="1"/>
  <c r="U78" i="1" s="1"/>
  <c r="P78" i="1" a="1"/>
  <c r="P78" i="1" s="1"/>
  <c r="X78" i="1" a="1"/>
  <c r="X78" i="1" s="1"/>
  <c r="R78" i="1" a="1"/>
  <c r="R78" i="1" s="1"/>
  <c r="M78" i="1" a="1"/>
  <c r="M78" i="1" s="1"/>
  <c r="K78" i="1" a="1"/>
  <c r="K78" i="1" s="1"/>
  <c r="Z78" i="1" a="1"/>
  <c r="Z78" i="1" s="1"/>
  <c r="T78" i="1" a="1"/>
  <c r="T78" i="1" s="1"/>
  <c r="S78" i="1" a="1"/>
  <c r="S78" i="1" s="1"/>
  <c r="O78" i="1" a="1"/>
  <c r="O78" i="1" s="1"/>
  <c r="L78" i="1" a="1"/>
  <c r="L78" i="1" s="1"/>
  <c r="Q78" i="1" a="1"/>
  <c r="Q78" i="1" s="1"/>
  <c r="AA78" i="1" a="1"/>
  <c r="AA78" i="1" s="1"/>
  <c r="AC78" i="1" a="1"/>
  <c r="AC78" i="1" s="1"/>
  <c r="AB78" i="1" a="1"/>
  <c r="AB78" i="1" s="1"/>
  <c r="AL433" i="1" a="1"/>
  <c r="AL433" i="1" s="1"/>
  <c r="AJ423" i="1" a="1"/>
  <c r="AJ423" i="1" s="1"/>
  <c r="S268" i="1" a="1"/>
  <c r="S268" i="1" s="1"/>
  <c r="N268" i="1" a="1"/>
  <c r="N268" i="1" s="1"/>
  <c r="R268" i="1" a="1"/>
  <c r="R268" i="1" s="1"/>
  <c r="P268" i="1" a="1"/>
  <c r="P268" i="1" s="1"/>
  <c r="L268" i="1" a="1"/>
  <c r="L268" i="1" s="1"/>
  <c r="Y268" i="1" a="1"/>
  <c r="Y268" i="1" s="1"/>
  <c r="T268" i="1" a="1"/>
  <c r="T268" i="1" s="1"/>
  <c r="M268" i="1" a="1"/>
  <c r="M268" i="1" s="1"/>
  <c r="X268" i="1" a="1"/>
  <c r="X268" i="1" s="1"/>
  <c r="V268" i="1" a="1"/>
  <c r="V268" i="1" s="1"/>
  <c r="O268" i="1" a="1"/>
  <c r="O268" i="1" s="1"/>
  <c r="K268" i="1" a="1"/>
  <c r="K268" i="1" s="1"/>
  <c r="U268" i="1" a="1"/>
  <c r="U268" i="1" s="1"/>
  <c r="Q268" i="1" a="1"/>
  <c r="Q268" i="1" s="1"/>
  <c r="W268" i="1" a="1"/>
  <c r="W268" i="1" s="1"/>
  <c r="Z268" i="1" a="1"/>
  <c r="Z268" i="1" s="1"/>
  <c r="AC268" i="1" a="1"/>
  <c r="AC268" i="1" s="1"/>
  <c r="AA268" i="1" a="1"/>
  <c r="AA268" i="1" s="1"/>
  <c r="AB268" i="1" a="1"/>
  <c r="AB268" i="1" s="1"/>
  <c r="AD268" i="1" a="1"/>
  <c r="AD268" i="1" s="1"/>
  <c r="AF268" i="1" a="1"/>
  <c r="AF268" i="1" s="1"/>
  <c r="AE268" i="1" a="1"/>
  <c r="AE268" i="1" s="1"/>
  <c r="AH268" i="1" a="1"/>
  <c r="AH268" i="1" s="1"/>
  <c r="AN465" i="1"/>
  <c r="CK96" i="2"/>
  <c r="AO465" i="1" s="1"/>
  <c r="AK178" i="1" a="1"/>
  <c r="AK178" i="1" s="1"/>
  <c r="AL348" i="1" a="1"/>
  <c r="AL348" i="1" s="1"/>
  <c r="AE443" i="1" a="1"/>
  <c r="AE443" i="1" s="1"/>
  <c r="AI443" i="1" a="1"/>
  <c r="AI443" i="1" s="1"/>
  <c r="AF443" i="1" a="1"/>
  <c r="AF443" i="1" s="1"/>
  <c r="AK443" i="1" a="1"/>
  <c r="AK443" i="1" s="1"/>
  <c r="AD443" i="1" a="1"/>
  <c r="AD443" i="1" s="1"/>
  <c r="AH443" i="1" a="1"/>
  <c r="AH443" i="1" s="1"/>
  <c r="AK163" i="1" a="1"/>
  <c r="AK163" i="1" s="1"/>
  <c r="U453" i="1" a="1"/>
  <c r="U453" i="1" s="1"/>
  <c r="K453" i="1" a="1"/>
  <c r="K453" i="1" s="1"/>
  <c r="W453" i="1" a="1"/>
  <c r="W453" i="1" s="1"/>
  <c r="L453" i="1" a="1"/>
  <c r="L453" i="1" s="1"/>
  <c r="S453" i="1" a="1"/>
  <c r="S453" i="1" s="1"/>
  <c r="T453" i="1" a="1"/>
  <c r="T453" i="1" s="1"/>
  <c r="Y453" i="1" a="1"/>
  <c r="Y453" i="1" s="1"/>
  <c r="N453" i="1" a="1"/>
  <c r="N453" i="1" s="1"/>
  <c r="V453" i="1" a="1"/>
  <c r="V453" i="1" s="1"/>
  <c r="M453" i="1" a="1"/>
  <c r="M453" i="1" s="1"/>
  <c r="Q453" i="1" a="1"/>
  <c r="Q453" i="1" s="1"/>
  <c r="P453" i="1" a="1"/>
  <c r="P453" i="1" s="1"/>
  <c r="X453" i="1" a="1"/>
  <c r="X453" i="1" s="1"/>
  <c r="Z453" i="1" a="1"/>
  <c r="Z453" i="1" s="1"/>
  <c r="AC453" i="1" a="1"/>
  <c r="AC453" i="1" s="1"/>
  <c r="R453" i="1" a="1"/>
  <c r="R453" i="1" s="1"/>
  <c r="O453" i="1" a="1"/>
  <c r="O453" i="1" s="1"/>
  <c r="AA453" i="1" a="1"/>
  <c r="AA453" i="1" s="1"/>
  <c r="AB453" i="1" a="1"/>
  <c r="AB453" i="1" s="1"/>
  <c r="AF453" i="1" a="1"/>
  <c r="AF453" i="1" s="1"/>
  <c r="AE453" i="1" a="1"/>
  <c r="AE453" i="1" s="1"/>
  <c r="AD453" i="1" a="1"/>
  <c r="AD453" i="1" s="1"/>
  <c r="W408" i="1" a="1"/>
  <c r="W408" i="1" s="1"/>
  <c r="L408" i="1" a="1"/>
  <c r="L408" i="1" s="1"/>
  <c r="Q408" i="1" a="1"/>
  <c r="Q408" i="1" s="1"/>
  <c r="M408" i="1" a="1"/>
  <c r="M408" i="1" s="1"/>
  <c r="R408" i="1" a="1"/>
  <c r="R408" i="1" s="1"/>
  <c r="K408" i="1" a="1"/>
  <c r="K408" i="1" s="1"/>
  <c r="U408" i="1" a="1"/>
  <c r="U408" i="1" s="1"/>
  <c r="Y408" i="1" a="1"/>
  <c r="Y408" i="1" s="1"/>
  <c r="T408" i="1" a="1"/>
  <c r="T408" i="1" s="1"/>
  <c r="V408" i="1" a="1"/>
  <c r="V408" i="1" s="1"/>
  <c r="X408" i="1" a="1"/>
  <c r="X408" i="1" s="1"/>
  <c r="S408" i="1" a="1"/>
  <c r="S408" i="1" s="1"/>
  <c r="O408" i="1" a="1"/>
  <c r="O408" i="1" s="1"/>
  <c r="Z408" i="1" a="1"/>
  <c r="Z408" i="1" s="1"/>
  <c r="N408" i="1" a="1"/>
  <c r="N408" i="1" s="1"/>
  <c r="P408" i="1" a="1"/>
  <c r="P408" i="1" s="1"/>
  <c r="AA408" i="1" a="1"/>
  <c r="AA408" i="1" s="1"/>
  <c r="AB408" i="1" a="1"/>
  <c r="AB408" i="1" s="1"/>
  <c r="AG478" i="1" a="1"/>
  <c r="AG478" i="1" s="1"/>
  <c r="AF153" i="1" a="1"/>
  <c r="AF153" i="1" s="1"/>
  <c r="AH153" i="1" a="1"/>
  <c r="AH153" i="1" s="1"/>
  <c r="AJ153" i="1" a="1"/>
  <c r="AJ153" i="1" s="1"/>
  <c r="AL153" i="1" a="1"/>
  <c r="AL153" i="1" s="1"/>
  <c r="AE333" i="1" a="1"/>
  <c r="AE333" i="1" s="1"/>
  <c r="AI93" i="1" a="1"/>
  <c r="AI93" i="1" s="1"/>
  <c r="AG153" i="1" a="1"/>
  <c r="AG153" i="1" s="1"/>
  <c r="AN70" i="1"/>
  <c r="CK17" i="2"/>
  <c r="AO70" i="1" s="1"/>
  <c r="AG408" i="1" a="1"/>
  <c r="AG408" i="1" s="1"/>
  <c r="R328" i="1" a="1"/>
  <c r="R328" i="1" s="1"/>
  <c r="P328" i="1" a="1"/>
  <c r="P328" i="1" s="1"/>
  <c r="V328" i="1" a="1"/>
  <c r="V328" i="1" s="1"/>
  <c r="S328" i="1" a="1"/>
  <c r="S328" i="1" s="1"/>
  <c r="U328" i="1" a="1"/>
  <c r="U328" i="1" s="1"/>
  <c r="M328" i="1" a="1"/>
  <c r="M328" i="1" s="1"/>
  <c r="N328" i="1" a="1"/>
  <c r="N328" i="1" s="1"/>
  <c r="O328" i="1" a="1"/>
  <c r="O328" i="1" s="1"/>
  <c r="W328" i="1" a="1"/>
  <c r="W328" i="1" s="1"/>
  <c r="K328" i="1" a="1"/>
  <c r="K328" i="1" s="1"/>
  <c r="Q328" i="1" a="1"/>
  <c r="Q328" i="1" s="1"/>
  <c r="L328" i="1" a="1"/>
  <c r="L328" i="1" s="1"/>
  <c r="T328" i="1" a="1"/>
  <c r="T328" i="1" s="1"/>
  <c r="Z328" i="1" a="1"/>
  <c r="Z328" i="1" s="1"/>
  <c r="Y328" i="1" a="1"/>
  <c r="Y328" i="1" s="1"/>
  <c r="X328" i="1" a="1"/>
  <c r="X328" i="1" s="1"/>
  <c r="AB328" i="1" a="1"/>
  <c r="AB328" i="1" s="1"/>
  <c r="AD328" i="1" a="1"/>
  <c r="AD328" i="1" s="1"/>
  <c r="AA328" i="1" a="1"/>
  <c r="AA328" i="1" s="1"/>
  <c r="AC328" i="1" a="1"/>
  <c r="AC328" i="1" s="1"/>
  <c r="M343" i="1" a="1"/>
  <c r="M343" i="1" s="1"/>
  <c r="P343" i="1" a="1"/>
  <c r="P343" i="1" s="1"/>
  <c r="K343" i="1" a="1"/>
  <c r="K343" i="1" s="1"/>
  <c r="Y343" i="1" a="1"/>
  <c r="Y343" i="1" s="1"/>
  <c r="T343" i="1" a="1"/>
  <c r="T343" i="1" s="1"/>
  <c r="Z343" i="1" a="1"/>
  <c r="Z343" i="1" s="1"/>
  <c r="O343" i="1" a="1"/>
  <c r="O343" i="1" s="1"/>
  <c r="W343" i="1" a="1"/>
  <c r="W343" i="1" s="1"/>
  <c r="V343" i="1" a="1"/>
  <c r="V343" i="1" s="1"/>
  <c r="Q343" i="1" a="1"/>
  <c r="Q343" i="1" s="1"/>
  <c r="S343" i="1" a="1"/>
  <c r="S343" i="1" s="1"/>
  <c r="X343" i="1" a="1"/>
  <c r="X343" i="1" s="1"/>
  <c r="U343" i="1" a="1"/>
  <c r="U343" i="1" s="1"/>
  <c r="L343" i="1" a="1"/>
  <c r="L343" i="1" s="1"/>
  <c r="AC343" i="1" a="1"/>
  <c r="AC343" i="1" s="1"/>
  <c r="N343" i="1" a="1"/>
  <c r="N343" i="1" s="1"/>
  <c r="R343" i="1" a="1"/>
  <c r="R343" i="1" s="1"/>
  <c r="AA343" i="1" a="1"/>
  <c r="AA343" i="1" s="1"/>
  <c r="AB343" i="1" a="1"/>
  <c r="AB343" i="1" s="1"/>
  <c r="AD343" i="1" a="1"/>
  <c r="AD343" i="1" s="1"/>
  <c r="AK433" i="1" a="1"/>
  <c r="AK433" i="1" s="1"/>
  <c r="AM270" i="1"/>
  <c r="CJ57" i="2"/>
  <c r="AH198" i="1" a="1"/>
  <c r="AH198" i="1" s="1"/>
  <c r="AL408" i="1" a="1"/>
  <c r="AL408" i="1" s="1"/>
  <c r="AJ298" i="1" a="1"/>
  <c r="AJ298" i="1" s="1"/>
  <c r="AH468" i="1" a="1"/>
  <c r="AH468" i="1" s="1"/>
  <c r="AK468" i="1" a="1"/>
  <c r="AK468" i="1" s="1"/>
  <c r="AJ458" i="1" a="1"/>
  <c r="AJ458" i="1" s="1"/>
  <c r="AI458" i="1" a="1"/>
  <c r="AI458" i="1" s="1"/>
  <c r="AH458" i="1" a="1"/>
  <c r="AH458" i="1" s="1"/>
  <c r="AL458" i="1" a="1"/>
  <c r="AL458" i="1" s="1"/>
  <c r="AF458" i="1" a="1"/>
  <c r="AF458" i="1" s="1"/>
  <c r="AF18" i="1" a="1"/>
  <c r="AF18" i="1" s="1"/>
  <c r="AI178" i="1" a="1"/>
  <c r="AI178" i="1" s="1"/>
  <c r="CK107" i="2"/>
  <c r="AO520" i="1" s="1"/>
  <c r="AN523" i="1" s="1" a="1"/>
  <c r="AN523" i="1" s="1"/>
  <c r="AN520" i="1"/>
  <c r="AN522" i="1" s="1"/>
  <c r="AO519" i="1" s="1"/>
  <c r="AH33" i="1" a="1"/>
  <c r="AH33" i="1" s="1"/>
  <c r="AI348" i="1" a="1"/>
  <c r="AI348" i="1" s="1"/>
  <c r="AI188" i="1" a="1"/>
  <c r="AI188" i="1" s="1"/>
  <c r="AI153" i="1" a="1"/>
  <c r="AI153" i="1" s="1"/>
  <c r="AJ443" i="1" a="1"/>
  <c r="AJ443" i="1" s="1"/>
  <c r="AN400" i="1"/>
  <c r="CK83" i="2"/>
  <c r="AO400" i="1" s="1"/>
  <c r="AL453" i="1" a="1"/>
  <c r="AL453" i="1" s="1"/>
  <c r="AJ453" i="1" a="1"/>
  <c r="AJ453" i="1" s="1"/>
  <c r="AG453" i="1" a="1"/>
  <c r="AG453" i="1" s="1"/>
  <c r="U38" i="1" a="1"/>
  <c r="U38" i="1" s="1"/>
  <c r="W38" i="1" a="1"/>
  <c r="W38" i="1" s="1"/>
  <c r="S38" i="1" a="1"/>
  <c r="S38" i="1" s="1"/>
  <c r="Y38" i="1" a="1"/>
  <c r="Y38" i="1" s="1"/>
  <c r="P38" i="1" a="1"/>
  <c r="P38" i="1" s="1"/>
  <c r="AB38" i="1" a="1"/>
  <c r="AB38" i="1" s="1"/>
  <c r="Z38" i="1" a="1"/>
  <c r="Z38" i="1" s="1"/>
  <c r="T38" i="1" a="1"/>
  <c r="T38" i="1" s="1"/>
  <c r="L38" i="1" a="1"/>
  <c r="L38" i="1" s="1"/>
  <c r="X38" i="1" a="1"/>
  <c r="X38" i="1" s="1"/>
  <c r="Q38" i="1" a="1"/>
  <c r="Q38" i="1" s="1"/>
  <c r="N38" i="1" a="1"/>
  <c r="N38" i="1" s="1"/>
  <c r="V38" i="1" a="1"/>
  <c r="V38" i="1" s="1"/>
  <c r="O38" i="1" a="1"/>
  <c r="O38" i="1" s="1"/>
  <c r="R38" i="1" a="1"/>
  <c r="R38" i="1" s="1"/>
  <c r="K38" i="1" a="1"/>
  <c r="K38" i="1" s="1"/>
  <c r="M38" i="1" a="1"/>
  <c r="M38" i="1" s="1"/>
  <c r="AA38" i="1" a="1"/>
  <c r="AA38" i="1" s="1"/>
  <c r="AC38" i="1" a="1"/>
  <c r="AC38" i="1" s="1"/>
  <c r="AI333" i="1" a="1"/>
  <c r="AI333" i="1" s="1"/>
  <c r="AI408" i="1" a="1"/>
  <c r="AI408" i="1" s="1"/>
  <c r="AI328" i="1" a="1"/>
  <c r="AI328" i="1" s="1"/>
  <c r="AE328" i="1" a="1"/>
  <c r="AE328" i="1" s="1"/>
  <c r="AL328" i="1" a="1"/>
  <c r="AL328" i="1" s="1"/>
  <c r="AJ343" i="1" a="1"/>
  <c r="AJ343" i="1" s="1"/>
  <c r="AL343" i="1" a="1"/>
  <c r="AL343" i="1" s="1"/>
  <c r="AG433" i="1" a="1"/>
  <c r="AG433" i="1" s="1"/>
  <c r="AL110" i="1"/>
  <c r="CI25" i="2"/>
  <c r="O418" i="1" a="1"/>
  <c r="O418" i="1" s="1"/>
  <c r="S418" i="1" a="1"/>
  <c r="S418" i="1" s="1"/>
  <c r="P418" i="1" a="1"/>
  <c r="P418" i="1" s="1"/>
  <c r="V418" i="1" a="1"/>
  <c r="V418" i="1" s="1"/>
  <c r="U418" i="1" a="1"/>
  <c r="U418" i="1" s="1"/>
  <c r="R418" i="1" a="1"/>
  <c r="R418" i="1" s="1"/>
  <c r="K418" i="1" a="1"/>
  <c r="K418" i="1" s="1"/>
  <c r="T418" i="1" a="1"/>
  <c r="T418" i="1" s="1"/>
  <c r="Q418" i="1" a="1"/>
  <c r="Q418" i="1" s="1"/>
  <c r="N418" i="1" a="1"/>
  <c r="N418" i="1" s="1"/>
  <c r="M418" i="1" a="1"/>
  <c r="M418" i="1" s="1"/>
  <c r="W418" i="1" a="1"/>
  <c r="W418" i="1" s="1"/>
  <c r="Y418" i="1" a="1"/>
  <c r="Y418" i="1" s="1"/>
  <c r="X418" i="1" a="1"/>
  <c r="X418" i="1" s="1"/>
  <c r="Z418" i="1" a="1"/>
  <c r="Z418" i="1" s="1"/>
  <c r="AB418" i="1" a="1"/>
  <c r="AB418" i="1" s="1"/>
  <c r="L418" i="1" a="1"/>
  <c r="L418" i="1" s="1"/>
  <c r="AA418" i="1" a="1"/>
  <c r="AA418" i="1" s="1"/>
  <c r="AC418" i="1" a="1"/>
  <c r="AC418" i="1" s="1"/>
  <c r="AD418" i="1" a="1"/>
  <c r="AD418" i="1" s="1"/>
  <c r="AL423" i="1" a="1"/>
  <c r="AL423" i="1" s="1"/>
  <c r="AH298" i="1" a="1"/>
  <c r="AH298" i="1" s="1"/>
  <c r="L458" i="1" a="1"/>
  <c r="L458" i="1" s="1"/>
  <c r="Y458" i="1" a="1"/>
  <c r="Y458" i="1" s="1"/>
  <c r="N458" i="1" a="1"/>
  <c r="N458" i="1" s="1"/>
  <c r="K458" i="1" a="1"/>
  <c r="K458" i="1" s="1"/>
  <c r="M458" i="1" a="1"/>
  <c r="M458" i="1" s="1"/>
  <c r="AA458" i="1" a="1"/>
  <c r="AA458" i="1" s="1"/>
  <c r="R458" i="1" a="1"/>
  <c r="R458" i="1" s="1"/>
  <c r="U458" i="1" a="1"/>
  <c r="U458" i="1" s="1"/>
  <c r="Q458" i="1" a="1"/>
  <c r="Q458" i="1" s="1"/>
  <c r="S458" i="1" a="1"/>
  <c r="S458" i="1" s="1"/>
  <c r="Z458" i="1" a="1"/>
  <c r="Z458" i="1" s="1"/>
  <c r="V458" i="1" a="1"/>
  <c r="V458" i="1" s="1"/>
  <c r="T458" i="1" a="1"/>
  <c r="T458" i="1" s="1"/>
  <c r="X458" i="1" a="1"/>
  <c r="X458" i="1" s="1"/>
  <c r="P458" i="1" a="1"/>
  <c r="P458" i="1" s="1"/>
  <c r="O458" i="1" a="1"/>
  <c r="O458" i="1" s="1"/>
  <c r="W458" i="1" a="1"/>
  <c r="W458" i="1" s="1"/>
  <c r="AE458" i="1" a="1"/>
  <c r="AE458" i="1" s="1"/>
  <c r="AC458" i="1" a="1"/>
  <c r="AC458" i="1" s="1"/>
  <c r="AB458" i="1" a="1"/>
  <c r="AB458" i="1" s="1"/>
  <c r="AD458" i="1" a="1"/>
  <c r="AD458" i="1" s="1"/>
  <c r="AG458" i="1" a="1"/>
  <c r="AG458" i="1" s="1"/>
  <c r="AH178" i="1" a="1"/>
  <c r="AH178" i="1" s="1"/>
  <c r="AK423" i="1" a="1"/>
  <c r="AK423" i="1" s="1"/>
  <c r="AJ478" i="1" a="1"/>
  <c r="AJ478" i="1" s="1"/>
  <c r="AJ243" i="1" a="1"/>
  <c r="AJ243" i="1" s="1"/>
  <c r="AC443" i="1" a="1"/>
  <c r="AC443" i="1" s="1"/>
  <c r="X423" i="1" a="1"/>
  <c r="X423" i="1" s="1"/>
  <c r="W423" i="1" a="1"/>
  <c r="W423" i="1" s="1"/>
  <c r="Q423" i="1" a="1"/>
  <c r="Q423" i="1" s="1"/>
  <c r="P423" i="1" a="1"/>
  <c r="P423" i="1" s="1"/>
  <c r="V423" i="1" a="1"/>
  <c r="V423" i="1" s="1"/>
  <c r="Y423" i="1" a="1"/>
  <c r="Y423" i="1" s="1"/>
  <c r="L423" i="1" a="1"/>
  <c r="L423" i="1" s="1"/>
  <c r="T423" i="1" a="1"/>
  <c r="T423" i="1" s="1"/>
  <c r="R423" i="1" a="1"/>
  <c r="R423" i="1" s="1"/>
  <c r="N423" i="1" a="1"/>
  <c r="N423" i="1" s="1"/>
  <c r="U423" i="1" a="1"/>
  <c r="U423" i="1" s="1"/>
  <c r="O423" i="1" a="1"/>
  <c r="O423" i="1" s="1"/>
  <c r="AA423" i="1" a="1"/>
  <c r="AA423" i="1" s="1"/>
  <c r="S423" i="1" a="1"/>
  <c r="S423" i="1" s="1"/>
  <c r="Z423" i="1" a="1"/>
  <c r="Z423" i="1" s="1"/>
  <c r="M423" i="1" a="1"/>
  <c r="M423" i="1" s="1"/>
  <c r="K423" i="1" a="1"/>
  <c r="K423" i="1" s="1"/>
  <c r="AD423" i="1" a="1"/>
  <c r="AD423" i="1" s="1"/>
  <c r="AB423" i="1" a="1"/>
  <c r="AB423" i="1" s="1"/>
  <c r="AC423" i="1" a="1"/>
  <c r="AC423" i="1" s="1"/>
  <c r="AI423" i="1" a="1"/>
  <c r="AI423" i="1" s="1"/>
  <c r="AM105" i="1"/>
  <c r="CJ24" i="2"/>
  <c r="AD38" i="1" a="1"/>
  <c r="AD38" i="1" s="1"/>
  <c r="AH38" i="1" a="1"/>
  <c r="AH38" i="1" s="1"/>
  <c r="AE38" i="1" a="1"/>
  <c r="AE38" i="1" s="1"/>
  <c r="AI38" i="1" a="1"/>
  <c r="AI38" i="1" s="1"/>
  <c r="AL38" i="1" a="1"/>
  <c r="AL38" i="1" s="1"/>
  <c r="AG38" i="1" a="1"/>
  <c r="AG38" i="1" s="1"/>
  <c r="AJ38" i="1" a="1"/>
  <c r="AJ38" i="1" s="1"/>
  <c r="AF38" i="1" a="1"/>
  <c r="AF38" i="1" s="1"/>
  <c r="AF163" i="1" a="1"/>
  <c r="AF163" i="1" s="1"/>
  <c r="K33" i="1" a="1"/>
  <c r="K33" i="1" s="1"/>
  <c r="Y33" i="1" a="1"/>
  <c r="Y33" i="1" s="1"/>
  <c r="V33" i="1" a="1"/>
  <c r="V33" i="1" s="1"/>
  <c r="R33" i="1" a="1"/>
  <c r="R33" i="1" s="1"/>
  <c r="Z33" i="1" a="1"/>
  <c r="Z33" i="1" s="1"/>
  <c r="W33" i="1" a="1"/>
  <c r="W33" i="1" s="1"/>
  <c r="P33" i="1" a="1"/>
  <c r="P33" i="1" s="1"/>
  <c r="T33" i="1" a="1"/>
  <c r="T33" i="1" s="1"/>
  <c r="X33" i="1" a="1"/>
  <c r="X33" i="1" s="1"/>
  <c r="U33" i="1" a="1"/>
  <c r="U33" i="1" s="1"/>
  <c r="Q33" i="1" a="1"/>
  <c r="Q33" i="1" s="1"/>
  <c r="S33" i="1" a="1"/>
  <c r="S33" i="1" s="1"/>
  <c r="N33" i="1" a="1"/>
  <c r="N33" i="1" s="1"/>
  <c r="M33" i="1" a="1"/>
  <c r="M33" i="1" s="1"/>
  <c r="O33" i="1" a="1"/>
  <c r="O33" i="1" s="1"/>
  <c r="AA33" i="1" a="1"/>
  <c r="AA33" i="1" s="1"/>
  <c r="L33" i="1" a="1"/>
  <c r="L33" i="1" s="1"/>
  <c r="AD33" i="1" a="1"/>
  <c r="AD33" i="1" s="1"/>
  <c r="AC33" i="1" a="1"/>
  <c r="AC33" i="1" s="1"/>
  <c r="AB33" i="1" a="1"/>
  <c r="AB33" i="1" s="1"/>
  <c r="AF408" i="1" a="1"/>
  <c r="AF408" i="1" s="1"/>
  <c r="AM85" i="1"/>
  <c r="CJ20" i="2"/>
  <c r="AH73" i="1" a="1"/>
  <c r="AH73" i="1" s="1"/>
  <c r="AE433" i="1" a="1"/>
  <c r="AE433" i="1" s="1"/>
  <c r="AK348" i="1" a="1"/>
  <c r="AK348" i="1" s="1"/>
  <c r="CK76" i="2"/>
  <c r="AO365" i="1" s="1"/>
  <c r="AN365" i="1"/>
  <c r="AL418" i="1" a="1"/>
  <c r="AL418" i="1" s="1"/>
  <c r="AJ418" i="1" a="1"/>
  <c r="AJ418" i="1" s="1"/>
  <c r="AH418" i="1" a="1"/>
  <c r="AH418" i="1" s="1"/>
  <c r="AF418" i="1" a="1"/>
  <c r="AF418" i="1" s="1"/>
  <c r="AG418" i="1" a="1"/>
  <c r="AG418" i="1" s="1"/>
  <c r="AI418" i="1" a="1"/>
  <c r="AI418" i="1" s="1"/>
  <c r="AE418" i="1" a="1"/>
  <c r="AE418" i="1" s="1"/>
  <c r="AK428" i="1" a="1"/>
  <c r="AK428" i="1" s="1"/>
  <c r="AH508" i="1" a="1"/>
  <c r="AH508" i="1" s="1"/>
  <c r="AK508" i="1" a="1"/>
  <c r="AK508" i="1" s="1"/>
  <c r="AK418" i="1" a="1"/>
  <c r="AK418" i="1" s="1"/>
  <c r="AH438" i="1" a="1"/>
  <c r="AH438" i="1" s="1"/>
  <c r="S183" i="1" a="1"/>
  <c r="S183" i="1" s="1"/>
  <c r="T183" i="1" a="1"/>
  <c r="T183" i="1" s="1"/>
  <c r="X183" i="1" a="1"/>
  <c r="X183" i="1" s="1"/>
  <c r="V183" i="1" a="1"/>
  <c r="V183" i="1" s="1"/>
  <c r="O183" i="1" a="1"/>
  <c r="O183" i="1" s="1"/>
  <c r="Z183" i="1" a="1"/>
  <c r="Z183" i="1" s="1"/>
  <c r="N183" i="1" a="1"/>
  <c r="N183" i="1" s="1"/>
  <c r="P183" i="1" a="1"/>
  <c r="P183" i="1" s="1"/>
  <c r="R183" i="1" a="1"/>
  <c r="R183" i="1" s="1"/>
  <c r="M183" i="1" a="1"/>
  <c r="M183" i="1" s="1"/>
  <c r="Q183" i="1" a="1"/>
  <c r="Q183" i="1" s="1"/>
  <c r="U183" i="1" a="1"/>
  <c r="U183" i="1" s="1"/>
  <c r="Y183" i="1" a="1"/>
  <c r="Y183" i="1" s="1"/>
  <c r="W183" i="1" a="1"/>
  <c r="W183" i="1" s="1"/>
  <c r="L183" i="1" a="1"/>
  <c r="L183" i="1" s="1"/>
  <c r="K183" i="1" a="1"/>
  <c r="K183" i="1" s="1"/>
  <c r="AA183" i="1" a="1"/>
  <c r="AA183" i="1" s="1"/>
  <c r="AB183" i="1" a="1"/>
  <c r="AB183" i="1" s="1"/>
  <c r="AC183" i="1" a="1"/>
  <c r="AC183" i="1" s="1"/>
  <c r="CI12" i="2"/>
  <c r="AL45" i="1"/>
  <c r="AH423" i="1" a="1"/>
  <c r="AH423" i="1" s="1"/>
  <c r="AJ288" i="1" a="1"/>
  <c r="AJ288" i="1" s="1"/>
  <c r="AG18" i="1" a="1"/>
  <c r="AG18" i="1" s="1"/>
  <c r="CK22" i="2"/>
  <c r="AO95" i="1" s="1"/>
  <c r="AN95" i="1"/>
  <c r="AM98" i="1" s="1" a="1"/>
  <c r="AM98" i="1" s="1"/>
  <c r="CK34" i="2"/>
  <c r="AO155" i="1" s="1"/>
  <c r="AN158" i="1" s="1" a="1"/>
  <c r="AN158" i="1" s="1"/>
  <c r="AN155" i="1"/>
  <c r="Y188" i="1" a="1"/>
  <c r="Y188" i="1" s="1"/>
  <c r="Z188" i="1" a="1"/>
  <c r="Z188" i="1" s="1"/>
  <c r="K188" i="1" a="1"/>
  <c r="K188" i="1" s="1"/>
  <c r="X188" i="1" a="1"/>
  <c r="X188" i="1" s="1"/>
  <c r="T188" i="1" a="1"/>
  <c r="T188" i="1" s="1"/>
  <c r="M188" i="1" a="1"/>
  <c r="M188" i="1" s="1"/>
  <c r="O188" i="1" a="1"/>
  <c r="O188" i="1" s="1"/>
  <c r="V188" i="1" a="1"/>
  <c r="V188" i="1" s="1"/>
  <c r="P188" i="1" a="1"/>
  <c r="P188" i="1" s="1"/>
  <c r="S188" i="1" a="1"/>
  <c r="S188" i="1" s="1"/>
  <c r="Q188" i="1" a="1"/>
  <c r="Q188" i="1" s="1"/>
  <c r="N188" i="1" a="1"/>
  <c r="N188" i="1" s="1"/>
  <c r="L188" i="1" a="1"/>
  <c r="L188" i="1" s="1"/>
  <c r="W188" i="1" a="1"/>
  <c r="W188" i="1" s="1"/>
  <c r="U188" i="1" a="1"/>
  <c r="U188" i="1" s="1"/>
  <c r="AA188" i="1" a="1"/>
  <c r="AA188" i="1" s="1"/>
  <c r="R188" i="1" a="1"/>
  <c r="R188" i="1" s="1"/>
  <c r="AC188" i="1" a="1"/>
  <c r="AC188" i="1" s="1"/>
  <c r="AB188" i="1" a="1"/>
  <c r="AB188" i="1" s="1"/>
  <c r="S198" i="1" a="1"/>
  <c r="S198" i="1" s="1"/>
  <c r="L198" i="1" a="1"/>
  <c r="L198" i="1" s="1"/>
  <c r="X198" i="1" a="1"/>
  <c r="X198" i="1" s="1"/>
  <c r="V198" i="1" a="1"/>
  <c r="V198" i="1" s="1"/>
  <c r="Y198" i="1" a="1"/>
  <c r="Y198" i="1" s="1"/>
  <c r="R198" i="1" a="1"/>
  <c r="R198" i="1" s="1"/>
  <c r="O198" i="1" a="1"/>
  <c r="O198" i="1" s="1"/>
  <c r="W198" i="1" a="1"/>
  <c r="W198" i="1" s="1"/>
  <c r="Z198" i="1" a="1"/>
  <c r="Z198" i="1" s="1"/>
  <c r="K198" i="1" a="1"/>
  <c r="K198" i="1" s="1"/>
  <c r="P198" i="1" a="1"/>
  <c r="P198" i="1" s="1"/>
  <c r="T198" i="1" a="1"/>
  <c r="T198" i="1" s="1"/>
  <c r="Q198" i="1" a="1"/>
  <c r="Q198" i="1" s="1"/>
  <c r="N198" i="1" a="1"/>
  <c r="N198" i="1" s="1"/>
  <c r="U198" i="1" a="1"/>
  <c r="U198" i="1" s="1"/>
  <c r="M198" i="1" a="1"/>
  <c r="M198" i="1" s="1"/>
  <c r="AD198" i="1" a="1"/>
  <c r="AD198" i="1" s="1"/>
  <c r="AA198" i="1" a="1"/>
  <c r="AA198" i="1" s="1"/>
  <c r="AE198" i="1" a="1"/>
  <c r="AE198" i="1" s="1"/>
  <c r="AB198" i="1" a="1"/>
  <c r="AB198" i="1" s="1"/>
  <c r="AC198" i="1" a="1"/>
  <c r="AC198" i="1" s="1"/>
  <c r="AF198" i="1" a="1"/>
  <c r="AF198" i="1" s="1"/>
  <c r="W333" i="1" a="1"/>
  <c r="W333" i="1" s="1"/>
  <c r="R333" i="1" a="1"/>
  <c r="R333" i="1" s="1"/>
  <c r="Y333" i="1" a="1"/>
  <c r="Y333" i="1" s="1"/>
  <c r="T333" i="1" a="1"/>
  <c r="T333" i="1" s="1"/>
  <c r="X333" i="1" a="1"/>
  <c r="X333" i="1" s="1"/>
  <c r="N333" i="1" a="1"/>
  <c r="N333" i="1" s="1"/>
  <c r="U333" i="1" a="1"/>
  <c r="U333" i="1" s="1"/>
  <c r="Q333" i="1" a="1"/>
  <c r="Q333" i="1" s="1"/>
  <c r="K333" i="1" a="1"/>
  <c r="K333" i="1" s="1"/>
  <c r="V333" i="1" a="1"/>
  <c r="V333" i="1" s="1"/>
  <c r="L333" i="1" a="1"/>
  <c r="L333" i="1" s="1"/>
  <c r="S333" i="1" a="1"/>
  <c r="S333" i="1" s="1"/>
  <c r="M333" i="1" a="1"/>
  <c r="M333" i="1" s="1"/>
  <c r="P333" i="1" a="1"/>
  <c r="P333" i="1" s="1"/>
  <c r="O333" i="1" a="1"/>
  <c r="O333" i="1" s="1"/>
  <c r="Z333" i="1" a="1"/>
  <c r="Z333" i="1" s="1"/>
  <c r="AA333" i="1" a="1"/>
  <c r="AA333" i="1" s="1"/>
  <c r="AB333" i="1" a="1"/>
  <c r="AB333" i="1" s="1"/>
  <c r="AH333" i="1" a="1"/>
  <c r="AH333" i="1" s="1"/>
  <c r="CK80" i="2"/>
  <c r="AO385" i="1" s="1"/>
  <c r="AN385" i="1"/>
  <c r="CK32" i="2"/>
  <c r="AO145" i="1" s="1"/>
  <c r="AN145" i="1"/>
  <c r="AN147" i="1" s="1"/>
  <c r="AO144" i="1" s="1"/>
  <c r="R93" i="1" a="1"/>
  <c r="R93" i="1" s="1"/>
  <c r="T93" i="1" a="1"/>
  <c r="T93" i="1" s="1"/>
  <c r="W93" i="1" a="1"/>
  <c r="W93" i="1" s="1"/>
  <c r="Y93" i="1" a="1"/>
  <c r="Y93" i="1" s="1"/>
  <c r="X93" i="1" a="1"/>
  <c r="X93" i="1" s="1"/>
  <c r="U93" i="1" a="1"/>
  <c r="U93" i="1" s="1"/>
  <c r="S93" i="1" a="1"/>
  <c r="S93" i="1" s="1"/>
  <c r="O93" i="1" a="1"/>
  <c r="O93" i="1" s="1"/>
  <c r="P93" i="1" a="1"/>
  <c r="P93" i="1" s="1"/>
  <c r="N93" i="1" a="1"/>
  <c r="N93" i="1" s="1"/>
  <c r="K93" i="1" a="1"/>
  <c r="K93" i="1" s="1"/>
  <c r="M93" i="1" a="1"/>
  <c r="M93" i="1" s="1"/>
  <c r="V93" i="1" a="1"/>
  <c r="V93" i="1" s="1"/>
  <c r="Q93" i="1" a="1"/>
  <c r="Q93" i="1" s="1"/>
  <c r="L93" i="1" a="1"/>
  <c r="L93" i="1" s="1"/>
  <c r="Z93" i="1" a="1"/>
  <c r="Z93" i="1" s="1"/>
  <c r="AC93" i="1" a="1"/>
  <c r="AC93" i="1" s="1"/>
  <c r="AB93" i="1" a="1"/>
  <c r="AB93" i="1" s="1"/>
  <c r="AE93" i="1" a="1"/>
  <c r="AE93" i="1" s="1"/>
  <c r="AA93" i="1" a="1"/>
  <c r="AA93" i="1" s="1"/>
  <c r="AD93" i="1" a="1"/>
  <c r="AD93" i="1" s="1"/>
  <c r="AJ163" i="1" a="1"/>
  <c r="AJ163" i="1" s="1"/>
  <c r="AF333" i="1" a="1"/>
  <c r="AF333" i="1" s="1"/>
  <c r="AM125" i="1"/>
  <c r="CJ28" i="2"/>
  <c r="AI198" i="1" a="1"/>
  <c r="AI198" i="1" s="1"/>
  <c r="AM515" i="1"/>
  <c r="CJ106" i="2"/>
  <c r="AC408" i="1" a="1"/>
  <c r="AC408" i="1" s="1"/>
  <c r="AD18" i="1" a="1"/>
  <c r="AD18" i="1" s="1"/>
  <c r="AJ73" i="1" a="1"/>
  <c r="AJ73" i="1" s="1"/>
  <c r="AF433" i="1" a="1"/>
  <c r="AF433" i="1" s="1"/>
  <c r="AN10" i="1"/>
  <c r="CK5" i="2"/>
  <c r="AO10" i="1" s="1"/>
  <c r="AN13" i="1" s="1" a="1"/>
  <c r="AN13" i="1" s="1"/>
  <c r="AH18" i="1" a="1"/>
  <c r="AH18" i="1" s="1"/>
  <c r="AI368" i="1" a="1"/>
  <c r="AI368" i="1" s="1"/>
  <c r="AG163" i="1" a="1"/>
  <c r="AG163" i="1" s="1"/>
  <c r="M508" i="1" a="1"/>
  <c r="M508" i="1" s="1"/>
  <c r="P508" i="1" a="1"/>
  <c r="P508" i="1" s="1"/>
  <c r="N508" i="1" a="1"/>
  <c r="N508" i="1" s="1"/>
  <c r="R508" i="1" a="1"/>
  <c r="R508" i="1" s="1"/>
  <c r="Q508" i="1" a="1"/>
  <c r="Q508" i="1" s="1"/>
  <c r="V508" i="1" a="1"/>
  <c r="V508" i="1" s="1"/>
  <c r="T508" i="1" a="1"/>
  <c r="T508" i="1" s="1"/>
  <c r="X508" i="1" a="1"/>
  <c r="X508" i="1" s="1"/>
  <c r="W508" i="1" a="1"/>
  <c r="W508" i="1" s="1"/>
  <c r="S508" i="1" a="1"/>
  <c r="S508" i="1" s="1"/>
  <c r="L508" i="1" a="1"/>
  <c r="L508" i="1" s="1"/>
  <c r="K508" i="1" a="1"/>
  <c r="K508" i="1" s="1"/>
  <c r="U508" i="1" a="1"/>
  <c r="U508" i="1" s="1"/>
  <c r="O508" i="1" a="1"/>
  <c r="O508" i="1" s="1"/>
  <c r="Y508" i="1" a="1"/>
  <c r="Y508" i="1" s="1"/>
  <c r="AA508" i="1" a="1"/>
  <c r="AA508" i="1" s="1"/>
  <c r="Z508" i="1" a="1"/>
  <c r="Z508" i="1" s="1"/>
  <c r="AB508" i="1" a="1"/>
  <c r="AB508" i="1" s="1"/>
  <c r="AC508" i="1" a="1"/>
  <c r="AC508" i="1" s="1"/>
  <c r="AK438" i="1" a="1"/>
  <c r="AK438" i="1" s="1"/>
  <c r="AE313" i="1" a="1"/>
  <c r="AE313" i="1" s="1"/>
  <c r="AG313" i="1" a="1"/>
  <c r="AG313" i="1" s="1"/>
  <c r="AC313" i="1" a="1"/>
  <c r="AC313" i="1" s="1"/>
  <c r="AF313" i="1" a="1"/>
  <c r="AF313" i="1" s="1"/>
  <c r="AI313" i="1" a="1"/>
  <c r="AI313" i="1" s="1"/>
  <c r="AD313" i="1" a="1"/>
  <c r="AD313" i="1" s="1"/>
  <c r="AK313" i="1" a="1"/>
  <c r="AK313" i="1" s="1"/>
  <c r="AJ183" i="1" a="1"/>
  <c r="AJ183" i="1" s="1"/>
  <c r="AH183" i="1" a="1"/>
  <c r="AH183" i="1" s="1"/>
  <c r="AD183" i="1" a="1"/>
  <c r="AD183" i="1" s="1"/>
  <c r="AL183" i="1" a="1"/>
  <c r="AL183" i="1" s="1"/>
  <c r="AG183" i="1" a="1"/>
  <c r="AG183" i="1" s="1"/>
  <c r="AF183" i="1" a="1"/>
  <c r="AF183" i="1" s="1"/>
  <c r="AJ203" i="1" a="1"/>
  <c r="AJ203" i="1" s="1"/>
  <c r="CK16" i="2"/>
  <c r="AO65" i="1" s="1"/>
  <c r="AK68" i="1" s="1" a="1"/>
  <c r="AK68" i="1" s="1"/>
  <c r="AE343" i="1" a="1"/>
  <c r="AE343" i="1" s="1"/>
  <c r="AJ333" i="1" a="1"/>
  <c r="AJ333" i="1" s="1"/>
  <c r="AN8" i="1" a="1"/>
  <c r="AN8" i="1" s="1"/>
  <c r="AN7" i="1"/>
  <c r="AO4" i="1" s="1"/>
  <c r="AM262" i="1"/>
  <c r="AN259" i="1" s="1"/>
  <c r="AM263" i="1" a="1"/>
  <c r="AM263" i="1" s="1"/>
  <c r="AN432" i="1"/>
  <c r="AO429" i="1" s="1"/>
  <c r="AN433" i="1" a="1"/>
  <c r="AN433" i="1" s="1"/>
  <c r="AM73" i="1" a="1"/>
  <c r="AM73" i="1" s="1"/>
  <c r="AM72" i="1"/>
  <c r="AN69" i="1" s="1"/>
  <c r="AN497" i="1"/>
  <c r="AO494" i="1" s="1"/>
  <c r="AN498" i="1" a="1"/>
  <c r="AN498" i="1" s="1"/>
  <c r="AN407" i="1"/>
  <c r="AO404" i="1" s="1"/>
  <c r="AN408" i="1" a="1"/>
  <c r="AN408" i="1" s="1"/>
  <c r="AN157" i="1"/>
  <c r="AO154" i="1" s="1"/>
  <c r="AM193" i="1" a="1"/>
  <c r="AM193" i="1" s="1"/>
  <c r="AM192" i="1"/>
  <c r="AN189" i="1" s="1"/>
  <c r="AM297" i="1"/>
  <c r="AN294" i="1" s="1"/>
  <c r="AM298" i="1" a="1"/>
  <c r="AM298" i="1" s="1"/>
  <c r="AO277" i="1"/>
  <c r="AP274" i="1" s="1"/>
  <c r="AO278" i="1" a="1"/>
  <c r="AO278" i="1" s="1"/>
  <c r="AN42" i="1"/>
  <c r="AO39" i="1" s="1"/>
  <c r="AN43" i="1" a="1"/>
  <c r="AN43" i="1" s="1"/>
  <c r="AM302" i="1"/>
  <c r="AN299" i="1" s="1"/>
  <c r="AN283" i="1" a="1"/>
  <c r="AN283" i="1" s="1"/>
  <c r="AM508" i="1" a="1"/>
  <c r="AM508" i="1" s="1"/>
  <c r="AM507" i="1"/>
  <c r="AN504" i="1" s="1"/>
  <c r="AN492" i="1"/>
  <c r="AO489" i="1" s="1"/>
  <c r="AN493" i="1" a="1"/>
  <c r="AN493" i="1" s="1"/>
  <c r="AN212" i="1"/>
  <c r="AO209" i="1" s="1"/>
  <c r="AN213" i="1" a="1"/>
  <c r="AN213" i="1" s="1"/>
  <c r="AN92" i="1"/>
  <c r="AO89" i="1" s="1"/>
  <c r="AN93" i="1" a="1"/>
  <c r="AN93" i="1" s="1"/>
  <c r="AN437" i="1"/>
  <c r="AO434" i="1" s="1"/>
  <c r="AN438" i="1" a="1"/>
  <c r="AN438" i="1" s="1"/>
  <c r="AN477" i="1"/>
  <c r="AO474" i="1" s="1"/>
  <c r="AN478" i="1" a="1"/>
  <c r="AN478" i="1" s="1"/>
  <c r="AN502" i="1"/>
  <c r="AO499" i="1" s="1"/>
  <c r="AN503" i="1" a="1"/>
  <c r="AN503" i="1" s="1"/>
  <c r="AN62" i="1"/>
  <c r="AO59" i="1" s="1"/>
  <c r="AN63" i="1" a="1"/>
  <c r="AN63" i="1" s="1"/>
  <c r="AO232" i="1"/>
  <c r="AP229" i="1" s="1"/>
  <c r="AO233" i="1" a="1"/>
  <c r="AO233" i="1" s="1"/>
  <c r="AO347" i="1"/>
  <c r="AP344" i="1" s="1"/>
  <c r="AO348" i="1" a="1"/>
  <c r="AO348" i="1" s="1"/>
  <c r="AN327" i="1"/>
  <c r="AO324" i="1" s="1"/>
  <c r="AN328" i="1" a="1"/>
  <c r="AN328" i="1" s="1"/>
  <c r="AN203" i="1" a="1"/>
  <c r="AN203" i="1" s="1"/>
  <c r="AN422" i="1"/>
  <c r="AO419" i="1" s="1"/>
  <c r="AN423" i="1" a="1"/>
  <c r="AN423" i="1" s="1"/>
  <c r="AN267" i="1"/>
  <c r="AO264" i="1" s="1"/>
  <c r="AN268" i="1" a="1"/>
  <c r="AN268" i="1" s="1"/>
  <c r="AN358" i="1" a="1"/>
  <c r="AN358" i="1" s="1"/>
  <c r="AN357" i="1"/>
  <c r="AO354" i="1" s="1"/>
  <c r="AM67" i="1"/>
  <c r="AN64" i="1" s="1"/>
  <c r="AN27" i="1"/>
  <c r="AO24" i="1" s="1"/>
  <c r="AN28" i="1" a="1"/>
  <c r="AN28" i="1" s="1"/>
  <c r="AM77" i="1"/>
  <c r="AN74" i="1" s="1"/>
  <c r="AM78" i="1" a="1"/>
  <c r="AM78" i="1" s="1"/>
  <c r="AN427" i="1"/>
  <c r="AO424" i="1" s="1"/>
  <c r="AN428" i="1" a="1"/>
  <c r="AN428" i="1" s="1"/>
  <c r="AM312" i="1"/>
  <c r="AN309" i="1" s="1"/>
  <c r="AM313" i="1" a="1"/>
  <c r="AM313" i="1" s="1"/>
  <c r="AN382" i="1"/>
  <c r="AO379" i="1" s="1"/>
  <c r="AN383" i="1" a="1"/>
  <c r="AN383" i="1" s="1"/>
  <c r="AM57" i="1"/>
  <c r="AN54" i="1" s="1"/>
  <c r="AN462" i="1"/>
  <c r="AO459" i="1" s="1"/>
  <c r="AM237" i="1"/>
  <c r="AN234" i="1" s="1"/>
  <c r="AM238" i="1" a="1"/>
  <c r="AM238" i="1" s="1"/>
  <c r="AN457" i="1"/>
  <c r="AO454" i="1" s="1"/>
  <c r="AN458" i="1" a="1"/>
  <c r="AN458" i="1" s="1"/>
  <c r="AN132" i="1"/>
  <c r="AO129" i="1" s="1"/>
  <c r="AN133" i="1" a="1"/>
  <c r="AN133" i="1" s="1"/>
  <c r="AN152" i="1"/>
  <c r="AO149" i="1" s="1"/>
  <c r="AN153" i="1" a="1"/>
  <c r="AN153" i="1" s="1"/>
  <c r="AN242" i="1"/>
  <c r="AO239" i="1" s="1"/>
  <c r="AN243" i="1" a="1"/>
  <c r="AN243" i="1" s="1"/>
  <c r="AN253" i="1" a="1"/>
  <c r="AN253" i="1" s="1"/>
  <c r="AM402" i="1"/>
  <c r="AN399" i="1" s="1"/>
  <c r="AN117" i="1"/>
  <c r="AO114" i="1" s="1"/>
  <c r="AN118" i="1" a="1"/>
  <c r="AN118" i="1" s="1"/>
  <c r="AN342" i="1"/>
  <c r="AO339" i="1" s="1"/>
  <c r="AN343" i="1" a="1"/>
  <c r="AN343" i="1" s="1"/>
  <c r="AN178" i="1" a="1"/>
  <c r="AN178" i="1" s="1"/>
  <c r="AN177" i="1"/>
  <c r="AO174" i="1" s="1"/>
  <c r="AN472" i="1"/>
  <c r="AO469" i="1" s="1"/>
  <c r="AN473" i="1" a="1"/>
  <c r="AN473" i="1" s="1"/>
  <c r="AN452" i="1"/>
  <c r="AO449" i="1" s="1"/>
  <c r="AN453" i="1" a="1"/>
  <c r="AN453" i="1" s="1"/>
  <c r="AN182" i="1"/>
  <c r="AO179" i="1" s="1"/>
  <c r="AN183" i="1" a="1"/>
  <c r="AN183" i="1" s="1"/>
  <c r="AN142" i="1"/>
  <c r="AO139" i="1" s="1"/>
  <c r="AN143" i="1" a="1"/>
  <c r="AN143" i="1" s="1"/>
  <c r="AO513" i="1" a="1"/>
  <c r="AO513" i="1" s="1"/>
  <c r="AO512" i="1"/>
  <c r="AP509" i="1" s="1"/>
  <c r="AN417" i="1"/>
  <c r="AO414" i="1" s="1"/>
  <c r="AN418" i="1" a="1"/>
  <c r="AN418" i="1" s="1"/>
  <c r="AN287" i="1"/>
  <c r="AO284" i="1" s="1"/>
  <c r="AN288" i="1" a="1"/>
  <c r="AN288" i="1" s="1"/>
  <c r="AN362" i="1"/>
  <c r="AO359" i="1" s="1"/>
  <c r="AN363" i="1" a="1"/>
  <c r="AN363" i="1" s="1"/>
  <c r="AN247" i="1"/>
  <c r="AO244" i="1" s="1"/>
  <c r="AN248" i="1" a="1"/>
  <c r="AN248" i="1" s="1"/>
  <c r="AN22" i="1"/>
  <c r="AO19" i="1" s="1"/>
  <c r="AN23" i="1" a="1"/>
  <c r="AN23" i="1" s="1"/>
  <c r="AN32" i="1"/>
  <c r="AO29" i="1" s="1"/>
  <c r="AN33" i="1" a="1"/>
  <c r="AN33" i="1" s="1"/>
  <c r="AO292" i="1"/>
  <c r="AP289" i="1" s="1"/>
  <c r="AO293" i="1" a="1"/>
  <c r="AO293" i="1" s="1"/>
  <c r="AL517" i="1"/>
  <c r="AM514" i="1" s="1"/>
  <c r="AM397" i="1"/>
  <c r="AN394" i="1" s="1"/>
  <c r="AN207" i="1"/>
  <c r="AO204" i="1" s="1"/>
  <c r="AN208" i="1" a="1"/>
  <c r="AN208" i="1" s="1"/>
  <c r="AM367" i="1"/>
  <c r="AN364" i="1" s="1"/>
  <c r="AN318" i="1" a="1"/>
  <c r="AN318" i="1" s="1"/>
  <c r="AN317" i="1"/>
  <c r="AO314" i="1" s="1"/>
  <c r="AN53" i="1" a="1"/>
  <c r="AN53" i="1" s="1"/>
  <c r="AN52" i="1"/>
  <c r="AO49" i="1" s="1"/>
  <c r="AN412" i="1"/>
  <c r="AO409" i="1" s="1"/>
  <c r="AN413" i="1" a="1"/>
  <c r="AN413" i="1" s="1"/>
  <c r="AN223" i="1" a="1"/>
  <c r="AN223" i="1" s="1"/>
  <c r="AN222" i="1"/>
  <c r="AO219" i="1" s="1"/>
  <c r="AN197" i="1"/>
  <c r="AO194" i="1" s="1"/>
  <c r="AN198" i="1" a="1"/>
  <c r="AN198" i="1" s="1"/>
  <c r="AK112" i="1"/>
  <c r="AL109" i="1" s="1"/>
  <c r="AM187" i="1"/>
  <c r="AN184" i="1" s="1"/>
  <c r="AM188" i="1" a="1"/>
  <c r="AM188" i="1" s="1"/>
  <c r="AL107" i="1"/>
  <c r="AM104" i="1" s="1"/>
  <c r="AM442" i="1"/>
  <c r="AN439" i="1" s="1"/>
  <c r="AM443" i="1" a="1"/>
  <c r="AM443" i="1" s="1"/>
  <c r="AM272" i="1"/>
  <c r="AN269" i="1" s="1"/>
  <c r="AM467" i="1"/>
  <c r="AN464" i="1" s="1"/>
  <c r="AM468" i="1" a="1"/>
  <c r="AM468" i="1" s="1"/>
  <c r="AO447" i="1"/>
  <c r="AP444" i="1" s="1"/>
  <c r="AO448" i="1" a="1"/>
  <c r="AO448" i="1" s="1"/>
  <c r="AL137" i="1"/>
  <c r="AM134" i="1" s="1"/>
  <c r="AL87" i="1"/>
  <c r="AM84" i="1" s="1"/>
  <c r="AN82" i="1"/>
  <c r="AO79" i="1" s="1"/>
  <c r="AN83" i="1" a="1"/>
  <c r="AN83" i="1" s="1"/>
  <c r="AN337" i="1"/>
  <c r="AO334" i="1" s="1"/>
  <c r="AN338" i="1" a="1"/>
  <c r="AN338" i="1" s="1"/>
  <c r="AN37" i="1"/>
  <c r="AO34" i="1" s="1"/>
  <c r="AN38" i="1" a="1"/>
  <c r="AN38" i="1" s="1"/>
  <c r="AN17" i="1"/>
  <c r="AO14" i="1" s="1"/>
  <c r="AN18" i="1" a="1"/>
  <c r="AN18" i="1" s="1"/>
  <c r="AO257" i="1"/>
  <c r="AP254" i="1" s="1"/>
  <c r="AO258" i="1" a="1"/>
  <c r="AO258" i="1" s="1"/>
  <c r="AN12" i="1"/>
  <c r="AO9" i="1" s="1"/>
  <c r="AN148" i="1" a="1"/>
  <c r="AN148" i="1" s="1"/>
  <c r="AN392" i="1"/>
  <c r="AO389" i="1" s="1"/>
  <c r="AN393" i="1" a="1"/>
  <c r="AN393" i="1" s="1"/>
  <c r="AN98" i="1" a="1"/>
  <c r="AN98" i="1" s="1"/>
  <c r="AO307" i="1"/>
  <c r="AP304" i="1" s="1"/>
  <c r="AO308" i="1" a="1"/>
  <c r="AO308" i="1" s="1"/>
  <c r="AM172" i="1"/>
  <c r="AN169" i="1" s="1"/>
  <c r="AM173" i="1" a="1"/>
  <c r="AM173" i="1" s="1"/>
  <c r="AL387" i="1"/>
  <c r="AM384" i="1" s="1"/>
  <c r="AN217" i="1"/>
  <c r="AO214" i="1" s="1"/>
  <c r="AN218" i="1" a="1"/>
  <c r="AN218" i="1" s="1"/>
  <c r="AN122" i="1"/>
  <c r="AO119" i="1" s="1"/>
  <c r="AN123" i="1" a="1"/>
  <c r="AN123" i="1" s="1"/>
  <c r="AL47" i="1"/>
  <c r="AM44" i="1" s="1"/>
  <c r="AK487" i="1"/>
  <c r="AL484" i="1" s="1"/>
  <c r="AN332" i="1"/>
  <c r="AO329" i="1" s="1"/>
  <c r="AN333" i="1" a="1"/>
  <c r="AN333" i="1" s="1"/>
  <c r="AN372" i="1"/>
  <c r="AO369" i="1" s="1"/>
  <c r="AN373" i="1" a="1"/>
  <c r="AN373" i="1" s="1"/>
  <c r="AL127" i="1"/>
  <c r="AM124" i="1" s="1"/>
  <c r="AL482" i="1"/>
  <c r="AM479" i="1" s="1"/>
  <c r="AM162" i="1"/>
  <c r="AN159" i="1" s="1"/>
  <c r="AM163" i="1" a="1"/>
  <c r="AM163" i="1" s="1"/>
  <c r="AN377" i="1"/>
  <c r="AO374" i="1" s="1"/>
  <c r="AM102" i="1"/>
  <c r="AN99" i="1" s="1"/>
  <c r="AO353" i="1" a="1"/>
  <c r="AO353" i="1" s="1"/>
  <c r="AO352" i="1"/>
  <c r="AP349" i="1" s="1"/>
  <c r="AN227" i="1"/>
  <c r="AO224" i="1" s="1"/>
  <c r="AN167" i="1"/>
  <c r="AO164" i="1" s="1"/>
  <c r="AN168" i="1" a="1"/>
  <c r="AN168" i="1" s="1"/>
  <c r="AF43" i="1" l="1" a="1"/>
  <c r="AF43" i="1" s="1"/>
  <c r="AF228" i="1" a="1"/>
  <c r="AF228" i="1" s="1"/>
  <c r="AL283" i="1" a="1"/>
  <c r="AL283" i="1" s="1"/>
  <c r="AJ388" i="1" a="1"/>
  <c r="AJ388" i="1" s="1"/>
  <c r="AJ483" i="1" a="1"/>
  <c r="AJ483" i="1" s="1"/>
  <c r="AD238" i="1" a="1"/>
  <c r="AD238" i="1" s="1"/>
  <c r="AH323" i="1" a="1"/>
  <c r="AH323" i="1" s="1"/>
  <c r="AN320" i="1"/>
  <c r="CK67" i="2"/>
  <c r="AO320" i="1" s="1"/>
  <c r="AN323" i="1" s="1" a="1"/>
  <c r="AN323" i="1" s="1"/>
  <c r="AE43" i="1" a="1"/>
  <c r="AE43" i="1" s="1"/>
  <c r="AI43" i="1" a="1"/>
  <c r="AI43" i="1" s="1"/>
  <c r="AJ228" i="1" a="1"/>
  <c r="AJ228" i="1" s="1"/>
  <c r="AH463" i="1" a="1"/>
  <c r="AH463" i="1" s="1"/>
  <c r="AH228" i="1" a="1"/>
  <c r="AH228" i="1" s="1"/>
  <c r="AI228" i="1" a="1"/>
  <c r="AI228" i="1" s="1"/>
  <c r="AN282" i="1"/>
  <c r="AO279" i="1" s="1"/>
  <c r="AG43" i="1" a="1"/>
  <c r="AG43" i="1" s="1"/>
  <c r="AN202" i="1"/>
  <c r="AO199" i="1" s="1"/>
  <c r="AL203" i="1" a="1"/>
  <c r="AL203" i="1" s="1"/>
  <c r="AN228" i="1" a="1"/>
  <c r="AN228" i="1" s="1"/>
  <c r="AD368" i="1" a="1"/>
  <c r="AD368" i="1" s="1"/>
  <c r="AK193" i="1" a="1"/>
  <c r="AK193" i="1" s="1"/>
  <c r="AL303" i="1" a="1"/>
  <c r="AL303" i="1" s="1"/>
  <c r="AD173" i="1" a="1"/>
  <c r="AD173" i="1" s="1"/>
  <c r="AL483" i="1" a="1"/>
  <c r="AL483" i="1" s="1"/>
  <c r="AC238" i="1" a="1"/>
  <c r="AC238" i="1" s="1"/>
  <c r="AK238" i="1" a="1"/>
  <c r="AK238" i="1" s="1"/>
  <c r="AF238" i="1" a="1"/>
  <c r="AF238" i="1" s="1"/>
  <c r="AG238" i="1" a="1"/>
  <c r="AG238" i="1" s="1"/>
  <c r="AG103" i="1" a="1"/>
  <c r="AG103" i="1" s="1"/>
  <c r="AF58" i="1" a="1"/>
  <c r="AF58" i="1" s="1"/>
  <c r="AI238" i="1" a="1"/>
  <c r="AI238" i="1" s="1"/>
  <c r="AE468" i="1" a="1"/>
  <c r="AE468" i="1" s="1"/>
  <c r="AH238" i="1" a="1"/>
  <c r="AH238" i="1" s="1"/>
  <c r="AG368" i="1" a="1"/>
  <c r="AG368" i="1" s="1"/>
  <c r="AE303" i="1" a="1"/>
  <c r="AE303" i="1" s="1"/>
  <c r="AI58" i="1" a="1"/>
  <c r="AI58" i="1" s="1"/>
  <c r="AG228" i="1" a="1"/>
  <c r="AG228" i="1" s="1"/>
  <c r="AF103" i="1" a="1"/>
  <c r="AF103" i="1" s="1"/>
  <c r="AN97" i="1"/>
  <c r="AO94" i="1" s="1"/>
  <c r="AM368" i="1" a="1"/>
  <c r="AM368" i="1" s="1"/>
  <c r="AH388" i="1" a="1"/>
  <c r="AH388" i="1" s="1"/>
  <c r="AJ103" i="1" a="1"/>
  <c r="AJ103" i="1" s="1"/>
  <c r="AF368" i="1" a="1"/>
  <c r="AF368" i="1" s="1"/>
  <c r="AG468" i="1" a="1"/>
  <c r="AG468" i="1" s="1"/>
  <c r="AM58" i="1" a="1"/>
  <c r="AM58" i="1" s="1"/>
  <c r="AK103" i="1" a="1"/>
  <c r="AK103" i="1" s="1"/>
  <c r="AH58" i="1" a="1"/>
  <c r="AH58" i="1" s="1"/>
  <c r="AM438" i="1" a="1"/>
  <c r="AM438" i="1" s="1"/>
  <c r="AL228" i="1" a="1"/>
  <c r="AL228" i="1" s="1"/>
  <c r="AH103" i="1" a="1"/>
  <c r="AH103" i="1" s="1"/>
  <c r="AK368" i="1" a="1"/>
  <c r="AK368" i="1" s="1"/>
  <c r="AM103" i="1" a="1"/>
  <c r="AM103" i="1" s="1"/>
  <c r="AF523" i="1" a="1"/>
  <c r="AF523" i="1" s="1"/>
  <c r="AH148" i="1" a="1"/>
  <c r="AH148" i="1" s="1"/>
  <c r="AJ148" i="1" a="1"/>
  <c r="AJ148" i="1" s="1"/>
  <c r="AK403" i="1" a="1"/>
  <c r="AK403" i="1" s="1"/>
  <c r="AD98" i="1" a="1"/>
  <c r="AD98" i="1" s="1"/>
  <c r="AE173" i="1" a="1"/>
  <c r="AE173" i="1" s="1"/>
  <c r="AE98" i="1" a="1"/>
  <c r="AE98" i="1" s="1"/>
  <c r="AG73" i="1" a="1"/>
  <c r="AG73" i="1" s="1"/>
  <c r="AE73" i="1" a="1"/>
  <c r="AE73" i="1" s="1"/>
  <c r="AL253" i="1" a="1"/>
  <c r="AL253" i="1" s="1"/>
  <c r="AL438" i="1" a="1"/>
  <c r="AL438" i="1" s="1"/>
  <c r="AL103" i="1" a="1"/>
  <c r="AL103" i="1" s="1"/>
  <c r="AF438" i="1" a="1"/>
  <c r="AF438" i="1" s="1"/>
  <c r="AI13" i="1" a="1"/>
  <c r="AI13" i="1" s="1"/>
  <c r="AK13" i="1" a="1"/>
  <c r="AK13" i="1" s="1"/>
  <c r="AM13" i="1" a="1"/>
  <c r="AM13" i="1" s="1"/>
  <c r="AN125" i="1"/>
  <c r="AH128" i="1" s="1" a="1"/>
  <c r="AH128" i="1" s="1"/>
  <c r="CK28" i="2"/>
  <c r="AO125" i="1" s="1"/>
  <c r="X148" i="1" a="1"/>
  <c r="X148" i="1" s="1"/>
  <c r="O148" i="1" a="1"/>
  <c r="O148" i="1" s="1"/>
  <c r="Q148" i="1" a="1"/>
  <c r="Q148" i="1" s="1"/>
  <c r="S148" i="1" a="1"/>
  <c r="S148" i="1" s="1"/>
  <c r="T148" i="1" a="1"/>
  <c r="T148" i="1" s="1"/>
  <c r="Z148" i="1" a="1"/>
  <c r="Z148" i="1" s="1"/>
  <c r="K148" i="1" a="1"/>
  <c r="K148" i="1" s="1"/>
  <c r="AA148" i="1" a="1"/>
  <c r="AA148" i="1" s="1"/>
  <c r="P148" i="1" a="1"/>
  <c r="P148" i="1" s="1"/>
  <c r="Y148" i="1" a="1"/>
  <c r="Y148" i="1" s="1"/>
  <c r="L148" i="1" a="1"/>
  <c r="L148" i="1" s="1"/>
  <c r="W148" i="1" a="1"/>
  <c r="W148" i="1" s="1"/>
  <c r="N148" i="1" a="1"/>
  <c r="N148" i="1" s="1"/>
  <c r="M148" i="1" a="1"/>
  <c r="M148" i="1" s="1"/>
  <c r="R148" i="1" a="1"/>
  <c r="R148" i="1" s="1"/>
  <c r="AC148" i="1" a="1"/>
  <c r="AC148" i="1" s="1"/>
  <c r="V148" i="1" a="1"/>
  <c r="V148" i="1" s="1"/>
  <c r="U148" i="1" a="1"/>
  <c r="U148" i="1" s="1"/>
  <c r="AE148" i="1" a="1"/>
  <c r="AE148" i="1" s="1"/>
  <c r="AB148" i="1" a="1"/>
  <c r="AB148" i="1" s="1"/>
  <c r="AG148" i="1" a="1"/>
  <c r="AG148" i="1" s="1"/>
  <c r="AD148" i="1" a="1"/>
  <c r="AD148" i="1" s="1"/>
  <c r="AM158" i="1" a="1"/>
  <c r="AM158" i="1" s="1"/>
  <c r="AJ158" i="1" a="1"/>
  <c r="AJ158" i="1" s="1"/>
  <c r="U403" i="1" a="1"/>
  <c r="U403" i="1" s="1"/>
  <c r="X403" i="1" a="1"/>
  <c r="X403" i="1" s="1"/>
  <c r="S403" i="1" a="1"/>
  <c r="S403" i="1" s="1"/>
  <c r="P403" i="1" a="1"/>
  <c r="P403" i="1" s="1"/>
  <c r="Y403" i="1" a="1"/>
  <c r="Y403" i="1" s="1"/>
  <c r="W403" i="1" a="1"/>
  <c r="W403" i="1" s="1"/>
  <c r="N403" i="1" a="1"/>
  <c r="N403" i="1" s="1"/>
  <c r="O403" i="1" a="1"/>
  <c r="O403" i="1" s="1"/>
  <c r="R403" i="1" a="1"/>
  <c r="R403" i="1" s="1"/>
  <c r="V403" i="1" a="1"/>
  <c r="V403" i="1" s="1"/>
  <c r="T403" i="1" a="1"/>
  <c r="T403" i="1" s="1"/>
  <c r="L403" i="1" a="1"/>
  <c r="L403" i="1" s="1"/>
  <c r="M403" i="1" a="1"/>
  <c r="M403" i="1" s="1"/>
  <c r="K403" i="1" a="1"/>
  <c r="K403" i="1" s="1"/>
  <c r="Q403" i="1" a="1"/>
  <c r="Q403" i="1" s="1"/>
  <c r="AA403" i="1" a="1"/>
  <c r="AA403" i="1" s="1"/>
  <c r="Z403" i="1" a="1"/>
  <c r="Z403" i="1" s="1"/>
  <c r="AB403" i="1" a="1"/>
  <c r="AB403" i="1" s="1"/>
  <c r="AG403" i="1" a="1"/>
  <c r="AG403" i="1" s="1"/>
  <c r="AC403" i="1" a="1"/>
  <c r="AC403" i="1" s="1"/>
  <c r="AK523" i="1" a="1"/>
  <c r="AK523" i="1" s="1"/>
  <c r="AG523" i="1" a="1"/>
  <c r="AG523" i="1" s="1"/>
  <c r="AM523" i="1" a="1"/>
  <c r="AM523" i="1" s="1"/>
  <c r="AI523" i="1" a="1"/>
  <c r="AI523" i="1" s="1"/>
  <c r="AK303" i="1" a="1"/>
  <c r="AK303" i="1" s="1"/>
  <c r="AJ463" i="1" a="1"/>
  <c r="AJ463" i="1" s="1"/>
  <c r="AI73" i="1" a="1"/>
  <c r="AI73" i="1" s="1"/>
  <c r="AG463" i="1" a="1"/>
  <c r="AG463" i="1" s="1"/>
  <c r="AM463" i="1" a="1"/>
  <c r="AM463" i="1" s="1"/>
  <c r="AE463" i="1" a="1"/>
  <c r="AE463" i="1" s="1"/>
  <c r="AI463" i="1" a="1"/>
  <c r="AI463" i="1" s="1"/>
  <c r="AK463" i="1" a="1"/>
  <c r="AK463" i="1" s="1"/>
  <c r="AJ263" i="1" a="1"/>
  <c r="AJ263" i="1" s="1"/>
  <c r="AH263" i="1" a="1"/>
  <c r="AH263" i="1" s="1"/>
  <c r="AL263" i="1" a="1"/>
  <c r="AL263" i="1" s="1"/>
  <c r="AL378" i="1" a="1"/>
  <c r="AL378" i="1" s="1"/>
  <c r="AM378" i="1" a="1"/>
  <c r="AM378" i="1" s="1"/>
  <c r="AJ378" i="1" a="1"/>
  <c r="AJ378" i="1" s="1"/>
  <c r="AK378" i="1" a="1"/>
  <c r="AK378" i="1" s="1"/>
  <c r="AI378" i="1" a="1"/>
  <c r="AI378" i="1" s="1"/>
  <c r="AF378" i="1" a="1"/>
  <c r="AF378" i="1" s="1"/>
  <c r="AL58" i="1" a="1"/>
  <c r="AL58" i="1" s="1"/>
  <c r="CK100" i="2"/>
  <c r="AO485" i="1" s="1"/>
  <c r="AN485" i="1"/>
  <c r="AK488" i="1" s="1" a="1"/>
  <c r="AK488" i="1" s="1"/>
  <c r="AG173" i="1" a="1"/>
  <c r="AG173" i="1" s="1"/>
  <c r="AI403" i="1" a="1"/>
  <c r="AI403" i="1" s="1"/>
  <c r="N388" i="1" a="1"/>
  <c r="N388" i="1" s="1"/>
  <c r="W388" i="1" a="1"/>
  <c r="W388" i="1" s="1"/>
  <c r="S388" i="1" a="1"/>
  <c r="S388" i="1" s="1"/>
  <c r="Y388" i="1" a="1"/>
  <c r="Y388" i="1" s="1"/>
  <c r="L388" i="1" a="1"/>
  <c r="L388" i="1" s="1"/>
  <c r="M388" i="1" a="1"/>
  <c r="M388" i="1" s="1"/>
  <c r="X388" i="1" a="1"/>
  <c r="X388" i="1" s="1"/>
  <c r="K388" i="1" a="1"/>
  <c r="K388" i="1" s="1"/>
  <c r="T388" i="1" a="1"/>
  <c r="T388" i="1" s="1"/>
  <c r="Q388" i="1" a="1"/>
  <c r="Q388" i="1" s="1"/>
  <c r="R388" i="1" a="1"/>
  <c r="R388" i="1" s="1"/>
  <c r="P388" i="1" a="1"/>
  <c r="P388" i="1" s="1"/>
  <c r="O388" i="1" a="1"/>
  <c r="O388" i="1" s="1"/>
  <c r="Z388" i="1" a="1"/>
  <c r="Z388" i="1" s="1"/>
  <c r="U388" i="1" a="1"/>
  <c r="U388" i="1" s="1"/>
  <c r="V388" i="1" a="1"/>
  <c r="V388" i="1" s="1"/>
  <c r="AA388" i="1" a="1"/>
  <c r="AA388" i="1" s="1"/>
  <c r="AB388" i="1" a="1"/>
  <c r="AB388" i="1" s="1"/>
  <c r="AC388" i="1" a="1"/>
  <c r="AC388" i="1" s="1"/>
  <c r="AL523" i="1" a="1"/>
  <c r="AL523" i="1" s="1"/>
  <c r="CJ25" i="2"/>
  <c r="AM110" i="1"/>
  <c r="Y73" i="1" a="1"/>
  <c r="Y73" i="1" s="1"/>
  <c r="T73" i="1" a="1"/>
  <c r="T73" i="1" s="1"/>
  <c r="Z73" i="1" a="1"/>
  <c r="Z73" i="1" s="1"/>
  <c r="L73" i="1" a="1"/>
  <c r="L73" i="1" s="1"/>
  <c r="M73" i="1" a="1"/>
  <c r="M73" i="1" s="1"/>
  <c r="U73" i="1" a="1"/>
  <c r="U73" i="1" s="1"/>
  <c r="R73" i="1" a="1"/>
  <c r="R73" i="1" s="1"/>
  <c r="K73" i="1" a="1"/>
  <c r="K73" i="1" s="1"/>
  <c r="V73" i="1" a="1"/>
  <c r="V73" i="1" s="1"/>
  <c r="Q73" i="1" a="1"/>
  <c r="Q73" i="1" s="1"/>
  <c r="W73" i="1" a="1"/>
  <c r="W73" i="1" s="1"/>
  <c r="P73" i="1" a="1"/>
  <c r="P73" i="1" s="1"/>
  <c r="N73" i="1" a="1"/>
  <c r="N73" i="1" s="1"/>
  <c r="X73" i="1" a="1"/>
  <c r="X73" i="1" s="1"/>
  <c r="S73" i="1" a="1"/>
  <c r="S73" i="1" s="1"/>
  <c r="O73" i="1" a="1"/>
  <c r="O73" i="1" s="1"/>
  <c r="AA73" i="1" a="1"/>
  <c r="AA73" i="1" s="1"/>
  <c r="AB73" i="1" a="1"/>
  <c r="AB73" i="1" s="1"/>
  <c r="Y163" i="1" a="1"/>
  <c r="Y163" i="1" s="1"/>
  <c r="Q163" i="1" a="1"/>
  <c r="Q163" i="1" s="1"/>
  <c r="M163" i="1" a="1"/>
  <c r="M163" i="1" s="1"/>
  <c r="U163" i="1" a="1"/>
  <c r="U163" i="1" s="1"/>
  <c r="X163" i="1" a="1"/>
  <c r="X163" i="1" s="1"/>
  <c r="O163" i="1" a="1"/>
  <c r="O163" i="1" s="1"/>
  <c r="R163" i="1" a="1"/>
  <c r="R163" i="1" s="1"/>
  <c r="N163" i="1" a="1"/>
  <c r="N163" i="1" s="1"/>
  <c r="W163" i="1" a="1"/>
  <c r="W163" i="1" s="1"/>
  <c r="P163" i="1" a="1"/>
  <c r="P163" i="1" s="1"/>
  <c r="Z163" i="1" a="1"/>
  <c r="Z163" i="1" s="1"/>
  <c r="L163" i="1" a="1"/>
  <c r="L163" i="1" s="1"/>
  <c r="T163" i="1" a="1"/>
  <c r="T163" i="1" s="1"/>
  <c r="K163" i="1" a="1"/>
  <c r="K163" i="1" s="1"/>
  <c r="V163" i="1" a="1"/>
  <c r="V163" i="1" s="1"/>
  <c r="S163" i="1" a="1"/>
  <c r="S163" i="1" s="1"/>
  <c r="AA163" i="1" a="1"/>
  <c r="AA163" i="1" s="1"/>
  <c r="AB163" i="1" a="1"/>
  <c r="AB163" i="1" s="1"/>
  <c r="AC163" i="1" a="1"/>
  <c r="AC163" i="1" s="1"/>
  <c r="AE163" i="1" a="1"/>
  <c r="AE163" i="1" s="1"/>
  <c r="AD163" i="1" a="1"/>
  <c r="AD163" i="1" s="1"/>
  <c r="Y303" i="1" a="1"/>
  <c r="Y303" i="1" s="1"/>
  <c r="V303" i="1" a="1"/>
  <c r="V303" i="1" s="1"/>
  <c r="P303" i="1" a="1"/>
  <c r="P303" i="1" s="1"/>
  <c r="X303" i="1" a="1"/>
  <c r="X303" i="1" s="1"/>
  <c r="Q303" i="1" a="1"/>
  <c r="Q303" i="1" s="1"/>
  <c r="S303" i="1" a="1"/>
  <c r="S303" i="1" s="1"/>
  <c r="K303" i="1" a="1"/>
  <c r="K303" i="1" s="1"/>
  <c r="L303" i="1" a="1"/>
  <c r="L303" i="1" s="1"/>
  <c r="T303" i="1" a="1"/>
  <c r="T303" i="1" s="1"/>
  <c r="O303" i="1" a="1"/>
  <c r="O303" i="1" s="1"/>
  <c r="N303" i="1" a="1"/>
  <c r="N303" i="1" s="1"/>
  <c r="R303" i="1" a="1"/>
  <c r="R303" i="1" s="1"/>
  <c r="W303" i="1" a="1"/>
  <c r="W303" i="1" s="1"/>
  <c r="M303" i="1" a="1"/>
  <c r="M303" i="1" s="1"/>
  <c r="U303" i="1" a="1"/>
  <c r="U303" i="1" s="1"/>
  <c r="Z303" i="1" a="1"/>
  <c r="Z303" i="1" s="1"/>
  <c r="AA303" i="1" a="1"/>
  <c r="AA303" i="1" s="1"/>
  <c r="AB303" i="1" a="1"/>
  <c r="AB303" i="1" s="1"/>
  <c r="AM253" i="1" a="1"/>
  <c r="AM253" i="1" s="1"/>
  <c r="AI253" i="1" a="1"/>
  <c r="AI253" i="1" s="1"/>
  <c r="AK253" i="1" a="1"/>
  <c r="AK253" i="1" s="1"/>
  <c r="AH253" i="1" a="1"/>
  <c r="AH253" i="1" s="1"/>
  <c r="AE438" i="1" a="1"/>
  <c r="AE438" i="1" s="1"/>
  <c r="AJ43" i="1" a="1"/>
  <c r="AJ43" i="1" s="1"/>
  <c r="AH43" i="1" a="1"/>
  <c r="AH43" i="1" s="1"/>
  <c r="AM43" i="1" a="1"/>
  <c r="AM43" i="1" s="1"/>
  <c r="AM228" i="1" a="1"/>
  <c r="AM228" i="1" s="1"/>
  <c r="AK228" i="1" a="1"/>
  <c r="AK228" i="1" s="1"/>
  <c r="Y283" i="1" a="1"/>
  <c r="Y283" i="1" s="1"/>
  <c r="X283" i="1" a="1"/>
  <c r="X283" i="1" s="1"/>
  <c r="O283" i="1" a="1"/>
  <c r="O283" i="1" s="1"/>
  <c r="L283" i="1" a="1"/>
  <c r="L283" i="1" s="1"/>
  <c r="Z283" i="1" a="1"/>
  <c r="Z283" i="1" s="1"/>
  <c r="S283" i="1" a="1"/>
  <c r="S283" i="1" s="1"/>
  <c r="Q283" i="1" a="1"/>
  <c r="Q283" i="1" s="1"/>
  <c r="R283" i="1" a="1"/>
  <c r="R283" i="1" s="1"/>
  <c r="V283" i="1" a="1"/>
  <c r="V283" i="1" s="1"/>
  <c r="U283" i="1" a="1"/>
  <c r="U283" i="1" s="1"/>
  <c r="N283" i="1" a="1"/>
  <c r="N283" i="1" s="1"/>
  <c r="K283" i="1" a="1"/>
  <c r="K283" i="1" s="1"/>
  <c r="M283" i="1" a="1"/>
  <c r="M283" i="1" s="1"/>
  <c r="T283" i="1" a="1"/>
  <c r="T283" i="1" s="1"/>
  <c r="AC283" i="1" a="1"/>
  <c r="AC283" i="1" s="1"/>
  <c r="W283" i="1" a="1"/>
  <c r="W283" i="1" s="1"/>
  <c r="P283" i="1" a="1"/>
  <c r="P283" i="1" s="1"/>
  <c r="AB283" i="1" a="1"/>
  <c r="AB283" i="1" s="1"/>
  <c r="AA283" i="1" a="1"/>
  <c r="AA283" i="1" s="1"/>
  <c r="AD283" i="1" a="1"/>
  <c r="AD283" i="1" s="1"/>
  <c r="AF283" i="1" a="1"/>
  <c r="AF283" i="1" s="1"/>
  <c r="Y398" i="1" a="1"/>
  <c r="Y398" i="1" s="1"/>
  <c r="U398" i="1" a="1"/>
  <c r="U398" i="1" s="1"/>
  <c r="P398" i="1" a="1"/>
  <c r="P398" i="1" s="1"/>
  <c r="M398" i="1" a="1"/>
  <c r="M398" i="1" s="1"/>
  <c r="W398" i="1" a="1"/>
  <c r="W398" i="1" s="1"/>
  <c r="Z398" i="1" a="1"/>
  <c r="Z398" i="1" s="1"/>
  <c r="V398" i="1" a="1"/>
  <c r="V398" i="1" s="1"/>
  <c r="L398" i="1" a="1"/>
  <c r="L398" i="1" s="1"/>
  <c r="X398" i="1" a="1"/>
  <c r="X398" i="1" s="1"/>
  <c r="O398" i="1" a="1"/>
  <c r="O398" i="1" s="1"/>
  <c r="S398" i="1" a="1"/>
  <c r="S398" i="1" s="1"/>
  <c r="N398" i="1" a="1"/>
  <c r="N398" i="1" s="1"/>
  <c r="K398" i="1" a="1"/>
  <c r="K398" i="1" s="1"/>
  <c r="T398" i="1" a="1"/>
  <c r="T398" i="1" s="1"/>
  <c r="Q398" i="1" a="1"/>
  <c r="Q398" i="1" s="1"/>
  <c r="R398" i="1" a="1"/>
  <c r="R398" i="1" s="1"/>
  <c r="AB398" i="1" a="1"/>
  <c r="AB398" i="1" s="1"/>
  <c r="AA398" i="1" a="1"/>
  <c r="AA398" i="1" s="1"/>
  <c r="AE398" i="1" a="1"/>
  <c r="AE398" i="1" s="1"/>
  <c r="AC398" i="1" a="1"/>
  <c r="AC398" i="1" s="1"/>
  <c r="AI98" i="1" a="1"/>
  <c r="AI98" i="1" s="1"/>
  <c r="X158" i="1" a="1"/>
  <c r="X158" i="1" s="1"/>
  <c r="S158" i="1" a="1"/>
  <c r="S158" i="1" s="1"/>
  <c r="O158" i="1" a="1"/>
  <c r="O158" i="1" s="1"/>
  <c r="T158" i="1" a="1"/>
  <c r="T158" i="1" s="1"/>
  <c r="U158" i="1" a="1"/>
  <c r="U158" i="1" s="1"/>
  <c r="K158" i="1" a="1"/>
  <c r="K158" i="1" s="1"/>
  <c r="R158" i="1" a="1"/>
  <c r="R158" i="1" s="1"/>
  <c r="M158" i="1" a="1"/>
  <c r="M158" i="1" s="1"/>
  <c r="Y158" i="1" a="1"/>
  <c r="Y158" i="1" s="1"/>
  <c r="V158" i="1" a="1"/>
  <c r="V158" i="1" s="1"/>
  <c r="N158" i="1" a="1"/>
  <c r="N158" i="1" s="1"/>
  <c r="P158" i="1" a="1"/>
  <c r="P158" i="1" s="1"/>
  <c r="Q158" i="1" a="1"/>
  <c r="Q158" i="1" s="1"/>
  <c r="Z158" i="1" a="1"/>
  <c r="Z158" i="1" s="1"/>
  <c r="L158" i="1" a="1"/>
  <c r="L158" i="1" s="1"/>
  <c r="W158" i="1" a="1"/>
  <c r="W158" i="1" s="1"/>
  <c r="AA158" i="1" a="1"/>
  <c r="AA158" i="1" s="1"/>
  <c r="AB158" i="1" a="1"/>
  <c r="AB158" i="1" s="1"/>
  <c r="AC158" i="1" a="1"/>
  <c r="AC158" i="1" s="1"/>
  <c r="AD158" i="1" a="1"/>
  <c r="AD158" i="1" s="1"/>
  <c r="AF158" i="1" a="1"/>
  <c r="AF158" i="1" s="1"/>
  <c r="AE158" i="1" a="1"/>
  <c r="AE158" i="1" s="1"/>
  <c r="P463" i="1" a="1"/>
  <c r="P463" i="1" s="1"/>
  <c r="Y463" i="1" a="1"/>
  <c r="Y463" i="1" s="1"/>
  <c r="M463" i="1" a="1"/>
  <c r="M463" i="1" s="1"/>
  <c r="N463" i="1" a="1"/>
  <c r="N463" i="1" s="1"/>
  <c r="L463" i="1" a="1"/>
  <c r="L463" i="1" s="1"/>
  <c r="AA463" i="1" a="1"/>
  <c r="AA463" i="1" s="1"/>
  <c r="W463" i="1" a="1"/>
  <c r="W463" i="1" s="1"/>
  <c r="X463" i="1" a="1"/>
  <c r="X463" i="1" s="1"/>
  <c r="U463" i="1" a="1"/>
  <c r="U463" i="1" s="1"/>
  <c r="K463" i="1" a="1"/>
  <c r="K463" i="1" s="1"/>
  <c r="Z463" i="1" a="1"/>
  <c r="Z463" i="1" s="1"/>
  <c r="Q463" i="1" a="1"/>
  <c r="Q463" i="1" s="1"/>
  <c r="O463" i="1" a="1"/>
  <c r="O463" i="1" s="1"/>
  <c r="V463" i="1" a="1"/>
  <c r="V463" i="1" s="1"/>
  <c r="R463" i="1" a="1"/>
  <c r="R463" i="1" s="1"/>
  <c r="S463" i="1" a="1"/>
  <c r="S463" i="1" s="1"/>
  <c r="T463" i="1" a="1"/>
  <c r="T463" i="1" s="1"/>
  <c r="AB463" i="1" a="1"/>
  <c r="AB463" i="1" s="1"/>
  <c r="AC463" i="1" a="1"/>
  <c r="AC463" i="1" s="1"/>
  <c r="AL398" i="1" a="1"/>
  <c r="AL398" i="1" s="1"/>
  <c r="AD398" i="1" a="1"/>
  <c r="AD398" i="1" s="1"/>
  <c r="AG398" i="1" a="1"/>
  <c r="AG398" i="1" s="1"/>
  <c r="AF398" i="1" a="1"/>
  <c r="AF398" i="1" s="1"/>
  <c r="AJ398" i="1" a="1"/>
  <c r="AJ398" i="1" s="1"/>
  <c r="AH398" i="1" a="1"/>
  <c r="AH398" i="1" s="1"/>
  <c r="S68" i="1" a="1"/>
  <c r="S68" i="1" s="1"/>
  <c r="T68" i="1" a="1"/>
  <c r="T68" i="1" s="1"/>
  <c r="P68" i="1" a="1"/>
  <c r="P68" i="1" s="1"/>
  <c r="X68" i="1" a="1"/>
  <c r="X68" i="1" s="1"/>
  <c r="K68" i="1" a="1"/>
  <c r="K68" i="1" s="1"/>
  <c r="R68" i="1" a="1"/>
  <c r="R68" i="1" s="1"/>
  <c r="U68" i="1" a="1"/>
  <c r="U68" i="1" s="1"/>
  <c r="M68" i="1" a="1"/>
  <c r="M68" i="1" s="1"/>
  <c r="Y68" i="1" a="1"/>
  <c r="Y68" i="1" s="1"/>
  <c r="W68" i="1" a="1"/>
  <c r="W68" i="1" s="1"/>
  <c r="N68" i="1" a="1"/>
  <c r="N68" i="1" s="1"/>
  <c r="Q68" i="1" a="1"/>
  <c r="Q68" i="1" s="1"/>
  <c r="O68" i="1" a="1"/>
  <c r="O68" i="1" s="1"/>
  <c r="L68" i="1" a="1"/>
  <c r="L68" i="1" s="1"/>
  <c r="AA68" i="1" a="1"/>
  <c r="AA68" i="1" s="1"/>
  <c r="Z68" i="1" a="1"/>
  <c r="Z68" i="1" s="1"/>
  <c r="V68" i="1" a="1"/>
  <c r="V68" i="1" s="1"/>
  <c r="AB68" i="1" a="1"/>
  <c r="AB68" i="1" s="1"/>
  <c r="AH68" i="1" a="1"/>
  <c r="AH68" i="1" s="1"/>
  <c r="AJ68" i="1" a="1"/>
  <c r="AJ68" i="1" s="1"/>
  <c r="AD68" i="1" a="1"/>
  <c r="AD68" i="1" s="1"/>
  <c r="AF68" i="1" a="1"/>
  <c r="AF68" i="1" s="1"/>
  <c r="AL68" i="1" a="1"/>
  <c r="AL68" i="1" s="1"/>
  <c r="AE68" i="1" a="1"/>
  <c r="AE68" i="1" s="1"/>
  <c r="AC68" i="1" a="1"/>
  <c r="AC68" i="1" s="1"/>
  <c r="AG68" i="1" a="1"/>
  <c r="AG68" i="1" s="1"/>
  <c r="AM68" i="1" a="1"/>
  <c r="AM68" i="1" s="1"/>
  <c r="Y98" i="1" a="1"/>
  <c r="Y98" i="1" s="1"/>
  <c r="K98" i="1" a="1"/>
  <c r="K98" i="1" s="1"/>
  <c r="M98" i="1" a="1"/>
  <c r="M98" i="1" s="1"/>
  <c r="R98" i="1" a="1"/>
  <c r="R98" i="1" s="1"/>
  <c r="P98" i="1" a="1"/>
  <c r="P98" i="1" s="1"/>
  <c r="W98" i="1" a="1"/>
  <c r="W98" i="1" s="1"/>
  <c r="Q98" i="1" a="1"/>
  <c r="Q98" i="1" s="1"/>
  <c r="L98" i="1" a="1"/>
  <c r="L98" i="1" s="1"/>
  <c r="O98" i="1" a="1"/>
  <c r="O98" i="1" s="1"/>
  <c r="U98" i="1" a="1"/>
  <c r="U98" i="1" s="1"/>
  <c r="V98" i="1" a="1"/>
  <c r="V98" i="1" s="1"/>
  <c r="X98" i="1" a="1"/>
  <c r="X98" i="1" s="1"/>
  <c r="T98" i="1" a="1"/>
  <c r="T98" i="1" s="1"/>
  <c r="N98" i="1" a="1"/>
  <c r="N98" i="1" s="1"/>
  <c r="Z98" i="1" a="1"/>
  <c r="Z98" i="1" s="1"/>
  <c r="S98" i="1" a="1"/>
  <c r="S98" i="1" s="1"/>
  <c r="AA98" i="1" a="1"/>
  <c r="AA98" i="1" s="1"/>
  <c r="AC98" i="1" a="1"/>
  <c r="AC98" i="1" s="1"/>
  <c r="AB98" i="1" a="1"/>
  <c r="AB98" i="1" s="1"/>
  <c r="AM45" i="1"/>
  <c r="AM47" i="1" s="1"/>
  <c r="AN44" i="1" s="1"/>
  <c r="CJ12" i="2"/>
  <c r="AN85" i="1"/>
  <c r="CK20" i="2"/>
  <c r="AO85" i="1" s="1"/>
  <c r="AJ523" i="1" a="1"/>
  <c r="AJ523" i="1" s="1"/>
  <c r="AL73" i="1" a="1"/>
  <c r="AL73" i="1" s="1"/>
  <c r="AD303" i="1" a="1"/>
  <c r="AD303" i="1" s="1"/>
  <c r="AH158" i="1" a="1"/>
  <c r="AH158" i="1" s="1"/>
  <c r="AD463" i="1" a="1"/>
  <c r="AD463" i="1" s="1"/>
  <c r="AL163" i="1" a="1"/>
  <c r="AL163" i="1" s="1"/>
  <c r="AG158" i="1" a="1"/>
  <c r="AG158" i="1" s="1"/>
  <c r="AG438" i="1" a="1"/>
  <c r="AG438" i="1" s="1"/>
  <c r="Y43" i="1" a="1"/>
  <c r="Y43" i="1" s="1"/>
  <c r="P43" i="1" a="1"/>
  <c r="P43" i="1" s="1"/>
  <c r="N43" i="1" a="1"/>
  <c r="N43" i="1" s="1"/>
  <c r="X43" i="1" a="1"/>
  <c r="X43" i="1" s="1"/>
  <c r="O43" i="1" a="1"/>
  <c r="O43" i="1" s="1"/>
  <c r="T43" i="1" a="1"/>
  <c r="T43" i="1" s="1"/>
  <c r="Q43" i="1" a="1"/>
  <c r="Q43" i="1" s="1"/>
  <c r="W43" i="1" a="1"/>
  <c r="W43" i="1" s="1"/>
  <c r="Z43" i="1" a="1"/>
  <c r="Z43" i="1" s="1"/>
  <c r="L43" i="1" a="1"/>
  <c r="L43" i="1" s="1"/>
  <c r="U43" i="1" a="1"/>
  <c r="U43" i="1" s="1"/>
  <c r="K43" i="1" a="1"/>
  <c r="K43" i="1" s="1"/>
  <c r="AA43" i="1" a="1"/>
  <c r="AA43" i="1" s="1"/>
  <c r="S43" i="1" a="1"/>
  <c r="S43" i="1" s="1"/>
  <c r="V43" i="1" a="1"/>
  <c r="V43" i="1" s="1"/>
  <c r="R43" i="1" a="1"/>
  <c r="R43" i="1" s="1"/>
  <c r="AC43" i="1" a="1"/>
  <c r="AC43" i="1" s="1"/>
  <c r="M43" i="1" a="1"/>
  <c r="M43" i="1" s="1"/>
  <c r="AB43" i="1" a="1"/>
  <c r="AB43" i="1" s="1"/>
  <c r="AD43" i="1" a="1"/>
  <c r="AD43" i="1" s="1"/>
  <c r="R228" i="1" a="1"/>
  <c r="R228" i="1" s="1"/>
  <c r="V228" i="1" a="1"/>
  <c r="V228" i="1" s="1"/>
  <c r="W228" i="1" a="1"/>
  <c r="W228" i="1" s="1"/>
  <c r="K228" i="1" a="1"/>
  <c r="K228" i="1" s="1"/>
  <c r="X228" i="1" a="1"/>
  <c r="X228" i="1" s="1"/>
  <c r="Q228" i="1" a="1"/>
  <c r="Q228" i="1" s="1"/>
  <c r="P228" i="1" a="1"/>
  <c r="P228" i="1" s="1"/>
  <c r="Y228" i="1" a="1"/>
  <c r="Y228" i="1" s="1"/>
  <c r="T228" i="1" a="1"/>
  <c r="T228" i="1" s="1"/>
  <c r="M228" i="1" a="1"/>
  <c r="M228" i="1" s="1"/>
  <c r="U228" i="1" a="1"/>
  <c r="U228" i="1" s="1"/>
  <c r="O228" i="1" a="1"/>
  <c r="O228" i="1" s="1"/>
  <c r="Z228" i="1" a="1"/>
  <c r="Z228" i="1" s="1"/>
  <c r="N228" i="1" a="1"/>
  <c r="N228" i="1" s="1"/>
  <c r="S228" i="1" a="1"/>
  <c r="S228" i="1" s="1"/>
  <c r="L228" i="1" a="1"/>
  <c r="L228" i="1" s="1"/>
  <c r="AA228" i="1" a="1"/>
  <c r="AA228" i="1" s="1"/>
  <c r="AC228" i="1" a="1"/>
  <c r="AC228" i="1" s="1"/>
  <c r="AB228" i="1" a="1"/>
  <c r="AB228" i="1" s="1"/>
  <c r="AE228" i="1" a="1"/>
  <c r="AE228" i="1" s="1"/>
  <c r="AD228" i="1" a="1"/>
  <c r="AD228" i="1" s="1"/>
  <c r="AI283" i="1" a="1"/>
  <c r="AI283" i="1" s="1"/>
  <c r="AK283" i="1" a="1"/>
  <c r="AK283" i="1" s="1"/>
  <c r="AE283" i="1" a="1"/>
  <c r="AE283" i="1" s="1"/>
  <c r="AG283" i="1" a="1"/>
  <c r="AG283" i="1" s="1"/>
  <c r="AH283" i="1" a="1"/>
  <c r="AH283" i="1" s="1"/>
  <c r="AJ283" i="1" a="1"/>
  <c r="AJ283" i="1" s="1"/>
  <c r="AM283" i="1" a="1"/>
  <c r="AM283" i="1" s="1"/>
  <c r="AC173" i="1" a="1"/>
  <c r="AC173" i="1" s="1"/>
  <c r="AJ98" i="1" a="1"/>
  <c r="AJ98" i="1" s="1"/>
  <c r="AI398" i="1" a="1"/>
  <c r="AI398" i="1" s="1"/>
  <c r="AJ403" i="1" a="1"/>
  <c r="AJ403" i="1" s="1"/>
  <c r="AF403" i="1" a="1"/>
  <c r="AF403" i="1" s="1"/>
  <c r="AH403" i="1" a="1"/>
  <c r="AH403" i="1" s="1"/>
  <c r="AL403" i="1" a="1"/>
  <c r="AL403" i="1" s="1"/>
  <c r="AE403" i="1" a="1"/>
  <c r="AE403" i="1" s="1"/>
  <c r="AL388" i="1" a="1"/>
  <c r="AL388" i="1" s="1"/>
  <c r="AM398" i="1" a="1"/>
  <c r="AM398" i="1" s="1"/>
  <c r="AK398" i="1" a="1"/>
  <c r="AK398" i="1" s="1"/>
  <c r="AL368" i="1" a="1"/>
  <c r="AL368" i="1" s="1"/>
  <c r="CK24" i="2"/>
  <c r="AO105" i="1" s="1"/>
  <c r="AN105" i="1"/>
  <c r="AK108" i="1" s="1" a="1"/>
  <c r="AK108" i="1" s="1"/>
  <c r="AD403" i="1" a="1"/>
  <c r="AD403" i="1" s="1"/>
  <c r="AC303" i="1" a="1"/>
  <c r="AC303" i="1" s="1"/>
  <c r="Z468" i="1" a="1"/>
  <c r="Z468" i="1" s="1"/>
  <c r="U468" i="1" a="1"/>
  <c r="U468" i="1" s="1"/>
  <c r="K468" i="1" a="1"/>
  <c r="K468" i="1" s="1"/>
  <c r="X468" i="1" a="1"/>
  <c r="X468" i="1" s="1"/>
  <c r="N468" i="1" a="1"/>
  <c r="N468" i="1" s="1"/>
  <c r="S468" i="1" a="1"/>
  <c r="S468" i="1" s="1"/>
  <c r="R468" i="1" a="1"/>
  <c r="R468" i="1" s="1"/>
  <c r="T468" i="1" a="1"/>
  <c r="T468" i="1" s="1"/>
  <c r="L468" i="1" a="1"/>
  <c r="L468" i="1" s="1"/>
  <c r="W468" i="1" a="1"/>
  <c r="W468" i="1" s="1"/>
  <c r="Q468" i="1" a="1"/>
  <c r="Q468" i="1" s="1"/>
  <c r="V468" i="1" a="1"/>
  <c r="V468" i="1" s="1"/>
  <c r="M468" i="1" a="1"/>
  <c r="M468" i="1" s="1"/>
  <c r="AC468" i="1" a="1"/>
  <c r="AC468" i="1" s="1"/>
  <c r="P468" i="1" a="1"/>
  <c r="P468" i="1" s="1"/>
  <c r="Y468" i="1" a="1"/>
  <c r="Y468" i="1" s="1"/>
  <c r="O468" i="1" a="1"/>
  <c r="O468" i="1" s="1"/>
  <c r="AA468" i="1" a="1"/>
  <c r="AA468" i="1" s="1"/>
  <c r="AB468" i="1" a="1"/>
  <c r="AB468" i="1" s="1"/>
  <c r="AD468" i="1" a="1"/>
  <c r="AD468" i="1" s="1"/>
  <c r="AI158" i="1" a="1"/>
  <c r="AI158" i="1" s="1"/>
  <c r="AJ438" i="1" a="1"/>
  <c r="AJ438" i="1" s="1"/>
  <c r="AH163" i="1" a="1"/>
  <c r="AH163" i="1" s="1"/>
  <c r="Y483" i="1" a="1"/>
  <c r="Y483" i="1" s="1"/>
  <c r="M483" i="1" a="1"/>
  <c r="M483" i="1" s="1"/>
  <c r="R483" i="1" a="1"/>
  <c r="R483" i="1" s="1"/>
  <c r="T483" i="1" a="1"/>
  <c r="T483" i="1" s="1"/>
  <c r="V483" i="1" a="1"/>
  <c r="V483" i="1" s="1"/>
  <c r="W483" i="1" a="1"/>
  <c r="W483" i="1" s="1"/>
  <c r="U483" i="1" a="1"/>
  <c r="U483" i="1" s="1"/>
  <c r="P483" i="1" a="1"/>
  <c r="P483" i="1" s="1"/>
  <c r="O483" i="1" a="1"/>
  <c r="O483" i="1" s="1"/>
  <c r="N483" i="1" a="1"/>
  <c r="N483" i="1" s="1"/>
  <c r="Z483" i="1" a="1"/>
  <c r="Z483" i="1" s="1"/>
  <c r="K483" i="1" a="1"/>
  <c r="K483" i="1" s="1"/>
  <c r="L483" i="1" a="1"/>
  <c r="L483" i="1" s="1"/>
  <c r="X483" i="1" a="1"/>
  <c r="X483" i="1" s="1"/>
  <c r="S483" i="1" a="1"/>
  <c r="S483" i="1" s="1"/>
  <c r="Q483" i="1" a="1"/>
  <c r="Q483" i="1" s="1"/>
  <c r="AC483" i="1" a="1"/>
  <c r="AC483" i="1" s="1"/>
  <c r="AA483" i="1" a="1"/>
  <c r="AA483" i="1" s="1"/>
  <c r="AD483" i="1" a="1"/>
  <c r="AD483" i="1" s="1"/>
  <c r="AB483" i="1" a="1"/>
  <c r="AB483" i="1" s="1"/>
  <c r="Y313" i="1" a="1"/>
  <c r="Y313" i="1" s="1"/>
  <c r="L313" i="1" a="1"/>
  <c r="L313" i="1" s="1"/>
  <c r="N313" i="1" a="1"/>
  <c r="N313" i="1" s="1"/>
  <c r="W313" i="1" a="1"/>
  <c r="W313" i="1" s="1"/>
  <c r="O313" i="1" a="1"/>
  <c r="O313" i="1" s="1"/>
  <c r="R313" i="1" a="1"/>
  <c r="R313" i="1" s="1"/>
  <c r="P313" i="1" a="1"/>
  <c r="P313" i="1" s="1"/>
  <c r="K313" i="1" a="1"/>
  <c r="K313" i="1" s="1"/>
  <c r="V313" i="1" a="1"/>
  <c r="V313" i="1" s="1"/>
  <c r="Z313" i="1" a="1"/>
  <c r="Z313" i="1" s="1"/>
  <c r="M313" i="1" a="1"/>
  <c r="M313" i="1" s="1"/>
  <c r="S313" i="1" a="1"/>
  <c r="S313" i="1" s="1"/>
  <c r="X313" i="1" a="1"/>
  <c r="X313" i="1" s="1"/>
  <c r="U313" i="1" a="1"/>
  <c r="U313" i="1" s="1"/>
  <c r="Q313" i="1" a="1"/>
  <c r="Q313" i="1" s="1"/>
  <c r="T313" i="1" a="1"/>
  <c r="T313" i="1" s="1"/>
  <c r="AB313" i="1" a="1"/>
  <c r="AB313" i="1" s="1"/>
  <c r="AA313" i="1" a="1"/>
  <c r="AA313" i="1" s="1"/>
  <c r="AH313" i="1" a="1"/>
  <c r="AH313" i="1" s="1"/>
  <c r="AL313" i="1" a="1"/>
  <c r="AL313" i="1" s="1"/>
  <c r="AH193" i="1" a="1"/>
  <c r="AH193" i="1" s="1"/>
  <c r="AJ193" i="1" a="1"/>
  <c r="AJ193" i="1" s="1"/>
  <c r="AG193" i="1" a="1"/>
  <c r="AG193" i="1" s="1"/>
  <c r="AI193" i="1" a="1"/>
  <c r="AI193" i="1" s="1"/>
  <c r="AL193" i="1" a="1"/>
  <c r="AL193" i="1" s="1"/>
  <c r="AF148" i="1" a="1"/>
  <c r="AF148" i="1" s="1"/>
  <c r="AF98" i="1" a="1"/>
  <c r="AF98" i="1" s="1"/>
  <c r="AK43" i="1" a="1"/>
  <c r="AK43" i="1" s="1"/>
  <c r="AJ303" i="1" a="1"/>
  <c r="AJ303" i="1" s="1"/>
  <c r="AN463" i="1" a="1"/>
  <c r="AN463" i="1" s="1"/>
  <c r="CK106" i="2"/>
  <c r="AO515" i="1" s="1"/>
  <c r="AN515" i="1"/>
  <c r="AI68" i="1" a="1"/>
  <c r="AI68" i="1" s="1"/>
  <c r="R368" i="1" a="1"/>
  <c r="R368" i="1" s="1"/>
  <c r="Q368" i="1" a="1"/>
  <c r="Q368" i="1" s="1"/>
  <c r="T368" i="1" a="1"/>
  <c r="T368" i="1" s="1"/>
  <c r="X368" i="1" a="1"/>
  <c r="X368" i="1" s="1"/>
  <c r="Y368" i="1" a="1"/>
  <c r="Y368" i="1" s="1"/>
  <c r="U368" i="1" a="1"/>
  <c r="U368" i="1" s="1"/>
  <c r="V368" i="1" a="1"/>
  <c r="V368" i="1" s="1"/>
  <c r="W368" i="1" a="1"/>
  <c r="W368" i="1" s="1"/>
  <c r="N368" i="1" a="1"/>
  <c r="N368" i="1" s="1"/>
  <c r="M368" i="1" a="1"/>
  <c r="M368" i="1" s="1"/>
  <c r="P368" i="1" a="1"/>
  <c r="P368" i="1" s="1"/>
  <c r="K368" i="1" a="1"/>
  <c r="K368" i="1" s="1"/>
  <c r="Z368" i="1" a="1"/>
  <c r="Z368" i="1" s="1"/>
  <c r="S368" i="1" a="1"/>
  <c r="S368" i="1" s="1"/>
  <c r="L368" i="1" a="1"/>
  <c r="L368" i="1" s="1"/>
  <c r="O368" i="1" a="1"/>
  <c r="O368" i="1" s="1"/>
  <c r="AA368" i="1" a="1"/>
  <c r="AA368" i="1" s="1"/>
  <c r="AE368" i="1" a="1"/>
  <c r="AE368" i="1" s="1"/>
  <c r="AC368" i="1" a="1"/>
  <c r="AC368" i="1" s="1"/>
  <c r="AB368" i="1" a="1"/>
  <c r="AB368" i="1" s="1"/>
  <c r="AL13" i="1" a="1"/>
  <c r="AL13" i="1" s="1"/>
  <c r="AF303" i="1" a="1"/>
  <c r="AF303" i="1" s="1"/>
  <c r="AI468" i="1" a="1"/>
  <c r="AI468" i="1" s="1"/>
  <c r="AL468" i="1" a="1"/>
  <c r="AL468" i="1" s="1"/>
  <c r="AJ468" i="1" a="1"/>
  <c r="AJ468" i="1" s="1"/>
  <c r="AF468" i="1" a="1"/>
  <c r="AF468" i="1" s="1"/>
  <c r="AD73" i="1" a="1"/>
  <c r="AD73" i="1" s="1"/>
  <c r="AI438" i="1" a="1"/>
  <c r="AI438" i="1" s="1"/>
  <c r="AL173" i="1" a="1"/>
  <c r="AL173" i="1" s="1"/>
  <c r="AH173" i="1" a="1"/>
  <c r="AH173" i="1" s="1"/>
  <c r="AJ173" i="1" a="1"/>
  <c r="AJ173" i="1" s="1"/>
  <c r="AK483" i="1" a="1"/>
  <c r="AK483" i="1" s="1"/>
  <c r="AE483" i="1" a="1"/>
  <c r="AE483" i="1" s="1"/>
  <c r="AG483" i="1" a="1"/>
  <c r="AG483" i="1" s="1"/>
  <c r="AI483" i="1" a="1"/>
  <c r="AI483" i="1" s="1"/>
  <c r="AF483" i="1" a="1"/>
  <c r="AF483" i="1" s="1"/>
  <c r="AH483" i="1" a="1"/>
  <c r="AH483" i="1" s="1"/>
  <c r="AJ238" i="1" a="1"/>
  <c r="AJ238" i="1" s="1"/>
  <c r="AL238" i="1" a="1"/>
  <c r="AL238" i="1" s="1"/>
  <c r="Y193" i="1" a="1"/>
  <c r="Y193" i="1" s="1"/>
  <c r="V193" i="1" a="1"/>
  <c r="V193" i="1" s="1"/>
  <c r="Z193" i="1" a="1"/>
  <c r="Z193" i="1" s="1"/>
  <c r="P193" i="1" a="1"/>
  <c r="P193" i="1" s="1"/>
  <c r="S193" i="1" a="1"/>
  <c r="S193" i="1" s="1"/>
  <c r="W193" i="1" a="1"/>
  <c r="W193" i="1" s="1"/>
  <c r="M193" i="1" a="1"/>
  <c r="M193" i="1" s="1"/>
  <c r="T193" i="1" a="1"/>
  <c r="T193" i="1" s="1"/>
  <c r="X193" i="1" a="1"/>
  <c r="X193" i="1" s="1"/>
  <c r="O193" i="1" a="1"/>
  <c r="O193" i="1" s="1"/>
  <c r="L193" i="1" a="1"/>
  <c r="L193" i="1" s="1"/>
  <c r="K193" i="1" a="1"/>
  <c r="K193" i="1" s="1"/>
  <c r="R193" i="1" a="1"/>
  <c r="R193" i="1" s="1"/>
  <c r="AA193" i="1" a="1"/>
  <c r="AA193" i="1" s="1"/>
  <c r="Q193" i="1" a="1"/>
  <c r="Q193" i="1" s="1"/>
  <c r="U193" i="1" a="1"/>
  <c r="U193" i="1" s="1"/>
  <c r="N193" i="1" a="1"/>
  <c r="N193" i="1" s="1"/>
  <c r="AC193" i="1" a="1"/>
  <c r="AC193" i="1" s="1"/>
  <c r="AB193" i="1" a="1"/>
  <c r="AB193" i="1" s="1"/>
  <c r="AD193" i="1" a="1"/>
  <c r="AD193" i="1" s="1"/>
  <c r="AE193" i="1" a="1"/>
  <c r="AE193" i="1" s="1"/>
  <c r="AF193" i="1" a="1"/>
  <c r="AF193" i="1" s="1"/>
  <c r="CK30" i="2"/>
  <c r="AO135" i="1" s="1"/>
  <c r="AN135" i="1"/>
  <c r="AF138" i="1" s="1" a="1"/>
  <c r="AF138" i="1" s="1"/>
  <c r="AL148" i="1" a="1"/>
  <c r="AL148" i="1" s="1"/>
  <c r="AL158" i="1" a="1"/>
  <c r="AL158" i="1" s="1"/>
  <c r="AH98" i="1" a="1"/>
  <c r="AH98" i="1" s="1"/>
  <c r="AJ58" i="1" a="1"/>
  <c r="AJ58" i="1" s="1"/>
  <c r="AI108" i="1" a="1"/>
  <c r="AI108" i="1" s="1"/>
  <c r="AK158" i="1" a="1"/>
  <c r="AK158" i="1" s="1"/>
  <c r="P523" i="1" a="1"/>
  <c r="P523" i="1" s="1"/>
  <c r="Z523" i="1" a="1"/>
  <c r="Z523" i="1" s="1"/>
  <c r="Q523" i="1" a="1"/>
  <c r="Q523" i="1" s="1"/>
  <c r="U523" i="1" a="1"/>
  <c r="U523" i="1" s="1"/>
  <c r="T523" i="1" a="1"/>
  <c r="T523" i="1" s="1"/>
  <c r="X523" i="1" a="1"/>
  <c r="X523" i="1" s="1"/>
  <c r="L523" i="1" a="1"/>
  <c r="L523" i="1" s="1"/>
  <c r="S523" i="1" a="1"/>
  <c r="S523" i="1" s="1"/>
  <c r="W523" i="1" a="1"/>
  <c r="W523" i="1" s="1"/>
  <c r="N523" i="1" a="1"/>
  <c r="N523" i="1" s="1"/>
  <c r="O523" i="1" a="1"/>
  <c r="O523" i="1" s="1"/>
  <c r="V523" i="1" a="1"/>
  <c r="V523" i="1" s="1"/>
  <c r="M523" i="1" a="1"/>
  <c r="M523" i="1" s="1"/>
  <c r="K523" i="1" a="1"/>
  <c r="K523" i="1" s="1"/>
  <c r="Y523" i="1" a="1"/>
  <c r="Y523" i="1" s="1"/>
  <c r="R523" i="1" a="1"/>
  <c r="R523" i="1" s="1"/>
  <c r="AC523" i="1" a="1"/>
  <c r="AC523" i="1" s="1"/>
  <c r="AA523" i="1" a="1"/>
  <c r="AA523" i="1" s="1"/>
  <c r="AB523" i="1" a="1"/>
  <c r="AB523" i="1" s="1"/>
  <c r="AE523" i="1" a="1"/>
  <c r="AE523" i="1" s="1"/>
  <c r="AD523" i="1" a="1"/>
  <c r="AD523" i="1" s="1"/>
  <c r="AM403" i="1" a="1"/>
  <c r="AM403" i="1" s="1"/>
  <c r="AM303" i="1" a="1"/>
  <c r="AM303" i="1" s="1"/>
  <c r="AH523" i="1" a="1"/>
  <c r="AH523" i="1" s="1"/>
  <c r="AJ13" i="1" a="1"/>
  <c r="AJ13" i="1" s="1"/>
  <c r="CK57" i="2"/>
  <c r="AO270" i="1" s="1"/>
  <c r="AN270" i="1"/>
  <c r="AJ273" i="1" s="1" a="1"/>
  <c r="AJ273" i="1" s="1"/>
  <c r="AG303" i="1" a="1"/>
  <c r="AG303" i="1" s="1"/>
  <c r="AC73" i="1" a="1"/>
  <c r="AC73" i="1" s="1"/>
  <c r="AH303" i="1" a="1"/>
  <c r="AH303" i="1" s="1"/>
  <c r="AJ368" i="1" a="1"/>
  <c r="AJ368" i="1" s="1"/>
  <c r="T173" i="1" a="1"/>
  <c r="T173" i="1" s="1"/>
  <c r="P173" i="1" a="1"/>
  <c r="P173" i="1" s="1"/>
  <c r="X173" i="1" a="1"/>
  <c r="X173" i="1" s="1"/>
  <c r="N173" i="1" a="1"/>
  <c r="N173" i="1" s="1"/>
  <c r="W173" i="1" a="1"/>
  <c r="W173" i="1" s="1"/>
  <c r="Z173" i="1" a="1"/>
  <c r="Z173" i="1" s="1"/>
  <c r="U173" i="1" a="1"/>
  <c r="U173" i="1" s="1"/>
  <c r="Y173" i="1" a="1"/>
  <c r="Y173" i="1" s="1"/>
  <c r="M173" i="1" a="1"/>
  <c r="M173" i="1" s="1"/>
  <c r="S173" i="1" a="1"/>
  <c r="S173" i="1" s="1"/>
  <c r="K173" i="1" a="1"/>
  <c r="K173" i="1" s="1"/>
  <c r="Q173" i="1" a="1"/>
  <c r="Q173" i="1" s="1"/>
  <c r="V173" i="1" a="1"/>
  <c r="V173" i="1" s="1"/>
  <c r="R173" i="1" a="1"/>
  <c r="R173" i="1" s="1"/>
  <c r="L173" i="1" a="1"/>
  <c r="L173" i="1" s="1"/>
  <c r="O173" i="1" a="1"/>
  <c r="O173" i="1" s="1"/>
  <c r="AF173" i="1" a="1"/>
  <c r="AF173" i="1" s="1"/>
  <c r="AA173" i="1" a="1"/>
  <c r="AA173" i="1" s="1"/>
  <c r="AB173" i="1" a="1"/>
  <c r="AB173" i="1" s="1"/>
  <c r="AK98" i="1" a="1"/>
  <c r="AK98" i="1" s="1"/>
  <c r="P238" i="1" a="1"/>
  <c r="P238" i="1" s="1"/>
  <c r="U238" i="1" a="1"/>
  <c r="U238" i="1" s="1"/>
  <c r="T238" i="1" a="1"/>
  <c r="T238" i="1" s="1"/>
  <c r="M238" i="1" a="1"/>
  <c r="M238" i="1" s="1"/>
  <c r="R238" i="1" a="1"/>
  <c r="R238" i="1" s="1"/>
  <c r="K238" i="1" a="1"/>
  <c r="K238" i="1" s="1"/>
  <c r="Y238" i="1" a="1"/>
  <c r="Y238" i="1" s="1"/>
  <c r="X238" i="1" a="1"/>
  <c r="X238" i="1" s="1"/>
  <c r="V238" i="1" a="1"/>
  <c r="V238" i="1" s="1"/>
  <c r="L238" i="1" a="1"/>
  <c r="L238" i="1" s="1"/>
  <c r="O238" i="1" a="1"/>
  <c r="O238" i="1" s="1"/>
  <c r="Q238" i="1" a="1"/>
  <c r="Q238" i="1" s="1"/>
  <c r="S238" i="1" a="1"/>
  <c r="S238" i="1" s="1"/>
  <c r="W238" i="1" a="1"/>
  <c r="W238" i="1" s="1"/>
  <c r="N238" i="1" a="1"/>
  <c r="N238" i="1" s="1"/>
  <c r="Z238" i="1" a="1"/>
  <c r="Z238" i="1" s="1"/>
  <c r="AB238" i="1" a="1"/>
  <c r="AB238" i="1" s="1"/>
  <c r="AA238" i="1" a="1"/>
  <c r="AA238" i="1" s="1"/>
  <c r="Y203" i="1" a="1"/>
  <c r="Y203" i="1" s="1"/>
  <c r="T203" i="1" a="1"/>
  <c r="T203" i="1" s="1"/>
  <c r="R203" i="1" a="1"/>
  <c r="R203" i="1" s="1"/>
  <c r="W203" i="1" a="1"/>
  <c r="W203" i="1" s="1"/>
  <c r="P203" i="1" a="1"/>
  <c r="P203" i="1" s="1"/>
  <c r="L203" i="1" a="1"/>
  <c r="L203" i="1" s="1"/>
  <c r="V203" i="1" a="1"/>
  <c r="V203" i="1" s="1"/>
  <c r="Q203" i="1" a="1"/>
  <c r="Q203" i="1" s="1"/>
  <c r="S203" i="1" a="1"/>
  <c r="S203" i="1" s="1"/>
  <c r="N203" i="1" a="1"/>
  <c r="N203" i="1" s="1"/>
  <c r="AC203" i="1" a="1"/>
  <c r="AC203" i="1" s="1"/>
  <c r="M203" i="1" a="1"/>
  <c r="M203" i="1" s="1"/>
  <c r="Z203" i="1" a="1"/>
  <c r="Z203" i="1" s="1"/>
  <c r="U203" i="1" a="1"/>
  <c r="U203" i="1" s="1"/>
  <c r="X203" i="1" a="1"/>
  <c r="X203" i="1" s="1"/>
  <c r="O203" i="1" a="1"/>
  <c r="O203" i="1" s="1"/>
  <c r="K203" i="1" a="1"/>
  <c r="K203" i="1" s="1"/>
  <c r="AA203" i="1" a="1"/>
  <c r="AA203" i="1" s="1"/>
  <c r="AB203" i="1" a="1"/>
  <c r="AB203" i="1" s="1"/>
  <c r="AE203" i="1" a="1"/>
  <c r="AE203" i="1" s="1"/>
  <c r="AG203" i="1" a="1"/>
  <c r="AG203" i="1" s="1"/>
  <c r="AF203" i="1" a="1"/>
  <c r="AF203" i="1" s="1"/>
  <c r="AE138" i="1" a="1"/>
  <c r="AE138" i="1" s="1"/>
  <c r="AH138" i="1" a="1"/>
  <c r="AH138" i="1" s="1"/>
  <c r="AG138" i="1" a="1"/>
  <c r="AG138" i="1" s="1"/>
  <c r="AI173" i="1" a="1"/>
  <c r="AI173" i="1" s="1"/>
  <c r="AL98" i="1" a="1"/>
  <c r="AL98" i="1" s="1"/>
  <c r="AH368" i="1" a="1"/>
  <c r="AH368" i="1" s="1"/>
  <c r="AJ313" i="1" a="1"/>
  <c r="AJ313" i="1" s="1"/>
  <c r="AG388" i="1" a="1"/>
  <c r="AG388" i="1" s="1"/>
  <c r="AK388" i="1" a="1"/>
  <c r="AK388" i="1" s="1"/>
  <c r="AD388" i="1" a="1"/>
  <c r="AD388" i="1" s="1"/>
  <c r="AE388" i="1" a="1"/>
  <c r="AE388" i="1" s="1"/>
  <c r="AI388" i="1" a="1"/>
  <c r="AI388" i="1" s="1"/>
  <c r="AF388" i="1" a="1"/>
  <c r="AF388" i="1" s="1"/>
  <c r="Y253" i="1" a="1"/>
  <c r="Y253" i="1" s="1"/>
  <c r="W253" i="1" a="1"/>
  <c r="W253" i="1" s="1"/>
  <c r="AA253" i="1" a="1"/>
  <c r="AA253" i="1" s="1"/>
  <c r="M253" i="1" a="1"/>
  <c r="M253" i="1" s="1"/>
  <c r="L253" i="1" a="1"/>
  <c r="L253" i="1" s="1"/>
  <c r="P253" i="1" a="1"/>
  <c r="P253" i="1" s="1"/>
  <c r="V253" i="1" a="1"/>
  <c r="V253" i="1" s="1"/>
  <c r="O253" i="1" a="1"/>
  <c r="O253" i="1" s="1"/>
  <c r="T253" i="1" a="1"/>
  <c r="T253" i="1" s="1"/>
  <c r="Z253" i="1" a="1"/>
  <c r="Z253" i="1" s="1"/>
  <c r="Q253" i="1" a="1"/>
  <c r="Q253" i="1" s="1"/>
  <c r="R253" i="1" a="1"/>
  <c r="R253" i="1" s="1"/>
  <c r="N253" i="1" a="1"/>
  <c r="N253" i="1" s="1"/>
  <c r="X253" i="1" a="1"/>
  <c r="X253" i="1" s="1"/>
  <c r="U253" i="1" a="1"/>
  <c r="U253" i="1" s="1"/>
  <c r="S253" i="1" a="1"/>
  <c r="S253" i="1" s="1"/>
  <c r="K253" i="1" a="1"/>
  <c r="K253" i="1" s="1"/>
  <c r="AB253" i="1" a="1"/>
  <c r="AB253" i="1" s="1"/>
  <c r="AC253" i="1" a="1"/>
  <c r="AC253" i="1" s="1"/>
  <c r="AE253" i="1" a="1"/>
  <c r="AE253" i="1" s="1"/>
  <c r="AD253" i="1" a="1"/>
  <c r="AD253" i="1" s="1"/>
  <c r="AF253" i="1" a="1"/>
  <c r="AF253" i="1" s="1"/>
  <c r="AG253" i="1" a="1"/>
  <c r="AG253" i="1" s="1"/>
  <c r="R13" i="1" a="1"/>
  <c r="R13" i="1" s="1"/>
  <c r="N13" i="1" a="1"/>
  <c r="N13" i="1" s="1"/>
  <c r="Y13" i="1" a="1"/>
  <c r="Y13" i="1" s="1"/>
  <c r="O13" i="1" a="1"/>
  <c r="O13" i="1" s="1"/>
  <c r="Z13" i="1" a="1"/>
  <c r="Z13" i="1" s="1"/>
  <c r="U13" i="1" a="1"/>
  <c r="U13" i="1" s="1"/>
  <c r="W13" i="1" a="1"/>
  <c r="W13" i="1" s="1"/>
  <c r="M13" i="1" a="1"/>
  <c r="M13" i="1" s="1"/>
  <c r="P13" i="1" a="1"/>
  <c r="P13" i="1" s="1"/>
  <c r="V13" i="1" a="1"/>
  <c r="V13" i="1" s="1"/>
  <c r="T13" i="1" a="1"/>
  <c r="T13" i="1" s="1"/>
  <c r="S13" i="1" a="1"/>
  <c r="S13" i="1" s="1"/>
  <c r="K13" i="1" a="1"/>
  <c r="K13" i="1" s="1"/>
  <c r="AA13" i="1" a="1"/>
  <c r="AA13" i="1" s="1"/>
  <c r="X13" i="1" a="1"/>
  <c r="X13" i="1" s="1"/>
  <c r="Q13" i="1" a="1"/>
  <c r="Q13" i="1" s="1"/>
  <c r="L13" i="1" a="1"/>
  <c r="L13" i="1" s="1"/>
  <c r="AB13" i="1" a="1"/>
  <c r="AB13" i="1" s="1"/>
  <c r="AD13" i="1" a="1"/>
  <c r="AD13" i="1" s="1"/>
  <c r="AC13" i="1" a="1"/>
  <c r="AC13" i="1" s="1"/>
  <c r="AF13" i="1" a="1"/>
  <c r="AF13" i="1" s="1"/>
  <c r="AG13" i="1" a="1"/>
  <c r="AG13" i="1" s="1"/>
  <c r="AE13" i="1" a="1"/>
  <c r="AE13" i="1" s="1"/>
  <c r="AK148" i="1" a="1"/>
  <c r="AK148" i="1" s="1"/>
  <c r="AI148" i="1" a="1"/>
  <c r="AI148" i="1" s="1"/>
  <c r="AM148" i="1" a="1"/>
  <c r="AM148" i="1" s="1"/>
  <c r="AH13" i="1" a="1"/>
  <c r="AH13" i="1" s="1"/>
  <c r="AI303" i="1" a="1"/>
  <c r="AI303" i="1" s="1"/>
  <c r="AJ253" i="1" a="1"/>
  <c r="AJ253" i="1" s="1"/>
  <c r="AL463" i="1" a="1"/>
  <c r="AL463" i="1" s="1"/>
  <c r="AK73" i="1" a="1"/>
  <c r="AK73" i="1" s="1"/>
  <c r="K438" i="1" a="1"/>
  <c r="K438" i="1" s="1"/>
  <c r="N438" i="1" a="1"/>
  <c r="N438" i="1" s="1"/>
  <c r="U438" i="1" a="1"/>
  <c r="U438" i="1" s="1"/>
  <c r="L438" i="1" a="1"/>
  <c r="L438" i="1" s="1"/>
  <c r="T438" i="1" a="1"/>
  <c r="T438" i="1" s="1"/>
  <c r="P438" i="1" a="1"/>
  <c r="P438" i="1" s="1"/>
  <c r="V438" i="1" a="1"/>
  <c r="V438" i="1" s="1"/>
  <c r="Q438" i="1" a="1"/>
  <c r="Q438" i="1" s="1"/>
  <c r="M438" i="1" a="1"/>
  <c r="M438" i="1" s="1"/>
  <c r="R438" i="1" a="1"/>
  <c r="R438" i="1" s="1"/>
  <c r="W438" i="1" a="1"/>
  <c r="W438" i="1" s="1"/>
  <c r="X438" i="1" a="1"/>
  <c r="X438" i="1" s="1"/>
  <c r="S438" i="1" a="1"/>
  <c r="S438" i="1" s="1"/>
  <c r="Z438" i="1" a="1"/>
  <c r="Z438" i="1" s="1"/>
  <c r="O438" i="1" a="1"/>
  <c r="O438" i="1" s="1"/>
  <c r="AC438" i="1" a="1"/>
  <c r="AC438" i="1" s="1"/>
  <c r="Y438" i="1" a="1"/>
  <c r="Y438" i="1" s="1"/>
  <c r="AB438" i="1" a="1"/>
  <c r="AB438" i="1" s="1"/>
  <c r="AA438" i="1" a="1"/>
  <c r="AA438" i="1" s="1"/>
  <c r="AD438" i="1" a="1"/>
  <c r="AD438" i="1" s="1"/>
  <c r="N263" i="1" a="1"/>
  <c r="N263" i="1" s="1"/>
  <c r="U263" i="1" a="1"/>
  <c r="U263" i="1" s="1"/>
  <c r="Y263" i="1" a="1"/>
  <c r="Y263" i="1" s="1"/>
  <c r="P263" i="1" a="1"/>
  <c r="P263" i="1" s="1"/>
  <c r="Z263" i="1" a="1"/>
  <c r="Z263" i="1" s="1"/>
  <c r="T263" i="1" a="1"/>
  <c r="T263" i="1" s="1"/>
  <c r="M263" i="1" a="1"/>
  <c r="M263" i="1" s="1"/>
  <c r="X263" i="1" a="1"/>
  <c r="X263" i="1" s="1"/>
  <c r="S263" i="1" a="1"/>
  <c r="S263" i="1" s="1"/>
  <c r="V263" i="1" a="1"/>
  <c r="V263" i="1" s="1"/>
  <c r="R263" i="1" a="1"/>
  <c r="R263" i="1" s="1"/>
  <c r="W263" i="1" a="1"/>
  <c r="W263" i="1" s="1"/>
  <c r="Q263" i="1" a="1"/>
  <c r="Q263" i="1" s="1"/>
  <c r="K263" i="1" a="1"/>
  <c r="K263" i="1" s="1"/>
  <c r="O263" i="1" a="1"/>
  <c r="O263" i="1" s="1"/>
  <c r="AD263" i="1" a="1"/>
  <c r="AD263" i="1" s="1"/>
  <c r="AA263" i="1" a="1"/>
  <c r="AA263" i="1" s="1"/>
  <c r="L263" i="1" a="1"/>
  <c r="L263" i="1" s="1"/>
  <c r="AB263" i="1" a="1"/>
  <c r="AB263" i="1" s="1"/>
  <c r="AC263" i="1" a="1"/>
  <c r="AC263" i="1" s="1"/>
  <c r="X378" i="1" a="1"/>
  <c r="X378" i="1" s="1"/>
  <c r="L378" i="1" a="1"/>
  <c r="L378" i="1" s="1"/>
  <c r="Y378" i="1" a="1"/>
  <c r="Y378" i="1" s="1"/>
  <c r="K378" i="1" a="1"/>
  <c r="K378" i="1" s="1"/>
  <c r="O378" i="1" a="1"/>
  <c r="O378" i="1" s="1"/>
  <c r="Z378" i="1" a="1"/>
  <c r="Z378" i="1" s="1"/>
  <c r="AB378" i="1" a="1"/>
  <c r="AB378" i="1" s="1"/>
  <c r="U378" i="1" a="1"/>
  <c r="U378" i="1" s="1"/>
  <c r="S378" i="1" a="1"/>
  <c r="S378" i="1" s="1"/>
  <c r="Q378" i="1" a="1"/>
  <c r="Q378" i="1" s="1"/>
  <c r="V378" i="1" a="1"/>
  <c r="V378" i="1" s="1"/>
  <c r="N378" i="1" a="1"/>
  <c r="N378" i="1" s="1"/>
  <c r="W378" i="1" a="1"/>
  <c r="W378" i="1" s="1"/>
  <c r="T378" i="1" a="1"/>
  <c r="T378" i="1" s="1"/>
  <c r="AA378" i="1" a="1"/>
  <c r="AA378" i="1" s="1"/>
  <c r="M378" i="1" a="1"/>
  <c r="M378" i="1" s="1"/>
  <c r="R378" i="1" a="1"/>
  <c r="R378" i="1" s="1"/>
  <c r="P378" i="1" a="1"/>
  <c r="P378" i="1" s="1"/>
  <c r="AC378" i="1" a="1"/>
  <c r="AC378" i="1" s="1"/>
  <c r="AE378" i="1" a="1"/>
  <c r="AE378" i="1" s="1"/>
  <c r="AD378" i="1" a="1"/>
  <c r="AD378" i="1" s="1"/>
  <c r="AG378" i="1" a="1"/>
  <c r="AG378" i="1" s="1"/>
  <c r="AH378" i="1" a="1"/>
  <c r="AH378" i="1" s="1"/>
  <c r="M103" i="1" a="1"/>
  <c r="M103" i="1" s="1"/>
  <c r="Z103" i="1" a="1"/>
  <c r="Z103" i="1" s="1"/>
  <c r="Y103" i="1" a="1"/>
  <c r="Y103" i="1" s="1"/>
  <c r="Q103" i="1" a="1"/>
  <c r="Q103" i="1" s="1"/>
  <c r="L103" i="1" a="1"/>
  <c r="L103" i="1" s="1"/>
  <c r="V103" i="1" a="1"/>
  <c r="V103" i="1" s="1"/>
  <c r="K103" i="1" a="1"/>
  <c r="K103" i="1" s="1"/>
  <c r="R103" i="1" a="1"/>
  <c r="R103" i="1" s="1"/>
  <c r="X103" i="1" a="1"/>
  <c r="X103" i="1" s="1"/>
  <c r="N103" i="1" a="1"/>
  <c r="N103" i="1" s="1"/>
  <c r="P103" i="1" a="1"/>
  <c r="P103" i="1" s="1"/>
  <c r="U103" i="1" a="1"/>
  <c r="U103" i="1" s="1"/>
  <c r="O103" i="1" a="1"/>
  <c r="O103" i="1" s="1"/>
  <c r="AA103" i="1" a="1"/>
  <c r="AA103" i="1" s="1"/>
  <c r="S103" i="1" a="1"/>
  <c r="S103" i="1" s="1"/>
  <c r="T103" i="1" a="1"/>
  <c r="T103" i="1" s="1"/>
  <c r="W103" i="1" a="1"/>
  <c r="W103" i="1" s="1"/>
  <c r="AB103" i="1" a="1"/>
  <c r="AB103" i="1" s="1"/>
  <c r="AD103" i="1" a="1"/>
  <c r="AD103" i="1" s="1"/>
  <c r="AE103" i="1" a="1"/>
  <c r="AE103" i="1" s="1"/>
  <c r="AC103" i="1" a="1"/>
  <c r="AC103" i="1" s="1"/>
  <c r="Y58" i="1" a="1"/>
  <c r="Y58" i="1" s="1"/>
  <c r="Q58" i="1" a="1"/>
  <c r="Q58" i="1" s="1"/>
  <c r="M58" i="1" a="1"/>
  <c r="M58" i="1" s="1"/>
  <c r="T58" i="1" a="1"/>
  <c r="T58" i="1" s="1"/>
  <c r="W58" i="1" a="1"/>
  <c r="W58" i="1" s="1"/>
  <c r="V58" i="1" a="1"/>
  <c r="V58" i="1" s="1"/>
  <c r="O58" i="1" a="1"/>
  <c r="O58" i="1" s="1"/>
  <c r="P58" i="1" a="1"/>
  <c r="P58" i="1" s="1"/>
  <c r="Z58" i="1" a="1"/>
  <c r="Z58" i="1" s="1"/>
  <c r="L58" i="1" a="1"/>
  <c r="L58" i="1" s="1"/>
  <c r="K58" i="1" a="1"/>
  <c r="K58" i="1" s="1"/>
  <c r="R58" i="1" a="1"/>
  <c r="R58" i="1" s="1"/>
  <c r="X58" i="1" a="1"/>
  <c r="X58" i="1" s="1"/>
  <c r="U58" i="1" a="1"/>
  <c r="U58" i="1" s="1"/>
  <c r="S58" i="1" a="1"/>
  <c r="S58" i="1" s="1"/>
  <c r="N58" i="1" a="1"/>
  <c r="N58" i="1" s="1"/>
  <c r="AE58" i="1" a="1"/>
  <c r="AE58" i="1" s="1"/>
  <c r="AA58" i="1" a="1"/>
  <c r="AA58" i="1" s="1"/>
  <c r="AB58" i="1" a="1"/>
  <c r="AB58" i="1" s="1"/>
  <c r="AC58" i="1" a="1"/>
  <c r="AC58" i="1" s="1"/>
  <c r="AG58" i="1" a="1"/>
  <c r="AG58" i="1" s="1"/>
  <c r="AD58" i="1" a="1"/>
  <c r="AD58" i="1" s="1"/>
  <c r="AI203" i="1" a="1"/>
  <c r="AI203" i="1" s="1"/>
  <c r="AM203" i="1" a="1"/>
  <c r="AM203" i="1" s="1"/>
  <c r="AK203" i="1" a="1"/>
  <c r="AK203" i="1" s="1"/>
  <c r="AF488" i="1" a="1"/>
  <c r="AF488" i="1" s="1"/>
  <c r="AJ488" i="1" a="1"/>
  <c r="AJ488" i="1" s="1"/>
  <c r="AH488" i="1" a="1"/>
  <c r="AH488" i="1" s="1"/>
  <c r="AB488" i="1" a="1"/>
  <c r="AB488" i="1" s="1"/>
  <c r="AI488" i="1" a="1"/>
  <c r="AI488" i="1" s="1"/>
  <c r="AG488" i="1" a="1"/>
  <c r="AG488" i="1" s="1"/>
  <c r="AD488" i="1" a="1"/>
  <c r="AD488" i="1" s="1"/>
  <c r="AE488" i="1" a="1"/>
  <c r="AE488" i="1" s="1"/>
  <c r="AK173" i="1" a="1"/>
  <c r="AK173" i="1" s="1"/>
  <c r="AG98" i="1" a="1"/>
  <c r="AG98" i="1" s="1"/>
  <c r="AF73" i="1" a="1"/>
  <c r="AF73" i="1" s="1"/>
  <c r="AI163" i="1" a="1"/>
  <c r="AI163" i="1" s="1"/>
  <c r="AO318" i="1" a="1"/>
  <c r="AO318" i="1" s="1"/>
  <c r="AO317" i="1"/>
  <c r="AP314" i="1" s="1"/>
  <c r="AO357" i="1"/>
  <c r="AP354" i="1" s="1"/>
  <c r="AO358" i="1" a="1"/>
  <c r="AO358" i="1" s="1"/>
  <c r="AN192" i="1"/>
  <c r="AO189" i="1" s="1"/>
  <c r="AN193" i="1" a="1"/>
  <c r="AN193" i="1" s="1"/>
  <c r="AN72" i="1"/>
  <c r="AO69" i="1" s="1"/>
  <c r="AN73" i="1" a="1"/>
  <c r="AN73" i="1" s="1"/>
  <c r="AO148" i="1" a="1"/>
  <c r="AO148" i="1" s="1"/>
  <c r="AO147" i="1"/>
  <c r="AP144" i="1" s="1"/>
  <c r="AP512" i="1"/>
  <c r="AQ509" i="1" s="1"/>
  <c r="AP513" i="1" a="1"/>
  <c r="AP513" i="1" s="1"/>
  <c r="AO167" i="1"/>
  <c r="AP164" i="1" s="1"/>
  <c r="AO168" i="1" a="1"/>
  <c r="AO168" i="1" s="1"/>
  <c r="AO377" i="1"/>
  <c r="AP374" i="1" s="1"/>
  <c r="AO378" i="1" a="1"/>
  <c r="AO378" i="1" s="1"/>
  <c r="AO372" i="1"/>
  <c r="AP369" i="1" s="1"/>
  <c r="AO373" i="1" a="1"/>
  <c r="AO373" i="1" s="1"/>
  <c r="AN172" i="1"/>
  <c r="AO169" i="1" s="1"/>
  <c r="AN173" i="1" a="1"/>
  <c r="AN173" i="1" s="1"/>
  <c r="AO37" i="1"/>
  <c r="AP34" i="1" s="1"/>
  <c r="AO38" i="1" a="1"/>
  <c r="AO38" i="1" s="1"/>
  <c r="AM137" i="1"/>
  <c r="AN134" i="1" s="1"/>
  <c r="AM138" i="1" a="1"/>
  <c r="AM138" i="1" s="1"/>
  <c r="AN442" i="1"/>
  <c r="AO439" i="1" s="1"/>
  <c r="AN443" i="1" a="1"/>
  <c r="AN443" i="1" s="1"/>
  <c r="AO197" i="1"/>
  <c r="AP194" i="1" s="1"/>
  <c r="AO198" i="1" a="1"/>
  <c r="AO198" i="1" s="1"/>
  <c r="AM517" i="1"/>
  <c r="AN514" i="1" s="1"/>
  <c r="AO247" i="1"/>
  <c r="AP244" i="1" s="1"/>
  <c r="AO248" i="1" a="1"/>
  <c r="AO248" i="1" s="1"/>
  <c r="AO473" i="1" a="1"/>
  <c r="AO473" i="1" s="1"/>
  <c r="AO472" i="1"/>
  <c r="AP469" i="1" s="1"/>
  <c r="AN402" i="1"/>
  <c r="AO399" i="1" s="1"/>
  <c r="AN403" i="1" a="1"/>
  <c r="AN403" i="1" s="1"/>
  <c r="AO132" i="1"/>
  <c r="AP129" i="1" s="1"/>
  <c r="AO133" i="1" a="1"/>
  <c r="AO133" i="1" s="1"/>
  <c r="AN57" i="1"/>
  <c r="AO54" i="1" s="1"/>
  <c r="AN58" i="1" a="1"/>
  <c r="AN58" i="1" s="1"/>
  <c r="AN77" i="1"/>
  <c r="AO74" i="1" s="1"/>
  <c r="AN78" i="1" a="1"/>
  <c r="AN78" i="1" s="1"/>
  <c r="AO327" i="1"/>
  <c r="AP324" i="1" s="1"/>
  <c r="AO328" i="1" a="1"/>
  <c r="AO328" i="1" s="1"/>
  <c r="AO502" i="1"/>
  <c r="AP499" i="1" s="1"/>
  <c r="AO503" i="1" a="1"/>
  <c r="AO503" i="1" s="1"/>
  <c r="AO212" i="1"/>
  <c r="AP209" i="1" s="1"/>
  <c r="AO213" i="1" a="1"/>
  <c r="AO213" i="1" s="1"/>
  <c r="AN302" i="1"/>
  <c r="AO299" i="1" s="1"/>
  <c r="AN303" i="1" a="1"/>
  <c r="AN303" i="1" s="1"/>
  <c r="AO177" i="1"/>
  <c r="AP174" i="1" s="1"/>
  <c r="AO178" i="1" a="1"/>
  <c r="AO178" i="1" s="1"/>
  <c r="AO253" i="1" a="1"/>
  <c r="AO253" i="1" s="1"/>
  <c r="AO252" i="1"/>
  <c r="AP249" i="1" s="1"/>
  <c r="AO222" i="1"/>
  <c r="AP219" i="1" s="1"/>
  <c r="AO223" i="1" a="1"/>
  <c r="AO223" i="1" s="1"/>
  <c r="AO227" i="1"/>
  <c r="AP224" i="1" s="1"/>
  <c r="AO228" i="1" a="1"/>
  <c r="AO228" i="1" s="1"/>
  <c r="AN162" i="1"/>
  <c r="AO159" i="1" s="1"/>
  <c r="AN163" i="1" a="1"/>
  <c r="AN163" i="1" s="1"/>
  <c r="AO332" i="1"/>
  <c r="AP329" i="1" s="1"/>
  <c r="AO333" i="1" a="1"/>
  <c r="AO333" i="1" s="1"/>
  <c r="AO123" i="1" a="1"/>
  <c r="AO123" i="1" s="1"/>
  <c r="AO122" i="1"/>
  <c r="AP119" i="1" s="1"/>
  <c r="AP307" i="1"/>
  <c r="AQ304" i="1" s="1"/>
  <c r="AP308" i="1" a="1"/>
  <c r="AP308" i="1" s="1"/>
  <c r="AO12" i="1"/>
  <c r="AP9" i="1" s="1"/>
  <c r="AO13" i="1" a="1"/>
  <c r="AO13" i="1" s="1"/>
  <c r="AO337" i="1"/>
  <c r="AP334" i="1" s="1"/>
  <c r="AO338" i="1" a="1"/>
  <c r="AO338" i="1" s="1"/>
  <c r="AP447" i="1"/>
  <c r="AQ444" i="1" s="1"/>
  <c r="AP448" i="1" a="1"/>
  <c r="AP448" i="1" s="1"/>
  <c r="AM107" i="1"/>
  <c r="AN104" i="1" s="1"/>
  <c r="AN367" i="1"/>
  <c r="AO364" i="1" s="1"/>
  <c r="AN368" i="1" a="1"/>
  <c r="AN368" i="1" s="1"/>
  <c r="AP292" i="1"/>
  <c r="AQ289" i="1" s="1"/>
  <c r="AP293" i="1" a="1"/>
  <c r="AP293" i="1" s="1"/>
  <c r="AO362" i="1"/>
  <c r="AP359" i="1" s="1"/>
  <c r="AO363" i="1" a="1"/>
  <c r="AO363" i="1" s="1"/>
  <c r="AO142" i="1"/>
  <c r="AP139" i="1" s="1"/>
  <c r="AO143" i="1" a="1"/>
  <c r="AO143" i="1" s="1"/>
  <c r="AO457" i="1"/>
  <c r="AP454" i="1" s="1"/>
  <c r="AO458" i="1" a="1"/>
  <c r="AO458" i="1" s="1"/>
  <c r="AO382" i="1"/>
  <c r="AP379" i="1" s="1"/>
  <c r="AO383" i="1" a="1"/>
  <c r="AO383" i="1" s="1"/>
  <c r="AO27" i="1"/>
  <c r="AP24" i="1" s="1"/>
  <c r="AO28" i="1" a="1"/>
  <c r="AO28" i="1" s="1"/>
  <c r="AO268" i="1" a="1"/>
  <c r="AO268" i="1" s="1"/>
  <c r="AO267" i="1"/>
  <c r="AP264" i="1" s="1"/>
  <c r="AP348" i="1" a="1"/>
  <c r="AP348" i="1" s="1"/>
  <c r="AP347" i="1"/>
  <c r="AQ344" i="1" s="1"/>
  <c r="AO478" i="1" a="1"/>
  <c r="AO478" i="1" s="1"/>
  <c r="AO477" i="1"/>
  <c r="AP474" i="1" s="1"/>
  <c r="AO492" i="1"/>
  <c r="AP489" i="1" s="1"/>
  <c r="AO493" i="1" a="1"/>
  <c r="AO493" i="1" s="1"/>
  <c r="AO42" i="1"/>
  <c r="AP39" i="1" s="1"/>
  <c r="AO43" i="1" a="1"/>
  <c r="AO43" i="1" s="1"/>
  <c r="AO158" i="1" a="1"/>
  <c r="AO158" i="1" s="1"/>
  <c r="AO157" i="1"/>
  <c r="AP154" i="1" s="1"/>
  <c r="AO433" i="1" a="1"/>
  <c r="AO433" i="1" s="1"/>
  <c r="AO432" i="1"/>
  <c r="AP429" i="1" s="1"/>
  <c r="AP353" i="1" a="1"/>
  <c r="AP353" i="1" s="1"/>
  <c r="AP352" i="1"/>
  <c r="AQ349" i="1" s="1"/>
  <c r="AM482" i="1"/>
  <c r="AN479" i="1" s="1"/>
  <c r="AM483" i="1" a="1"/>
  <c r="AM483" i="1" s="1"/>
  <c r="AN67" i="1"/>
  <c r="AO64" i="1" s="1"/>
  <c r="AN68" i="1" a="1"/>
  <c r="AN68" i="1" s="1"/>
  <c r="AN507" i="1"/>
  <c r="AO504" i="1" s="1"/>
  <c r="AN508" i="1" a="1"/>
  <c r="AN508" i="1" s="1"/>
  <c r="AL488" i="1" a="1"/>
  <c r="AL488" i="1" s="1"/>
  <c r="AL487" i="1"/>
  <c r="AM484" i="1" s="1"/>
  <c r="AO217" i="1"/>
  <c r="AP214" i="1" s="1"/>
  <c r="AO218" i="1" a="1"/>
  <c r="AO218" i="1" s="1"/>
  <c r="AO97" i="1"/>
  <c r="AP94" i="1" s="1"/>
  <c r="AO98" i="1" a="1"/>
  <c r="AO98" i="1" s="1"/>
  <c r="AP257" i="1"/>
  <c r="AQ254" i="1" s="1"/>
  <c r="AP258" i="1" a="1"/>
  <c r="AP258" i="1" s="1"/>
  <c r="AO82" i="1"/>
  <c r="AP79" i="1" s="1"/>
  <c r="AO83" i="1" a="1"/>
  <c r="AO83" i="1" s="1"/>
  <c r="AN467" i="1"/>
  <c r="AO464" i="1" s="1"/>
  <c r="AN468" i="1" a="1"/>
  <c r="AN468" i="1" s="1"/>
  <c r="AN187" i="1"/>
  <c r="AO184" i="1" s="1"/>
  <c r="AN188" i="1" a="1"/>
  <c r="AN188" i="1" s="1"/>
  <c r="AO412" i="1"/>
  <c r="AP409" i="1" s="1"/>
  <c r="AO413" i="1" a="1"/>
  <c r="AO413" i="1" s="1"/>
  <c r="AO207" i="1"/>
  <c r="AP204" i="1" s="1"/>
  <c r="AO208" i="1" a="1"/>
  <c r="AO208" i="1" s="1"/>
  <c r="AO32" i="1"/>
  <c r="AP29" i="1" s="1"/>
  <c r="AO33" i="1" a="1"/>
  <c r="AO33" i="1" s="1"/>
  <c r="AO287" i="1"/>
  <c r="AP284" i="1" s="1"/>
  <c r="AO288" i="1" a="1"/>
  <c r="AO288" i="1" s="1"/>
  <c r="AO182" i="1"/>
  <c r="AP179" i="1" s="1"/>
  <c r="AO183" i="1" a="1"/>
  <c r="AO183" i="1" s="1"/>
  <c r="AO343" i="1" a="1"/>
  <c r="AO343" i="1" s="1"/>
  <c r="AO342" i="1"/>
  <c r="AP339" i="1" s="1"/>
  <c r="AO242" i="1"/>
  <c r="AP239" i="1" s="1"/>
  <c r="AO243" i="1" a="1"/>
  <c r="AO243" i="1" s="1"/>
  <c r="AN238" i="1" a="1"/>
  <c r="AN238" i="1" s="1"/>
  <c r="AN237" i="1"/>
  <c r="AO234" i="1" s="1"/>
  <c r="AN312" i="1"/>
  <c r="AO309" i="1" s="1"/>
  <c r="AN313" i="1" a="1"/>
  <c r="AN313" i="1" s="1"/>
  <c r="AO422" i="1"/>
  <c r="AP419" i="1" s="1"/>
  <c r="AO423" i="1" a="1"/>
  <c r="AO423" i="1" s="1"/>
  <c r="AP233" i="1" a="1"/>
  <c r="AP233" i="1" s="1"/>
  <c r="AP232" i="1"/>
  <c r="AQ229" i="1" s="1"/>
  <c r="AO437" i="1"/>
  <c r="AP434" i="1" s="1"/>
  <c r="AO438" i="1" a="1"/>
  <c r="AO438" i="1" s="1"/>
  <c r="AP277" i="1"/>
  <c r="AQ274" i="1" s="1"/>
  <c r="AP278" i="1" a="1"/>
  <c r="AP278" i="1" s="1"/>
  <c r="AO407" i="1"/>
  <c r="AP404" i="1" s="1"/>
  <c r="AO408" i="1" a="1"/>
  <c r="AO408" i="1" s="1"/>
  <c r="AN262" i="1"/>
  <c r="AO259" i="1" s="1"/>
  <c r="AN263" i="1" a="1"/>
  <c r="AN263" i="1" s="1"/>
  <c r="AO52" i="1"/>
  <c r="AP49" i="1" s="1"/>
  <c r="AO53" i="1" a="1"/>
  <c r="AO53" i="1" s="1"/>
  <c r="AO463" i="1" a="1"/>
  <c r="AO463" i="1" s="1"/>
  <c r="AO462" i="1"/>
  <c r="AP459" i="1" s="1"/>
  <c r="AO283" i="1" a="1"/>
  <c r="AO283" i="1" s="1"/>
  <c r="AO282" i="1"/>
  <c r="AP279" i="1" s="1"/>
  <c r="AO7" i="1"/>
  <c r="AP4" i="1" s="1"/>
  <c r="AO8" i="1" a="1"/>
  <c r="AO8" i="1" s="1"/>
  <c r="AN102" i="1"/>
  <c r="AO99" i="1" s="1"/>
  <c r="AN103" i="1" a="1"/>
  <c r="AN103" i="1" s="1"/>
  <c r="AM127" i="1"/>
  <c r="AN124" i="1" s="1"/>
  <c r="AM388" i="1" a="1"/>
  <c r="AM388" i="1" s="1"/>
  <c r="AM387" i="1"/>
  <c r="AN384" i="1" s="1"/>
  <c r="AO392" i="1"/>
  <c r="AP389" i="1" s="1"/>
  <c r="AO393" i="1" a="1"/>
  <c r="AO393" i="1" s="1"/>
  <c r="AO17" i="1"/>
  <c r="AP14" i="1" s="1"/>
  <c r="AO18" i="1" a="1"/>
  <c r="AO18" i="1" s="1"/>
  <c r="AM87" i="1"/>
  <c r="AN84" i="1" s="1"/>
  <c r="AN273" i="1" a="1"/>
  <c r="AN273" i="1" s="1"/>
  <c r="AL112" i="1"/>
  <c r="AM109" i="1" s="1"/>
  <c r="AN397" i="1"/>
  <c r="AO394" i="1" s="1"/>
  <c r="AN398" i="1" a="1"/>
  <c r="AN398" i="1" s="1"/>
  <c r="AO22" i="1"/>
  <c r="AP19" i="1" s="1"/>
  <c r="AO23" i="1" a="1"/>
  <c r="AO23" i="1" s="1"/>
  <c r="AO417" i="1"/>
  <c r="AP414" i="1" s="1"/>
  <c r="AO418" i="1" a="1"/>
  <c r="AO418" i="1" s="1"/>
  <c r="AO452" i="1"/>
  <c r="AP449" i="1" s="1"/>
  <c r="AO453" i="1" a="1"/>
  <c r="AO453" i="1" s="1"/>
  <c r="AO117" i="1"/>
  <c r="AP114" i="1" s="1"/>
  <c r="AO118" i="1" a="1"/>
  <c r="AO118" i="1" s="1"/>
  <c r="AO152" i="1"/>
  <c r="AP149" i="1" s="1"/>
  <c r="AO153" i="1" a="1"/>
  <c r="AO153" i="1" s="1"/>
  <c r="AO427" i="1"/>
  <c r="AP424" i="1" s="1"/>
  <c r="AO428" i="1" a="1"/>
  <c r="AO428" i="1" s="1"/>
  <c r="AO523" i="1" a="1"/>
  <c r="AO523" i="1" s="1"/>
  <c r="AO522" i="1"/>
  <c r="AP519" i="1" s="1"/>
  <c r="AO202" i="1"/>
  <c r="AP199" i="1" s="1"/>
  <c r="AO203" i="1" a="1"/>
  <c r="AO203" i="1" s="1"/>
  <c r="AO63" i="1" a="1"/>
  <c r="AO63" i="1" s="1"/>
  <c r="AO62" i="1"/>
  <c r="AP59" i="1" s="1"/>
  <c r="AO93" i="1" a="1"/>
  <c r="AO93" i="1" s="1"/>
  <c r="AO92" i="1"/>
  <c r="AP89" i="1" s="1"/>
  <c r="AN297" i="1"/>
  <c r="AO294" i="1" s="1"/>
  <c r="AN298" i="1" a="1"/>
  <c r="AN298" i="1" s="1"/>
  <c r="AO497" i="1"/>
  <c r="AP494" i="1" s="1"/>
  <c r="AO498" i="1" a="1"/>
  <c r="AO498" i="1" s="1"/>
  <c r="AL273" i="1" l="1" a="1"/>
  <c r="AL273" i="1" s="1"/>
  <c r="AC138" i="1" a="1"/>
  <c r="AC138" i="1" s="1"/>
  <c r="AG128" i="1" a="1"/>
  <c r="AG128" i="1" s="1"/>
  <c r="AN272" i="1"/>
  <c r="AO269" i="1" s="1"/>
  <c r="AF273" i="1" a="1"/>
  <c r="AF273" i="1" s="1"/>
  <c r="AM128" i="1" a="1"/>
  <c r="AM128" i="1" s="1"/>
  <c r="AM323" i="1" a="1"/>
  <c r="AM323" i="1" s="1"/>
  <c r="U323" i="1" a="1"/>
  <c r="U323" i="1" s="1"/>
  <c r="Q323" i="1" a="1"/>
  <c r="Q323" i="1" s="1"/>
  <c r="AE323" i="1" a="1"/>
  <c r="AE323" i="1" s="1"/>
  <c r="L323" i="1" a="1"/>
  <c r="L323" i="1" s="1"/>
  <c r="Z323" i="1" a="1"/>
  <c r="Z323" i="1" s="1"/>
  <c r="AL323" i="1" a="1"/>
  <c r="AL323" i="1" s="1"/>
  <c r="M323" i="1" a="1"/>
  <c r="M323" i="1" s="1"/>
  <c r="X323" i="1" a="1"/>
  <c r="X323" i="1" s="1"/>
  <c r="AI323" i="1" a="1"/>
  <c r="AI323" i="1" s="1"/>
  <c r="W323" i="1" a="1"/>
  <c r="W323" i="1" s="1"/>
  <c r="Y323" i="1" a="1"/>
  <c r="Y323" i="1" s="1"/>
  <c r="AA323" i="1" a="1"/>
  <c r="AA323" i="1" s="1"/>
  <c r="AJ323" i="1" a="1"/>
  <c r="AJ323" i="1" s="1"/>
  <c r="AK323" i="1" a="1"/>
  <c r="AK323" i="1" s="1"/>
  <c r="K323" i="1" a="1"/>
  <c r="K323" i="1" s="1"/>
  <c r="P323" i="1" a="1"/>
  <c r="P323" i="1" s="1"/>
  <c r="AB323" i="1" a="1"/>
  <c r="AB323" i="1" s="1"/>
  <c r="O323" i="1" a="1"/>
  <c r="O323" i="1" s="1"/>
  <c r="R323" i="1" a="1"/>
  <c r="R323" i="1" s="1"/>
  <c r="AD323" i="1" a="1"/>
  <c r="AD323" i="1" s="1"/>
  <c r="S323" i="1" a="1"/>
  <c r="S323" i="1" s="1"/>
  <c r="V323" i="1" a="1"/>
  <c r="V323" i="1" s="1"/>
  <c r="AC323" i="1" a="1"/>
  <c r="AC323" i="1" s="1"/>
  <c r="AF323" i="1" a="1"/>
  <c r="AF323" i="1" s="1"/>
  <c r="AG323" i="1" a="1"/>
  <c r="AG323" i="1" s="1"/>
  <c r="T323" i="1" a="1"/>
  <c r="T323" i="1" s="1"/>
  <c r="N323" i="1" a="1"/>
  <c r="N323" i="1" s="1"/>
  <c r="AN322" i="1"/>
  <c r="AO319" i="1" s="1"/>
  <c r="AI138" i="1" a="1"/>
  <c r="AI138" i="1" s="1"/>
  <c r="AM273" i="1" a="1"/>
  <c r="AM273" i="1" s="1"/>
  <c r="AK138" i="1" a="1"/>
  <c r="AK138" i="1" s="1"/>
  <c r="AJ138" i="1" a="1"/>
  <c r="AJ138" i="1" s="1"/>
  <c r="AM518" i="1" a="1"/>
  <c r="AM518" i="1" s="1"/>
  <c r="AG518" i="1" a="1"/>
  <c r="AG518" i="1" s="1"/>
  <c r="AI88" i="1" a="1"/>
  <c r="AI88" i="1" s="1"/>
  <c r="AE273" i="1" a="1"/>
  <c r="AE273" i="1" s="1"/>
  <c r="Y273" i="1" a="1"/>
  <c r="Y273" i="1" s="1"/>
  <c r="M273" i="1" a="1"/>
  <c r="M273" i="1" s="1"/>
  <c r="K273" i="1" a="1"/>
  <c r="K273" i="1" s="1"/>
  <c r="Z273" i="1" a="1"/>
  <c r="Z273" i="1" s="1"/>
  <c r="P273" i="1" a="1"/>
  <c r="P273" i="1" s="1"/>
  <c r="T273" i="1" a="1"/>
  <c r="T273" i="1" s="1"/>
  <c r="L273" i="1" a="1"/>
  <c r="L273" i="1" s="1"/>
  <c r="R273" i="1" a="1"/>
  <c r="R273" i="1" s="1"/>
  <c r="O273" i="1" a="1"/>
  <c r="O273" i="1" s="1"/>
  <c r="U273" i="1" a="1"/>
  <c r="U273" i="1" s="1"/>
  <c r="W273" i="1" a="1"/>
  <c r="W273" i="1" s="1"/>
  <c r="S273" i="1" a="1"/>
  <c r="S273" i="1" s="1"/>
  <c r="V273" i="1" a="1"/>
  <c r="V273" i="1" s="1"/>
  <c r="N273" i="1" a="1"/>
  <c r="N273" i="1" s="1"/>
  <c r="X273" i="1" a="1"/>
  <c r="X273" i="1" s="1"/>
  <c r="Q273" i="1" a="1"/>
  <c r="Q273" i="1" s="1"/>
  <c r="AC273" i="1" a="1"/>
  <c r="AC273" i="1" s="1"/>
  <c r="AA273" i="1" a="1"/>
  <c r="AA273" i="1" s="1"/>
  <c r="AB273" i="1" a="1"/>
  <c r="AB273" i="1" s="1"/>
  <c r="AH273" i="1" a="1"/>
  <c r="AH273" i="1" s="1"/>
  <c r="AD273" i="1" a="1"/>
  <c r="AD273" i="1" s="1"/>
  <c r="AL518" i="1" a="1"/>
  <c r="AL518" i="1" s="1"/>
  <c r="AF128" i="1" a="1"/>
  <c r="AF128" i="1" s="1"/>
  <c r="Y88" i="1" a="1"/>
  <c r="Y88" i="1" s="1"/>
  <c r="O88" i="1" a="1"/>
  <c r="O88" i="1" s="1"/>
  <c r="U88" i="1" a="1"/>
  <c r="U88" i="1" s="1"/>
  <c r="N88" i="1" a="1"/>
  <c r="N88" i="1" s="1"/>
  <c r="L88" i="1" a="1"/>
  <c r="L88" i="1" s="1"/>
  <c r="P88" i="1" a="1"/>
  <c r="P88" i="1" s="1"/>
  <c r="S88" i="1" a="1"/>
  <c r="S88" i="1" s="1"/>
  <c r="T88" i="1" a="1"/>
  <c r="T88" i="1" s="1"/>
  <c r="R88" i="1" a="1"/>
  <c r="R88" i="1" s="1"/>
  <c r="K88" i="1" a="1"/>
  <c r="K88" i="1" s="1"/>
  <c r="V88" i="1" a="1"/>
  <c r="V88" i="1" s="1"/>
  <c r="X88" i="1" a="1"/>
  <c r="X88" i="1" s="1"/>
  <c r="M88" i="1" a="1"/>
  <c r="M88" i="1" s="1"/>
  <c r="W88" i="1" a="1"/>
  <c r="W88" i="1" s="1"/>
  <c r="Q88" i="1" a="1"/>
  <c r="Q88" i="1" s="1"/>
  <c r="AA88" i="1" a="1"/>
  <c r="AA88" i="1" s="1"/>
  <c r="Z88" i="1" a="1"/>
  <c r="Z88" i="1" s="1"/>
  <c r="AB88" i="1" a="1"/>
  <c r="AB88" i="1" s="1"/>
  <c r="AC88" i="1" a="1"/>
  <c r="AC88" i="1" s="1"/>
  <c r="AN110" i="1"/>
  <c r="CK25" i="2"/>
  <c r="AO110" i="1" s="1"/>
  <c r="AE113" i="1" s="1" a="1"/>
  <c r="AE113" i="1" s="1"/>
  <c r="V128" i="1" a="1"/>
  <c r="V128" i="1" s="1"/>
  <c r="L128" i="1" a="1"/>
  <c r="L128" i="1" s="1"/>
  <c r="Q128" i="1" a="1"/>
  <c r="Q128" i="1" s="1"/>
  <c r="T128" i="1" a="1"/>
  <c r="T128" i="1" s="1"/>
  <c r="R128" i="1" a="1"/>
  <c r="R128" i="1" s="1"/>
  <c r="K128" i="1" a="1"/>
  <c r="K128" i="1" s="1"/>
  <c r="Z128" i="1" a="1"/>
  <c r="Z128" i="1" s="1"/>
  <c r="M128" i="1" a="1"/>
  <c r="M128" i="1" s="1"/>
  <c r="Y128" i="1" a="1"/>
  <c r="Y128" i="1" s="1"/>
  <c r="U128" i="1" a="1"/>
  <c r="U128" i="1" s="1"/>
  <c r="X128" i="1" a="1"/>
  <c r="X128" i="1" s="1"/>
  <c r="P128" i="1" a="1"/>
  <c r="P128" i="1" s="1"/>
  <c r="O128" i="1" a="1"/>
  <c r="O128" i="1" s="1"/>
  <c r="N128" i="1" a="1"/>
  <c r="N128" i="1" s="1"/>
  <c r="W128" i="1" a="1"/>
  <c r="W128" i="1" s="1"/>
  <c r="S128" i="1" a="1"/>
  <c r="S128" i="1" s="1"/>
  <c r="AB128" i="1" a="1"/>
  <c r="AB128" i="1" s="1"/>
  <c r="AA128" i="1" a="1"/>
  <c r="AA128" i="1" s="1"/>
  <c r="AC128" i="1" a="1"/>
  <c r="AC128" i="1" s="1"/>
  <c r="AE518" i="1" a="1"/>
  <c r="AE518" i="1" s="1"/>
  <c r="O108" i="1" a="1"/>
  <c r="O108" i="1" s="1"/>
  <c r="M108" i="1" a="1"/>
  <c r="M108" i="1" s="1"/>
  <c r="L108" i="1" a="1"/>
  <c r="L108" i="1" s="1"/>
  <c r="X108" i="1" a="1"/>
  <c r="X108" i="1" s="1"/>
  <c r="S108" i="1" a="1"/>
  <c r="S108" i="1" s="1"/>
  <c r="N108" i="1" a="1"/>
  <c r="N108" i="1" s="1"/>
  <c r="W108" i="1" a="1"/>
  <c r="W108" i="1" s="1"/>
  <c r="Q108" i="1" a="1"/>
  <c r="Q108" i="1" s="1"/>
  <c r="Z108" i="1" a="1"/>
  <c r="Z108" i="1" s="1"/>
  <c r="U108" i="1" a="1"/>
  <c r="U108" i="1" s="1"/>
  <c r="V108" i="1" a="1"/>
  <c r="V108" i="1" s="1"/>
  <c r="P108" i="1" a="1"/>
  <c r="P108" i="1" s="1"/>
  <c r="K108" i="1" a="1"/>
  <c r="K108" i="1" s="1"/>
  <c r="T108" i="1" a="1"/>
  <c r="T108" i="1" s="1"/>
  <c r="Y108" i="1" a="1"/>
  <c r="Y108" i="1" s="1"/>
  <c r="R108" i="1" a="1"/>
  <c r="R108" i="1" s="1"/>
  <c r="AB108" i="1" a="1"/>
  <c r="AB108" i="1" s="1"/>
  <c r="AA108" i="1" a="1"/>
  <c r="AA108" i="1" s="1"/>
  <c r="AG108" i="1" a="1"/>
  <c r="AG108" i="1" s="1"/>
  <c r="AC108" i="1" a="1"/>
  <c r="AC108" i="1" s="1"/>
  <c r="AI128" i="1" a="1"/>
  <c r="AI128" i="1" s="1"/>
  <c r="CK12" i="2"/>
  <c r="AO45" i="1" s="1"/>
  <c r="AN45" i="1"/>
  <c r="AN47" i="1" s="1"/>
  <c r="AO44" i="1" s="1"/>
  <c r="AJ518" i="1" a="1"/>
  <c r="AJ518" i="1" s="1"/>
  <c r="AG273" i="1" a="1"/>
  <c r="AG273" i="1" s="1"/>
  <c r="AE128" i="1" a="1"/>
  <c r="AE128" i="1" s="1"/>
  <c r="AE88" i="1" a="1"/>
  <c r="AE88" i="1" s="1"/>
  <c r="AL128" i="1" a="1"/>
  <c r="AL128" i="1" s="1"/>
  <c r="AK128" i="1" a="1"/>
  <c r="AK128" i="1" s="1"/>
  <c r="U518" i="1" a="1"/>
  <c r="U518" i="1" s="1"/>
  <c r="X518" i="1" a="1"/>
  <c r="X518" i="1" s="1"/>
  <c r="M518" i="1" a="1"/>
  <c r="M518" i="1" s="1"/>
  <c r="V518" i="1" a="1"/>
  <c r="V518" i="1" s="1"/>
  <c r="Y518" i="1" a="1"/>
  <c r="Y518" i="1" s="1"/>
  <c r="K518" i="1" a="1"/>
  <c r="K518" i="1" s="1"/>
  <c r="L518" i="1" a="1"/>
  <c r="L518" i="1" s="1"/>
  <c r="P518" i="1" a="1"/>
  <c r="P518" i="1" s="1"/>
  <c r="O518" i="1" a="1"/>
  <c r="O518" i="1" s="1"/>
  <c r="W518" i="1" a="1"/>
  <c r="W518" i="1" s="1"/>
  <c r="T518" i="1" a="1"/>
  <c r="T518" i="1" s="1"/>
  <c r="Q518" i="1" a="1"/>
  <c r="Q518" i="1" s="1"/>
  <c r="S518" i="1" a="1"/>
  <c r="S518" i="1" s="1"/>
  <c r="N518" i="1" a="1"/>
  <c r="N518" i="1" s="1"/>
  <c r="Z518" i="1" a="1"/>
  <c r="Z518" i="1" s="1"/>
  <c r="R518" i="1" a="1"/>
  <c r="R518" i="1" s="1"/>
  <c r="AF518" i="1" a="1"/>
  <c r="AF518" i="1" s="1"/>
  <c r="AB518" i="1" a="1"/>
  <c r="AB518" i="1" s="1"/>
  <c r="AA518" i="1" a="1"/>
  <c r="AA518" i="1" s="1"/>
  <c r="AJ108" i="1" a="1"/>
  <c r="AJ108" i="1" s="1"/>
  <c r="AE108" i="1" a="1"/>
  <c r="AE108" i="1" s="1"/>
  <c r="AH108" i="1" a="1"/>
  <c r="AH108" i="1" s="1"/>
  <c r="AF108" i="1" a="1"/>
  <c r="AF108" i="1" s="1"/>
  <c r="AD108" i="1" a="1"/>
  <c r="AD108" i="1" s="1"/>
  <c r="AL108" i="1" a="1"/>
  <c r="AL108" i="1" s="1"/>
  <c r="AC518" i="1" a="1"/>
  <c r="AC518" i="1" s="1"/>
  <c r="AK88" i="1" a="1"/>
  <c r="AK88" i="1" s="1"/>
  <c r="AK273" i="1" a="1"/>
  <c r="AK273" i="1" s="1"/>
  <c r="AJ128" i="1" a="1"/>
  <c r="AJ128" i="1" s="1"/>
  <c r="AK518" i="1" a="1"/>
  <c r="AK518" i="1" s="1"/>
  <c r="AG88" i="1" a="1"/>
  <c r="AG88" i="1" s="1"/>
  <c r="N488" i="1" a="1"/>
  <c r="N488" i="1" s="1"/>
  <c r="O488" i="1" a="1"/>
  <c r="O488" i="1" s="1"/>
  <c r="S488" i="1" a="1"/>
  <c r="S488" i="1" s="1"/>
  <c r="P488" i="1" a="1"/>
  <c r="P488" i="1" s="1"/>
  <c r="U488" i="1" a="1"/>
  <c r="U488" i="1" s="1"/>
  <c r="R488" i="1" a="1"/>
  <c r="R488" i="1" s="1"/>
  <c r="M488" i="1" a="1"/>
  <c r="M488" i="1" s="1"/>
  <c r="Q488" i="1" a="1"/>
  <c r="Q488" i="1" s="1"/>
  <c r="K488" i="1" a="1"/>
  <c r="K488" i="1" s="1"/>
  <c r="W488" i="1" a="1"/>
  <c r="W488" i="1" s="1"/>
  <c r="V488" i="1" a="1"/>
  <c r="V488" i="1" s="1"/>
  <c r="L488" i="1" a="1"/>
  <c r="L488" i="1" s="1"/>
  <c r="T488" i="1" a="1"/>
  <c r="T488" i="1" s="1"/>
  <c r="X488" i="1" a="1"/>
  <c r="X488" i="1" s="1"/>
  <c r="Y488" i="1" a="1"/>
  <c r="Y488" i="1" s="1"/>
  <c r="AC488" i="1" a="1"/>
  <c r="AC488" i="1" s="1"/>
  <c r="Z488" i="1" a="1"/>
  <c r="Z488" i="1" s="1"/>
  <c r="AA488" i="1" a="1"/>
  <c r="AA488" i="1" s="1"/>
  <c r="AI273" i="1" a="1"/>
  <c r="AI273" i="1" s="1"/>
  <c r="AM108" i="1" a="1"/>
  <c r="AM108" i="1" s="1"/>
  <c r="AD518" i="1" a="1"/>
  <c r="AD518" i="1" s="1"/>
  <c r="AL138" i="1" a="1"/>
  <c r="AL138" i="1" s="1"/>
  <c r="AD128" i="1" a="1"/>
  <c r="AD128" i="1" s="1"/>
  <c r="AH88" i="1" a="1"/>
  <c r="AH88" i="1" s="1"/>
  <c r="AL88" i="1" a="1"/>
  <c r="AL88" i="1" s="1"/>
  <c r="AJ88" i="1" a="1"/>
  <c r="AJ88" i="1" s="1"/>
  <c r="AD88" i="1" a="1"/>
  <c r="AD88" i="1" s="1"/>
  <c r="AM88" i="1" a="1"/>
  <c r="AM88" i="1" s="1"/>
  <c r="AI518" i="1" a="1"/>
  <c r="AI518" i="1" s="1"/>
  <c r="T138" i="1" a="1"/>
  <c r="T138" i="1" s="1"/>
  <c r="W138" i="1" a="1"/>
  <c r="W138" i="1" s="1"/>
  <c r="Y138" i="1" a="1"/>
  <c r="Y138" i="1" s="1"/>
  <c r="K138" i="1" a="1"/>
  <c r="K138" i="1" s="1"/>
  <c r="S138" i="1" a="1"/>
  <c r="S138" i="1" s="1"/>
  <c r="N138" i="1" a="1"/>
  <c r="N138" i="1" s="1"/>
  <c r="M138" i="1" a="1"/>
  <c r="M138" i="1" s="1"/>
  <c r="O138" i="1" a="1"/>
  <c r="O138" i="1" s="1"/>
  <c r="L138" i="1" a="1"/>
  <c r="L138" i="1" s="1"/>
  <c r="U138" i="1" a="1"/>
  <c r="U138" i="1" s="1"/>
  <c r="X138" i="1" a="1"/>
  <c r="X138" i="1" s="1"/>
  <c r="V138" i="1" a="1"/>
  <c r="V138" i="1" s="1"/>
  <c r="R138" i="1" a="1"/>
  <c r="R138" i="1" s="1"/>
  <c r="Z138" i="1" a="1"/>
  <c r="Z138" i="1" s="1"/>
  <c r="P138" i="1" a="1"/>
  <c r="P138" i="1" s="1"/>
  <c r="Q138" i="1" a="1"/>
  <c r="Q138" i="1" s="1"/>
  <c r="AB138" i="1" a="1"/>
  <c r="AB138" i="1" s="1"/>
  <c r="AA138" i="1" a="1"/>
  <c r="AA138" i="1" s="1"/>
  <c r="AD138" i="1" a="1"/>
  <c r="AD138" i="1" s="1"/>
  <c r="AF88" i="1" a="1"/>
  <c r="AF88" i="1" s="1"/>
  <c r="AH518" i="1" a="1"/>
  <c r="AH518" i="1" s="1"/>
  <c r="AP92" i="1"/>
  <c r="AQ89" i="1" s="1"/>
  <c r="AP93" i="1" a="1"/>
  <c r="AP93" i="1" s="1"/>
  <c r="AP462" i="1"/>
  <c r="AQ459" i="1" s="1"/>
  <c r="AP463" i="1" a="1"/>
  <c r="AP463" i="1" s="1"/>
  <c r="AP432" i="1"/>
  <c r="AQ429" i="1" s="1"/>
  <c r="AP433" i="1" a="1"/>
  <c r="AP433" i="1" s="1"/>
  <c r="AP477" i="1"/>
  <c r="AQ474" i="1" s="1"/>
  <c r="AP478" i="1" a="1"/>
  <c r="AP478" i="1" s="1"/>
  <c r="AP253" i="1" a="1"/>
  <c r="AP253" i="1" s="1"/>
  <c r="AP252" i="1"/>
  <c r="AQ249" i="1" s="1"/>
  <c r="AP497" i="1"/>
  <c r="AQ494" i="1" s="1"/>
  <c r="AP498" i="1" a="1"/>
  <c r="AP498" i="1" s="1"/>
  <c r="AP203" i="1" a="1"/>
  <c r="AP203" i="1" s="1"/>
  <c r="AP202" i="1"/>
  <c r="AQ199" i="1" s="1"/>
  <c r="AP117" i="1"/>
  <c r="AQ114" i="1" s="1"/>
  <c r="AP118" i="1" a="1"/>
  <c r="AP118" i="1" s="1"/>
  <c r="AO397" i="1"/>
  <c r="AP394" i="1" s="1"/>
  <c r="AO398" i="1" a="1"/>
  <c r="AO398" i="1" s="1"/>
  <c r="AP18" i="1" a="1"/>
  <c r="AP18" i="1" s="1"/>
  <c r="AP17" i="1"/>
  <c r="AQ14" i="1" s="1"/>
  <c r="AN127" i="1"/>
  <c r="AO124" i="1" s="1"/>
  <c r="AN128" i="1" a="1"/>
  <c r="AN128" i="1" s="1"/>
  <c r="AQ277" i="1"/>
  <c r="AQ278" i="1" a="1"/>
  <c r="AQ278" i="1" s="1"/>
  <c r="AO312" i="1"/>
  <c r="AP309" i="1" s="1"/>
  <c r="AO313" i="1" a="1"/>
  <c r="AO313" i="1" s="1"/>
  <c r="AP182" i="1"/>
  <c r="AQ179" i="1" s="1"/>
  <c r="AP183" i="1" a="1"/>
  <c r="AP183" i="1" s="1"/>
  <c r="AP413" i="1" a="1"/>
  <c r="AP413" i="1" s="1"/>
  <c r="AP412" i="1"/>
  <c r="AQ409" i="1" s="1"/>
  <c r="AQ257" i="1"/>
  <c r="AQ258" i="1" a="1"/>
  <c r="AQ258" i="1" s="1"/>
  <c r="AO508" i="1" a="1"/>
  <c r="AO508" i="1" s="1"/>
  <c r="AO507" i="1"/>
  <c r="AP504" i="1" s="1"/>
  <c r="AP382" i="1"/>
  <c r="AQ379" i="1" s="1"/>
  <c r="AP383" i="1" a="1"/>
  <c r="AP383" i="1" s="1"/>
  <c r="AQ293" i="1" a="1"/>
  <c r="AQ293" i="1" s="1"/>
  <c r="AQ292" i="1"/>
  <c r="AP337" i="1"/>
  <c r="AQ334" i="1" s="1"/>
  <c r="AP338" i="1" a="1"/>
  <c r="AP338" i="1" s="1"/>
  <c r="AP332" i="1"/>
  <c r="AQ329" i="1" s="1"/>
  <c r="AP333" i="1" a="1"/>
  <c r="AP333" i="1" s="1"/>
  <c r="AP502" i="1"/>
  <c r="AQ499" i="1" s="1"/>
  <c r="AP503" i="1" a="1"/>
  <c r="AP503" i="1" s="1"/>
  <c r="AP133" i="1" a="1"/>
  <c r="AP133" i="1" s="1"/>
  <c r="AP132" i="1"/>
  <c r="AQ129" i="1" s="1"/>
  <c r="AN517" i="1"/>
  <c r="AO514" i="1" s="1"/>
  <c r="AN518" i="1" a="1"/>
  <c r="AN518" i="1" s="1"/>
  <c r="AP38" i="1" a="1"/>
  <c r="AP38" i="1" s="1"/>
  <c r="AP37" i="1"/>
  <c r="AQ34" i="1" s="1"/>
  <c r="AP377" i="1"/>
  <c r="AQ374" i="1" s="1"/>
  <c r="AP378" i="1" a="1"/>
  <c r="AP378" i="1" s="1"/>
  <c r="AO73" i="1" a="1"/>
  <c r="AO73" i="1" s="1"/>
  <c r="AO72" i="1"/>
  <c r="AP69" i="1" s="1"/>
  <c r="AP523" i="1" a="1"/>
  <c r="AP523" i="1" s="1"/>
  <c r="AP522" i="1"/>
  <c r="AQ519" i="1" s="1"/>
  <c r="AO237" i="1"/>
  <c r="AP234" i="1" s="1"/>
  <c r="AO238" i="1" a="1"/>
  <c r="AO238" i="1" s="1"/>
  <c r="AP157" i="1"/>
  <c r="AQ154" i="1" s="1"/>
  <c r="AP158" i="1" a="1"/>
  <c r="AP158" i="1" s="1"/>
  <c r="AQ348" i="1" a="1"/>
  <c r="AQ348" i="1" s="1"/>
  <c r="AQ347" i="1"/>
  <c r="AO298" i="1" a="1"/>
  <c r="AO298" i="1" s="1"/>
  <c r="AO297" i="1"/>
  <c r="AP294" i="1" s="1"/>
  <c r="AP452" i="1"/>
  <c r="AQ449" i="1" s="1"/>
  <c r="AP453" i="1" a="1"/>
  <c r="AP453" i="1" s="1"/>
  <c r="AM112" i="1"/>
  <c r="AN109" i="1" s="1"/>
  <c r="AP393" i="1" a="1"/>
  <c r="AP393" i="1" s="1"/>
  <c r="AP392" i="1"/>
  <c r="AQ389" i="1" s="1"/>
  <c r="AO102" i="1"/>
  <c r="AP99" i="1" s="1"/>
  <c r="AO103" i="1" a="1"/>
  <c r="AO103" i="1" s="1"/>
  <c r="AP52" i="1"/>
  <c r="AQ49" i="1" s="1"/>
  <c r="AP53" i="1" a="1"/>
  <c r="AP53" i="1" s="1"/>
  <c r="AP437" i="1"/>
  <c r="AQ434" i="1" s="1"/>
  <c r="AP438" i="1" a="1"/>
  <c r="AP438" i="1" s="1"/>
  <c r="AP287" i="1"/>
  <c r="AQ284" i="1" s="1"/>
  <c r="AP288" i="1" a="1"/>
  <c r="AP288" i="1" s="1"/>
  <c r="AO188" i="1" a="1"/>
  <c r="AO188" i="1" s="1"/>
  <c r="AO187" i="1"/>
  <c r="AP184" i="1" s="1"/>
  <c r="AP97" i="1"/>
  <c r="AQ94" i="1" s="1"/>
  <c r="AP98" i="1" a="1"/>
  <c r="AP98" i="1" s="1"/>
  <c r="AO67" i="1"/>
  <c r="AP64" i="1" s="1"/>
  <c r="AO68" i="1" a="1"/>
  <c r="AO68" i="1" s="1"/>
  <c r="AP457" i="1"/>
  <c r="AQ454" i="1" s="1"/>
  <c r="AP458" i="1" a="1"/>
  <c r="AP458" i="1" s="1"/>
  <c r="AO367" i="1"/>
  <c r="AP364" i="1" s="1"/>
  <c r="AO368" i="1" a="1"/>
  <c r="AO368" i="1" s="1"/>
  <c r="AP12" i="1"/>
  <c r="AQ9" i="1" s="1"/>
  <c r="AP13" i="1" a="1"/>
  <c r="AP13" i="1" s="1"/>
  <c r="AO162" i="1"/>
  <c r="AP159" i="1" s="1"/>
  <c r="AO163" i="1" a="1"/>
  <c r="AO163" i="1" s="1"/>
  <c r="AP177" i="1"/>
  <c r="AQ174" i="1" s="1"/>
  <c r="AP178" i="1" a="1"/>
  <c r="AP178" i="1" s="1"/>
  <c r="AP327" i="1"/>
  <c r="AQ324" i="1" s="1"/>
  <c r="AP328" i="1" a="1"/>
  <c r="AP328" i="1" s="1"/>
  <c r="AO402" i="1"/>
  <c r="AP399" i="1" s="1"/>
  <c r="AO403" i="1" a="1"/>
  <c r="AO403" i="1" s="1"/>
  <c r="AP197" i="1"/>
  <c r="AQ194" i="1" s="1"/>
  <c r="AP198" i="1" a="1"/>
  <c r="AP198" i="1" s="1"/>
  <c r="AO172" i="1"/>
  <c r="AP169" i="1" s="1"/>
  <c r="AO173" i="1" a="1"/>
  <c r="AO173" i="1" s="1"/>
  <c r="AP167" i="1"/>
  <c r="AQ164" i="1" s="1"/>
  <c r="AP168" i="1" a="1"/>
  <c r="AP168" i="1" s="1"/>
  <c r="AO193" i="1" a="1"/>
  <c r="AO193" i="1" s="1"/>
  <c r="AO192" i="1"/>
  <c r="AP189" i="1" s="1"/>
  <c r="AQ233" i="1" a="1"/>
  <c r="AQ233" i="1" s="1"/>
  <c r="AQ232" i="1"/>
  <c r="AP473" i="1" a="1"/>
  <c r="AP473" i="1" s="1"/>
  <c r="AP472" i="1"/>
  <c r="AQ469" i="1" s="1"/>
  <c r="AN387" i="1"/>
  <c r="AO384" i="1" s="1"/>
  <c r="AN388" i="1" a="1"/>
  <c r="AN388" i="1" s="1"/>
  <c r="AP268" i="1" a="1"/>
  <c r="AP268" i="1" s="1"/>
  <c r="AP267" i="1"/>
  <c r="AQ264" i="1" s="1"/>
  <c r="AP428" i="1" a="1"/>
  <c r="AP428" i="1" s="1"/>
  <c r="AP427" i="1"/>
  <c r="AQ424" i="1" s="1"/>
  <c r="AP418" i="1" a="1"/>
  <c r="AP418" i="1" s="1"/>
  <c r="AP417" i="1"/>
  <c r="AQ414" i="1" s="1"/>
  <c r="AO272" i="1"/>
  <c r="AP269" i="1" s="1"/>
  <c r="AO273" i="1" a="1"/>
  <c r="AO273" i="1" s="1"/>
  <c r="AP8" i="1" a="1"/>
  <c r="AP8" i="1" s="1"/>
  <c r="AP7" i="1"/>
  <c r="AQ4" i="1" s="1"/>
  <c r="AO263" i="1" a="1"/>
  <c r="AO263" i="1" s="1"/>
  <c r="AO262" i="1"/>
  <c r="AP259" i="1" s="1"/>
  <c r="AP242" i="1"/>
  <c r="AQ239" i="1" s="1"/>
  <c r="AP243" i="1" a="1"/>
  <c r="AP243" i="1" s="1"/>
  <c r="AP32" i="1"/>
  <c r="AQ29" i="1" s="1"/>
  <c r="AP33" i="1" a="1"/>
  <c r="AP33" i="1" s="1"/>
  <c r="AO467" i="1"/>
  <c r="AP464" i="1" s="1"/>
  <c r="AO468" i="1" a="1"/>
  <c r="AO468" i="1" s="1"/>
  <c r="AP218" i="1" a="1"/>
  <c r="AP218" i="1" s="1"/>
  <c r="AP217" i="1"/>
  <c r="AQ214" i="1" s="1"/>
  <c r="AN483" i="1" a="1"/>
  <c r="AN483" i="1" s="1"/>
  <c r="AN482" i="1"/>
  <c r="AO479" i="1" s="1"/>
  <c r="AP42" i="1"/>
  <c r="AQ39" i="1" s="1"/>
  <c r="AP43" i="1" a="1"/>
  <c r="AP43" i="1" s="1"/>
  <c r="AP142" i="1"/>
  <c r="AQ139" i="1" s="1"/>
  <c r="AP143" i="1" a="1"/>
  <c r="AP143" i="1" s="1"/>
  <c r="AN107" i="1"/>
  <c r="AO104" i="1" s="1"/>
  <c r="AN108" i="1" a="1"/>
  <c r="AN108" i="1" s="1"/>
  <c r="AQ307" i="1"/>
  <c r="AQ308" i="1" a="1"/>
  <c r="AQ308" i="1" s="1"/>
  <c r="AP227" i="1"/>
  <c r="AQ224" i="1" s="1"/>
  <c r="AP228" i="1" a="1"/>
  <c r="AP228" i="1" s="1"/>
  <c r="AO302" i="1"/>
  <c r="AP299" i="1" s="1"/>
  <c r="AO303" i="1" a="1"/>
  <c r="AO303" i="1" s="1"/>
  <c r="AO78" i="1" a="1"/>
  <c r="AO78" i="1" s="1"/>
  <c r="AO77" i="1"/>
  <c r="AP74" i="1" s="1"/>
  <c r="AO443" i="1" a="1"/>
  <c r="AO443" i="1" s="1"/>
  <c r="AO442" i="1"/>
  <c r="AP439" i="1" s="1"/>
  <c r="AN48" i="1" a="1"/>
  <c r="AN48" i="1" s="1"/>
  <c r="AQ513" i="1" a="1"/>
  <c r="AQ513" i="1" s="1"/>
  <c r="AQ512" i="1"/>
  <c r="AP357" i="1"/>
  <c r="AQ354" i="1" s="1"/>
  <c r="AP358" i="1" a="1"/>
  <c r="AP358" i="1" s="1"/>
  <c r="AP283" i="1" a="1"/>
  <c r="AP283" i="1" s="1"/>
  <c r="AP282" i="1"/>
  <c r="AQ279" i="1" s="1"/>
  <c r="AP342" i="1"/>
  <c r="AQ339" i="1" s="1"/>
  <c r="AP343" i="1" a="1"/>
  <c r="AP343" i="1" s="1"/>
  <c r="AM487" i="1"/>
  <c r="AN484" i="1" s="1"/>
  <c r="AM488" i="1" a="1"/>
  <c r="AM488" i="1" s="1"/>
  <c r="AQ352" i="1"/>
  <c r="AQ353" i="1" a="1"/>
  <c r="AQ353" i="1" s="1"/>
  <c r="AP122" i="1"/>
  <c r="AQ119" i="1" s="1"/>
  <c r="AP123" i="1" a="1"/>
  <c r="AP123" i="1" s="1"/>
  <c r="AP147" i="1"/>
  <c r="AQ144" i="1" s="1"/>
  <c r="AP148" i="1" a="1"/>
  <c r="AP148" i="1" s="1"/>
  <c r="AP318" i="1" a="1"/>
  <c r="AP318" i="1" s="1"/>
  <c r="AP317" i="1"/>
  <c r="AQ314" i="1" s="1"/>
  <c r="AP63" i="1" a="1"/>
  <c r="AP63" i="1" s="1"/>
  <c r="AP62" i="1"/>
  <c r="AQ59" i="1" s="1"/>
  <c r="AP153" i="1" a="1"/>
  <c r="AP153" i="1" s="1"/>
  <c r="AP152" i="1"/>
  <c r="AQ149" i="1" s="1"/>
  <c r="AP22" i="1"/>
  <c r="AQ19" i="1" s="1"/>
  <c r="AP23" i="1" a="1"/>
  <c r="AP23" i="1" s="1"/>
  <c r="AN87" i="1"/>
  <c r="AO84" i="1" s="1"/>
  <c r="AN88" i="1" a="1"/>
  <c r="AN88" i="1" s="1"/>
  <c r="AP408" i="1" a="1"/>
  <c r="AP408" i="1" s="1"/>
  <c r="AP407" i="1"/>
  <c r="AQ404" i="1" s="1"/>
  <c r="AP423" i="1" a="1"/>
  <c r="AP423" i="1" s="1"/>
  <c r="AP422" i="1"/>
  <c r="AQ419" i="1" s="1"/>
  <c r="AP207" i="1"/>
  <c r="AQ204" i="1" s="1"/>
  <c r="AP208" i="1" a="1"/>
  <c r="AP208" i="1" s="1"/>
  <c r="AP82" i="1"/>
  <c r="AQ79" i="1" s="1"/>
  <c r="AP83" i="1" a="1"/>
  <c r="AP83" i="1" s="1"/>
  <c r="AP492" i="1"/>
  <c r="AQ489" i="1" s="1"/>
  <c r="AP493" i="1" a="1"/>
  <c r="AP493" i="1" s="1"/>
  <c r="AP28" i="1" a="1"/>
  <c r="AP28" i="1" s="1"/>
  <c r="AP27" i="1"/>
  <c r="AQ24" i="1" s="1"/>
  <c r="AP362" i="1"/>
  <c r="AQ359" i="1" s="1"/>
  <c r="AP363" i="1" a="1"/>
  <c r="AP363" i="1" s="1"/>
  <c r="AQ447" i="1"/>
  <c r="AQ448" i="1" a="1"/>
  <c r="AQ448" i="1" s="1"/>
  <c r="AP223" i="1" a="1"/>
  <c r="AP223" i="1" s="1"/>
  <c r="AP222" i="1"/>
  <c r="AQ219" i="1" s="1"/>
  <c r="AP213" i="1" a="1"/>
  <c r="AP213" i="1" s="1"/>
  <c r="AP212" i="1"/>
  <c r="AQ209" i="1" s="1"/>
  <c r="AO58" i="1" a="1"/>
  <c r="AO58" i="1" s="1"/>
  <c r="AO57" i="1"/>
  <c r="AP54" i="1" s="1"/>
  <c r="AP248" i="1" a="1"/>
  <c r="AP248" i="1" s="1"/>
  <c r="AP247" i="1"/>
  <c r="AQ244" i="1" s="1"/>
  <c r="AN137" i="1"/>
  <c r="AO134" i="1" s="1"/>
  <c r="AN138" i="1" a="1"/>
  <c r="AN138" i="1" s="1"/>
  <c r="AP372" i="1"/>
  <c r="AQ369" i="1" s="1"/>
  <c r="AP373" i="1" a="1"/>
  <c r="AP373" i="1" s="1"/>
  <c r="AO323" i="1" l="1" a="1"/>
  <c r="AO323" i="1" s="1"/>
  <c r="AO322" i="1"/>
  <c r="AP319" i="1" s="1"/>
  <c r="AL48" i="1" a="1"/>
  <c r="AL48" i="1" s="1"/>
  <c r="AH48" i="1" a="1"/>
  <c r="AH48" i="1" s="1"/>
  <c r="AF113" i="1" a="1"/>
  <c r="AF113" i="1" s="1"/>
  <c r="AI113" i="1" a="1"/>
  <c r="AI113" i="1" s="1"/>
  <c r="AK48" i="1" a="1"/>
  <c r="AK48" i="1" s="1"/>
  <c r="AK113" i="1" a="1"/>
  <c r="AK113" i="1" s="1"/>
  <c r="AI48" i="1" a="1"/>
  <c r="AI48" i="1" s="1"/>
  <c r="AE48" i="1" a="1"/>
  <c r="AE48" i="1" s="1"/>
  <c r="AM113" i="1" a="1"/>
  <c r="AM113" i="1" s="1"/>
  <c r="AG113" i="1" a="1"/>
  <c r="AG113" i="1" s="1"/>
  <c r="AJ48" i="1" a="1"/>
  <c r="AJ48" i="1" s="1"/>
  <c r="AH113" i="1" a="1"/>
  <c r="AH113" i="1" s="1"/>
  <c r="AF48" i="1" a="1"/>
  <c r="AF48" i="1" s="1"/>
  <c r="AC113" i="1" a="1"/>
  <c r="AC113" i="1" s="1"/>
  <c r="AG48" i="1" a="1"/>
  <c r="AG48" i="1" s="1"/>
  <c r="AM48" i="1" a="1"/>
  <c r="AM48" i="1" s="1"/>
  <c r="Y48" i="1" a="1"/>
  <c r="Y48" i="1" s="1"/>
  <c r="Z48" i="1" a="1"/>
  <c r="Z48" i="1" s="1"/>
  <c r="N48" i="1" a="1"/>
  <c r="N48" i="1" s="1"/>
  <c r="P48" i="1" a="1"/>
  <c r="P48" i="1" s="1"/>
  <c r="V48" i="1" a="1"/>
  <c r="V48" i="1" s="1"/>
  <c r="T48" i="1" a="1"/>
  <c r="T48" i="1" s="1"/>
  <c r="M48" i="1" a="1"/>
  <c r="M48" i="1" s="1"/>
  <c r="R48" i="1" a="1"/>
  <c r="R48" i="1" s="1"/>
  <c r="W48" i="1" a="1"/>
  <c r="W48" i="1" s="1"/>
  <c r="AB48" i="1" a="1"/>
  <c r="AB48" i="1" s="1"/>
  <c r="K48" i="1" a="1"/>
  <c r="K48" i="1" s="1"/>
  <c r="O48" i="1" a="1"/>
  <c r="O48" i="1" s="1"/>
  <c r="L48" i="1" a="1"/>
  <c r="L48" i="1" s="1"/>
  <c r="X48" i="1" a="1"/>
  <c r="X48" i="1" s="1"/>
  <c r="AD48" i="1" a="1"/>
  <c r="AD48" i="1" s="1"/>
  <c r="S48" i="1" a="1"/>
  <c r="S48" i="1" s="1"/>
  <c r="U48" i="1" a="1"/>
  <c r="U48" i="1" s="1"/>
  <c r="Q48" i="1" a="1"/>
  <c r="Q48" i="1" s="1"/>
  <c r="AC48" i="1" a="1"/>
  <c r="AC48" i="1" s="1"/>
  <c r="AA48" i="1" a="1"/>
  <c r="AA48" i="1" s="1"/>
  <c r="Y113" i="1" a="1"/>
  <c r="Y113" i="1" s="1"/>
  <c r="X113" i="1" a="1"/>
  <c r="X113" i="1" s="1"/>
  <c r="O113" i="1" a="1"/>
  <c r="O113" i="1" s="1"/>
  <c r="V113" i="1" a="1"/>
  <c r="V113" i="1" s="1"/>
  <c r="Z113" i="1" a="1"/>
  <c r="Z113" i="1" s="1"/>
  <c r="S113" i="1" a="1"/>
  <c r="S113" i="1" s="1"/>
  <c r="M113" i="1" a="1"/>
  <c r="M113" i="1" s="1"/>
  <c r="R113" i="1" a="1"/>
  <c r="R113" i="1" s="1"/>
  <c r="U113" i="1" a="1"/>
  <c r="U113" i="1" s="1"/>
  <c r="Q113" i="1" a="1"/>
  <c r="Q113" i="1" s="1"/>
  <c r="AD113" i="1" a="1"/>
  <c r="AD113" i="1" s="1"/>
  <c r="W113" i="1" a="1"/>
  <c r="W113" i="1" s="1"/>
  <c r="L113" i="1" a="1"/>
  <c r="L113" i="1" s="1"/>
  <c r="N113" i="1" a="1"/>
  <c r="N113" i="1" s="1"/>
  <c r="K113" i="1" a="1"/>
  <c r="K113" i="1" s="1"/>
  <c r="P113" i="1" a="1"/>
  <c r="P113" i="1" s="1"/>
  <c r="T113" i="1" a="1"/>
  <c r="T113" i="1" s="1"/>
  <c r="AB113" i="1" a="1"/>
  <c r="AB113" i="1" s="1"/>
  <c r="AA113" i="1" a="1"/>
  <c r="AA113" i="1" s="1"/>
  <c r="AJ113" i="1" a="1"/>
  <c r="AJ113" i="1" s="1"/>
  <c r="AL113" i="1" a="1"/>
  <c r="AL113" i="1" s="1"/>
  <c r="AQ28" i="1" a="1"/>
  <c r="AQ28" i="1" s="1"/>
  <c r="AQ27" i="1"/>
  <c r="AP297" i="1"/>
  <c r="AQ294" i="1" s="1"/>
  <c r="AP298" i="1" a="1"/>
  <c r="AP298" i="1" s="1"/>
  <c r="AQ522" i="1"/>
  <c r="AQ523" i="1" a="1"/>
  <c r="AQ523" i="1" s="1"/>
  <c r="AP188" i="1" a="1"/>
  <c r="AP188" i="1" s="1"/>
  <c r="AP187" i="1"/>
  <c r="AQ184" i="1" s="1"/>
  <c r="AQ372" i="1"/>
  <c r="AQ373" i="1" a="1"/>
  <c r="AQ373" i="1" s="1"/>
  <c r="AQ23" i="1" a="1"/>
  <c r="AQ23" i="1" s="1"/>
  <c r="AQ22" i="1"/>
  <c r="AQ147" i="1"/>
  <c r="AQ148" i="1" a="1"/>
  <c r="AQ148" i="1" s="1"/>
  <c r="AQ342" i="1"/>
  <c r="AQ343" i="1" a="1"/>
  <c r="AQ343" i="1" s="1"/>
  <c r="AO47" i="1"/>
  <c r="AP44" i="1" s="1"/>
  <c r="AO48" i="1" a="1"/>
  <c r="AO48" i="1" s="1"/>
  <c r="AQ228" i="1" a="1"/>
  <c r="AQ228" i="1" s="1"/>
  <c r="AQ227" i="1"/>
  <c r="AQ42" i="1"/>
  <c r="AQ43" i="1" a="1"/>
  <c r="AQ43" i="1" s="1"/>
  <c r="AQ32" i="1"/>
  <c r="AQ33" i="1" a="1"/>
  <c r="AQ33" i="1" s="1"/>
  <c r="AP273" i="1" a="1"/>
  <c r="AP273" i="1" s="1"/>
  <c r="AP272" i="1"/>
  <c r="AQ269" i="1" s="1"/>
  <c r="AO388" i="1" a="1"/>
  <c r="AO388" i="1" s="1"/>
  <c r="AO387" i="1"/>
  <c r="AP384" i="1" s="1"/>
  <c r="AQ167" i="1"/>
  <c r="AQ168" i="1" a="1"/>
  <c r="AQ168" i="1" s="1"/>
  <c r="AQ328" i="1" a="1"/>
  <c r="AQ328" i="1" s="1"/>
  <c r="AQ327" i="1"/>
  <c r="AP367" i="1"/>
  <c r="AQ364" i="1" s="1"/>
  <c r="AP368" i="1" a="1"/>
  <c r="AP368" i="1" s="1"/>
  <c r="AP102" i="1"/>
  <c r="AQ99" i="1" s="1"/>
  <c r="AP103" i="1" a="1"/>
  <c r="AP103" i="1" s="1"/>
  <c r="AO518" i="1" a="1"/>
  <c r="AO518" i="1" s="1"/>
  <c r="AO517" i="1"/>
  <c r="AP514" i="1" s="1"/>
  <c r="AQ337" i="1"/>
  <c r="AQ338" i="1" a="1"/>
  <c r="AQ338" i="1" s="1"/>
  <c r="AQ117" i="1"/>
  <c r="AQ118" i="1" a="1"/>
  <c r="AQ118" i="1" s="1"/>
  <c r="AQ477" i="1"/>
  <c r="AQ478" i="1" a="1"/>
  <c r="AQ478" i="1" s="1"/>
  <c r="AQ318" i="1" a="1"/>
  <c r="AQ318" i="1" s="1"/>
  <c r="AQ317" i="1"/>
  <c r="AQ212" i="1"/>
  <c r="AQ213" i="1" a="1"/>
  <c r="AQ213" i="1" s="1"/>
  <c r="AQ422" i="1"/>
  <c r="AQ423" i="1" a="1"/>
  <c r="AQ423" i="1" s="1"/>
  <c r="AQ222" i="1"/>
  <c r="AQ223" i="1" a="1"/>
  <c r="AQ223" i="1" s="1"/>
  <c r="AQ407" i="1"/>
  <c r="AQ408" i="1" a="1"/>
  <c r="AQ408" i="1" s="1"/>
  <c r="AQ152" i="1"/>
  <c r="AQ153" i="1" a="1"/>
  <c r="AQ153" i="1" s="1"/>
  <c r="AQ282" i="1"/>
  <c r="AQ283" i="1" a="1"/>
  <c r="AQ283" i="1" s="1"/>
  <c r="AP442" i="1"/>
  <c r="AQ439" i="1" s="1"/>
  <c r="AP443" i="1" a="1"/>
  <c r="AP443" i="1" s="1"/>
  <c r="AO482" i="1"/>
  <c r="AP479" i="1" s="1"/>
  <c r="AO483" i="1" a="1"/>
  <c r="AO483" i="1" s="1"/>
  <c r="AQ417" i="1"/>
  <c r="AQ418" i="1" a="1"/>
  <c r="AQ418" i="1" s="1"/>
  <c r="AQ472" i="1"/>
  <c r="AQ473" i="1" a="1"/>
  <c r="AQ473" i="1" s="1"/>
  <c r="AQ392" i="1"/>
  <c r="AQ393" i="1" a="1"/>
  <c r="AQ393" i="1" s="1"/>
  <c r="AP72" i="1"/>
  <c r="AQ69" i="1" s="1"/>
  <c r="AP73" i="1" a="1"/>
  <c r="AP73" i="1" s="1"/>
  <c r="AQ132" i="1"/>
  <c r="AQ133" i="1" a="1"/>
  <c r="AQ133" i="1" s="1"/>
  <c r="AQ413" i="1" a="1"/>
  <c r="AQ413" i="1" s="1"/>
  <c r="AQ412" i="1"/>
  <c r="AQ202" i="1"/>
  <c r="AQ203" i="1" a="1"/>
  <c r="AQ203" i="1" s="1"/>
  <c r="AQ123" i="1" a="1"/>
  <c r="AQ123" i="1" s="1"/>
  <c r="AQ122" i="1"/>
  <c r="AQ243" i="1" a="1"/>
  <c r="AQ243" i="1" s="1"/>
  <c r="AQ242" i="1"/>
  <c r="AP172" i="1"/>
  <c r="AQ169" i="1" s="1"/>
  <c r="AP173" i="1" a="1"/>
  <c r="AP173" i="1" s="1"/>
  <c r="AQ178" i="1" a="1"/>
  <c r="AQ178" i="1" s="1"/>
  <c r="AQ177" i="1"/>
  <c r="AQ457" i="1"/>
  <c r="AQ458" i="1" a="1"/>
  <c r="AQ458" i="1" s="1"/>
  <c r="AQ287" i="1"/>
  <c r="AQ288" i="1" a="1"/>
  <c r="AQ288" i="1" s="1"/>
  <c r="AO128" i="1" a="1"/>
  <c r="AO128" i="1" s="1"/>
  <c r="AO127" i="1"/>
  <c r="AP124" i="1" s="1"/>
  <c r="AQ432" i="1"/>
  <c r="AQ433" i="1" a="1"/>
  <c r="AQ433" i="1" s="1"/>
  <c r="AO137" i="1"/>
  <c r="AP134" i="1" s="1"/>
  <c r="AO138" i="1" a="1"/>
  <c r="AO138" i="1" s="1"/>
  <c r="AQ63" i="1" a="1"/>
  <c r="AQ63" i="1" s="1"/>
  <c r="AQ62" i="1"/>
  <c r="AP78" i="1" a="1"/>
  <c r="AP78" i="1" s="1"/>
  <c r="AP77" i="1"/>
  <c r="AQ74" i="1" s="1"/>
  <c r="AQ218" i="1" a="1"/>
  <c r="AQ218" i="1" s="1"/>
  <c r="AQ217" i="1"/>
  <c r="AQ428" i="1" a="1"/>
  <c r="AQ428" i="1" s="1"/>
  <c r="AQ427" i="1"/>
  <c r="AQ17" i="1"/>
  <c r="AQ18" i="1" a="1"/>
  <c r="AQ18" i="1" s="1"/>
  <c r="AQ247" i="1"/>
  <c r="AQ248" i="1" a="1"/>
  <c r="AQ248" i="1" s="1"/>
  <c r="AP262" i="1"/>
  <c r="AQ259" i="1" s="1"/>
  <c r="AP263" i="1" a="1"/>
  <c r="AP263" i="1" s="1"/>
  <c r="AQ83" i="1" a="1"/>
  <c r="AQ83" i="1" s="1"/>
  <c r="AQ82" i="1"/>
  <c r="AQ358" i="1" a="1"/>
  <c r="AQ358" i="1" s="1"/>
  <c r="AQ357" i="1"/>
  <c r="AO107" i="1"/>
  <c r="AP104" i="1" s="1"/>
  <c r="AO108" i="1" a="1"/>
  <c r="AO108" i="1" s="1"/>
  <c r="AQ198" i="1" a="1"/>
  <c r="AQ198" i="1" s="1"/>
  <c r="AQ197" i="1"/>
  <c r="AP162" i="1"/>
  <c r="AQ159" i="1" s="1"/>
  <c r="AP163" i="1" a="1"/>
  <c r="AP163" i="1" s="1"/>
  <c r="AP67" i="1"/>
  <c r="AQ64" i="1" s="1"/>
  <c r="AP68" i="1" a="1"/>
  <c r="AP68" i="1" s="1"/>
  <c r="AQ438" i="1" a="1"/>
  <c r="AQ438" i="1" s="1"/>
  <c r="AQ437" i="1"/>
  <c r="AN112" i="1"/>
  <c r="AO109" i="1" s="1"/>
  <c r="AN113" i="1" a="1"/>
  <c r="AN113" i="1" s="1"/>
  <c r="AQ157" i="1"/>
  <c r="AQ158" i="1" a="1"/>
  <c r="AQ158" i="1" s="1"/>
  <c r="AQ377" i="1"/>
  <c r="AQ378" i="1" a="1"/>
  <c r="AQ378" i="1" s="1"/>
  <c r="AQ502" i="1"/>
  <c r="AQ503" i="1" a="1"/>
  <c r="AQ503" i="1" s="1"/>
  <c r="AQ382" i="1"/>
  <c r="AQ383" i="1" a="1"/>
  <c r="AQ383" i="1" s="1"/>
  <c r="AQ182" i="1"/>
  <c r="AQ183" i="1" a="1"/>
  <c r="AQ183" i="1" s="1"/>
  <c r="AQ498" i="1" a="1"/>
  <c r="AQ498" i="1" s="1"/>
  <c r="AQ497" i="1"/>
  <c r="AQ462" i="1"/>
  <c r="AQ463" i="1" a="1"/>
  <c r="AQ463" i="1" s="1"/>
  <c r="AQ8" i="1" a="1"/>
  <c r="AQ8" i="1" s="1"/>
  <c r="AQ7" i="1"/>
  <c r="AQ267" i="1"/>
  <c r="AQ268" i="1" a="1"/>
  <c r="AQ268" i="1" s="1"/>
  <c r="AP192" i="1"/>
  <c r="AQ189" i="1" s="1"/>
  <c r="AP193" i="1" a="1"/>
  <c r="AP193" i="1" s="1"/>
  <c r="AQ38" i="1" a="1"/>
  <c r="AQ38" i="1" s="1"/>
  <c r="AQ37" i="1"/>
  <c r="AP507" i="1"/>
  <c r="AQ504" i="1" s="1"/>
  <c r="AP508" i="1" a="1"/>
  <c r="AP508" i="1" s="1"/>
  <c r="AQ253" i="1" a="1"/>
  <c r="AQ253" i="1" s="1"/>
  <c r="AQ252" i="1"/>
  <c r="AQ492" i="1"/>
  <c r="AQ493" i="1" a="1"/>
  <c r="AQ493" i="1" s="1"/>
  <c r="AP57" i="1"/>
  <c r="AQ54" i="1" s="1"/>
  <c r="AP58" i="1" a="1"/>
  <c r="AP58" i="1" s="1"/>
  <c r="AQ362" i="1"/>
  <c r="AQ363" i="1" a="1"/>
  <c r="AQ363" i="1" s="1"/>
  <c r="AQ208" i="1" a="1"/>
  <c r="AQ208" i="1" s="1"/>
  <c r="AQ207" i="1"/>
  <c r="AO88" i="1" a="1"/>
  <c r="AO88" i="1" s="1"/>
  <c r="AO87" i="1"/>
  <c r="AP84" i="1" s="1"/>
  <c r="AN487" i="1"/>
  <c r="AO484" i="1" s="1"/>
  <c r="AN488" i="1" a="1"/>
  <c r="AN488" i="1" s="1"/>
  <c r="AP302" i="1"/>
  <c r="AQ299" i="1" s="1"/>
  <c r="AP303" i="1" a="1"/>
  <c r="AP303" i="1" s="1"/>
  <c r="AQ143" i="1" a="1"/>
  <c r="AQ143" i="1" s="1"/>
  <c r="AQ142" i="1"/>
  <c r="AP467" i="1"/>
  <c r="AQ464" i="1" s="1"/>
  <c r="AP468" i="1" a="1"/>
  <c r="AP468" i="1" s="1"/>
  <c r="AP403" i="1" a="1"/>
  <c r="AP403" i="1" s="1"/>
  <c r="AP402" i="1"/>
  <c r="AQ399" i="1" s="1"/>
  <c r="AQ12" i="1"/>
  <c r="AQ13" i="1" a="1"/>
  <c r="AQ13" i="1" s="1"/>
  <c r="AQ97" i="1"/>
  <c r="AQ98" i="1" a="1"/>
  <c r="AQ98" i="1" s="1"/>
  <c r="AQ52" i="1"/>
  <c r="AQ53" i="1" a="1"/>
  <c r="AQ53" i="1" s="1"/>
  <c r="AQ452" i="1"/>
  <c r="AQ453" i="1" a="1"/>
  <c r="AQ453" i="1" s="1"/>
  <c r="AP237" i="1"/>
  <c r="AQ234" i="1" s="1"/>
  <c r="AP238" i="1" a="1"/>
  <c r="AP238" i="1" s="1"/>
  <c r="AQ332" i="1"/>
  <c r="AQ333" i="1" a="1"/>
  <c r="AQ333" i="1" s="1"/>
  <c r="AP312" i="1"/>
  <c r="AQ309" i="1" s="1"/>
  <c r="AP313" i="1" a="1"/>
  <c r="AP313" i="1" s="1"/>
  <c r="AP397" i="1"/>
  <c r="AQ394" i="1" s="1"/>
  <c r="AP398" i="1" a="1"/>
  <c r="AP398" i="1" s="1"/>
  <c r="AQ93" i="1" a="1"/>
  <c r="AQ93" i="1" s="1"/>
  <c r="AQ92" i="1"/>
  <c r="AP322" i="1" l="1"/>
  <c r="AQ319" i="1" s="1"/>
  <c r="AP323" i="1" a="1"/>
  <c r="AP323" i="1" s="1"/>
  <c r="AQ188" i="1" a="1"/>
  <c r="AQ188" i="1" s="1"/>
  <c r="AQ187" i="1"/>
  <c r="AQ163" i="1" a="1"/>
  <c r="AQ163" i="1" s="1"/>
  <c r="AQ162" i="1"/>
  <c r="AP517" i="1"/>
  <c r="AQ514" i="1" s="1"/>
  <c r="AP518" i="1" a="1"/>
  <c r="AP518" i="1" s="1"/>
  <c r="AQ238" i="1" a="1"/>
  <c r="AQ238" i="1" s="1"/>
  <c r="AQ237" i="1"/>
  <c r="AQ303" i="1" a="1"/>
  <c r="AQ303" i="1" s="1"/>
  <c r="AQ302" i="1"/>
  <c r="AQ508" i="1" a="1"/>
  <c r="AQ508" i="1" s="1"/>
  <c r="AQ507" i="1"/>
  <c r="AO112" i="1"/>
  <c r="AP109" i="1" s="1"/>
  <c r="AO113" i="1" a="1"/>
  <c r="AO113" i="1" s="1"/>
  <c r="AP137" i="1"/>
  <c r="AQ134" i="1" s="1"/>
  <c r="AP138" i="1" a="1"/>
  <c r="AP138" i="1" s="1"/>
  <c r="AQ73" i="1" a="1"/>
  <c r="AQ73" i="1" s="1"/>
  <c r="AQ72" i="1"/>
  <c r="AP483" i="1" a="1"/>
  <c r="AP483" i="1" s="1"/>
  <c r="AP482" i="1"/>
  <c r="AQ479" i="1" s="1"/>
  <c r="AP387" i="1"/>
  <c r="AQ384" i="1" s="1"/>
  <c r="AP388" i="1" a="1"/>
  <c r="AP388" i="1" s="1"/>
  <c r="AQ402" i="1"/>
  <c r="AQ403" i="1" a="1"/>
  <c r="AQ403" i="1" s="1"/>
  <c r="AQ397" i="1"/>
  <c r="AQ398" i="1" a="1"/>
  <c r="AQ398" i="1" s="1"/>
  <c r="AO487" i="1"/>
  <c r="AP484" i="1" s="1"/>
  <c r="AO488" i="1" a="1"/>
  <c r="AO488" i="1" s="1"/>
  <c r="AQ57" i="1"/>
  <c r="AQ58" i="1" a="1"/>
  <c r="AQ58" i="1" s="1"/>
  <c r="AP107" i="1"/>
  <c r="AQ104" i="1" s="1"/>
  <c r="AP108" i="1" a="1"/>
  <c r="AP108" i="1" s="1"/>
  <c r="AQ263" i="1" a="1"/>
  <c r="AQ263" i="1" s="1"/>
  <c r="AQ262" i="1"/>
  <c r="AQ442" i="1"/>
  <c r="AQ443" i="1" a="1"/>
  <c r="AQ443" i="1" s="1"/>
  <c r="AQ103" i="1" a="1"/>
  <c r="AQ103" i="1" s="1"/>
  <c r="AQ102" i="1"/>
  <c r="AQ297" i="1"/>
  <c r="AQ298" i="1" a="1"/>
  <c r="AQ298" i="1" s="1"/>
  <c r="AP87" i="1"/>
  <c r="AQ84" i="1" s="1"/>
  <c r="AP88" i="1" a="1"/>
  <c r="AP88" i="1" s="1"/>
  <c r="AQ78" i="1" a="1"/>
  <c r="AQ78" i="1" s="1"/>
  <c r="AQ77" i="1"/>
  <c r="AP127" i="1"/>
  <c r="AQ124" i="1" s="1"/>
  <c r="AP128" i="1" a="1"/>
  <c r="AP128" i="1" s="1"/>
  <c r="AQ272" i="1"/>
  <c r="AQ273" i="1" a="1"/>
  <c r="AQ273" i="1" s="1"/>
  <c r="AQ313" i="1" a="1"/>
  <c r="AQ313" i="1" s="1"/>
  <c r="AQ312" i="1"/>
  <c r="AQ467" i="1"/>
  <c r="AQ468" i="1" a="1"/>
  <c r="AQ468" i="1" s="1"/>
  <c r="AQ192" i="1"/>
  <c r="AQ193" i="1" a="1"/>
  <c r="AQ193" i="1" s="1"/>
  <c r="AQ67" i="1"/>
  <c r="AQ68" i="1" a="1"/>
  <c r="AQ68" i="1" s="1"/>
  <c r="AQ172" i="1"/>
  <c r="AQ173" i="1" a="1"/>
  <c r="AQ173" i="1" s="1"/>
  <c r="AQ368" i="1" a="1"/>
  <c r="AQ368" i="1" s="1"/>
  <c r="AQ367" i="1"/>
  <c r="AP48" i="1" a="1"/>
  <c r="AP48" i="1" s="1"/>
  <c r="AP47" i="1"/>
  <c r="AQ44" i="1" s="1"/>
  <c r="AQ322" i="1" l="1"/>
  <c r="AQ323" i="1" a="1"/>
  <c r="AQ323" i="1" s="1"/>
  <c r="AQ108" i="1" a="1"/>
  <c r="AQ108" i="1" s="1"/>
  <c r="AQ107" i="1"/>
  <c r="AQ137" i="1"/>
  <c r="AQ138" i="1" a="1"/>
  <c r="AQ138" i="1" s="1"/>
  <c r="AQ48" i="1" a="1"/>
  <c r="AQ48" i="1" s="1"/>
  <c r="AQ47" i="1"/>
  <c r="AQ127" i="1"/>
  <c r="AQ128" i="1" a="1"/>
  <c r="AQ128" i="1" s="1"/>
  <c r="AQ387" i="1"/>
  <c r="AQ388" i="1" a="1"/>
  <c r="AQ388" i="1" s="1"/>
  <c r="AP112" i="1"/>
  <c r="AQ109" i="1" s="1"/>
  <c r="AP113" i="1" a="1"/>
  <c r="AP113" i="1" s="1"/>
  <c r="AQ517" i="1"/>
  <c r="AQ518" i="1" a="1"/>
  <c r="AQ518" i="1" s="1"/>
  <c r="AQ482" i="1"/>
  <c r="AQ483" i="1" a="1"/>
  <c r="AQ483" i="1" s="1"/>
  <c r="AP487" i="1"/>
  <c r="AQ484" i="1" s="1"/>
  <c r="AP488" i="1" a="1"/>
  <c r="AP488" i="1" s="1"/>
  <c r="AQ88" i="1" a="1"/>
  <c r="AQ88" i="1" s="1"/>
  <c r="AQ87" i="1"/>
  <c r="AQ113" i="1" l="1" a="1"/>
  <c r="AQ113" i="1" s="1"/>
  <c r="AQ112" i="1"/>
  <c r="AQ487" i="1"/>
  <c r="AQ488" i="1" a="1"/>
  <c r="AQ48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tc={A31234B0-EAD3-42ED-9BE6-2FBE6EB2A72F}</author>
  </authors>
  <commentList>
    <comment ref="E1" authorId="0" shapeId="0" xr:uid="{A31234B0-EAD3-42ED-9BE6-2FBE6EB2A72F}">
      <text>
        <t>[Threaded comment]
Your version of Excel allows you to read this threaded comment; however, any edits to it will get removed if the file is opened in a newer version of Excel. Learn more: https://go.microsoft.com/fwlink/?linkid=870924
Comment:
    Broj poslovnica u kojima je dostupan artikl odnosno ima ga na stanju zaliha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<sst xmlns="http://schemas.openxmlformats.org/spreadsheetml/2006/main" count="10237" uniqueCount="4392">
  <si>
    <t>SKU</t>
  </si>
  <si>
    <t>Artikl</t>
  </si>
  <si>
    <t>Grupacija</t>
  </si>
  <si>
    <t>POL09754</t>
  </si>
  <si>
    <t>Polleo Creatine Monohydrate 250g</t>
  </si>
  <si>
    <t>Šifra dobavljača</t>
  </si>
  <si>
    <t>Dobavljač</t>
  </si>
  <si>
    <t>09244</t>
  </si>
  <si>
    <t>ABC NUTRITIONAL LTD</t>
  </si>
  <si>
    <t>Lead time Weeks</t>
  </si>
  <si>
    <t>Šifra artikla</t>
  </si>
  <si>
    <t>Naziv artikla</t>
  </si>
  <si>
    <t>SPORTSKA PREHRANA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</si>
  <si>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</si>
  <si>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</si>
  <si>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</si>
  <si>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</si>
  <si>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</si>
  <si>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</si>
  <si>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</si>
  <si>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</si>
  <si>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</si>
  <si>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</si>
  <si>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</si>
  <si>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</si>
  <si>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</si>
  <si>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Stock</t>
  </si>
  <si>
    <t>Incoming supply</t>
  </si>
  <si>
    <t>Demand</t>
  </si>
  <si>
    <t>Coverage</t>
  </si>
  <si>
    <t>Week 26</t>
  </si>
  <si>
    <t>Week 27</t>
  </si>
  <si>
    <t>Week 28</t>
  </si>
  <si>
    <t>OZNAKA</t>
  </si>
  <si>
    <t>Lead time</t>
  </si>
  <si>
    <t>01 GOLD</t>
  </si>
  <si>
    <t>POL09755</t>
  </si>
  <si>
    <t>Polleo Creatine Monohydrate 500g</t>
  </si>
  <si>
    <t>POL09752</t>
  </si>
  <si>
    <t>Polleo Elite Creapure® Creatine 250g</t>
  </si>
  <si>
    <t>POL09753</t>
  </si>
  <si>
    <t>Polleo Elite Creapure® Creatine 500g</t>
  </si>
  <si>
    <t>POL09769</t>
  </si>
  <si>
    <t>Polleo Premium HydroX Whey 908g Vanilla Gourmet</t>
  </si>
  <si>
    <t>PROTEINI</t>
  </si>
  <si>
    <t>POL09735</t>
  </si>
  <si>
    <t>Polleo 1st Whey 454g Vanilla Madagascar</t>
  </si>
  <si>
    <t>POL09768</t>
  </si>
  <si>
    <t>Polleo Premium HydroX Whey 908g Chocolate Gourmet</t>
  </si>
  <si>
    <t>POL12739</t>
  </si>
  <si>
    <t>Polleo Bulgarian Tribulus 90 caps</t>
  </si>
  <si>
    <t>89042</t>
  </si>
  <si>
    <t>LABORELL SPOLKA Z OGRANICZONA</t>
  </si>
  <si>
    <t>POL09734</t>
  </si>
  <si>
    <t>Polleo 1st Whey 454g Swiss Chocolate Supreme</t>
  </si>
  <si>
    <t>POL12756</t>
  </si>
  <si>
    <t>Polleo Creatine Monohydrate 250g Lemonade</t>
  </si>
  <si>
    <t>POL12827</t>
  </si>
  <si>
    <t>Polleo Softi 50 g Dubai Chocolate</t>
  </si>
  <si>
    <t>RTD &amp; SNACKS</t>
  </si>
  <si>
    <t>98720</t>
  </si>
  <si>
    <t>SANY GMBH</t>
  </si>
  <si>
    <t>POL12876</t>
  </si>
  <si>
    <t>Polleo 1st Bar 60g Chocolate Brownie</t>
  </si>
  <si>
    <t>03102</t>
  </si>
  <si>
    <t>EMPWR</t>
  </si>
  <si>
    <t>POL04469</t>
  </si>
  <si>
    <t>Polleo Protein Brownie 75 g - Double Chocolate</t>
  </si>
  <si>
    <t>70012</t>
  </si>
  <si>
    <t>Applied Nutritional Research Ltd</t>
  </si>
  <si>
    <t>POL12837</t>
  </si>
  <si>
    <t>Polleo &amp; AP Cre-Amino 300 g Orange</t>
  </si>
  <si>
    <t>45789</t>
  </si>
  <si>
    <t>Pro Nutrition Impex S.R.L.</t>
  </si>
  <si>
    <t>POL09746</t>
  </si>
  <si>
    <t>Polleo 1st Whey 2,27kg Swiss Chocolate Supreme</t>
  </si>
  <si>
    <t>POL12836</t>
  </si>
  <si>
    <t>Polleo &amp; AP Cre-Amino 300 g Cola-Lemon</t>
  </si>
  <si>
    <t>POL09852</t>
  </si>
  <si>
    <t>Polleo KSM-66® Gold Ashwagandha 60 caps</t>
  </si>
  <si>
    <t>BIO I SUPERFOODS</t>
  </si>
  <si>
    <t>POL09875</t>
  </si>
  <si>
    <t>Polleo Magnesium Citrate 90 caps</t>
  </si>
  <si>
    <t>POL09747</t>
  </si>
  <si>
    <t>Polleo 1st Whey 2,27kg Vanilla Madagascar</t>
  </si>
  <si>
    <t>POL04291</t>
  </si>
  <si>
    <t>Polleo Xtreme 60% Protein Bar 75g Chocolate</t>
  </si>
  <si>
    <t>POL09858</t>
  </si>
  <si>
    <t>Polleo Alpha Dualcaps 120 caps</t>
  </si>
  <si>
    <t>POL12877</t>
  </si>
  <si>
    <t>Polleo 1st Bar 60g Cookies &amp; Cream</t>
  </si>
  <si>
    <t>POL12835</t>
  </si>
  <si>
    <t>Polleo Creatine Monohydrate 150g</t>
  </si>
  <si>
    <t>ON00555</t>
  </si>
  <si>
    <t>Micronised Creatine Unflavoured 187g</t>
  </si>
  <si>
    <t>91505</t>
  </si>
  <si>
    <t>Optimum Nutritional</t>
  </si>
  <si>
    <t>POL04468</t>
  </si>
  <si>
    <t>Polleo Vegan Baked Cookie 75 g - Double Chocolate</t>
  </si>
  <si>
    <t>POL12793</t>
  </si>
  <si>
    <t>Polleo Creatine Monohydrate, 160 caps</t>
  </si>
  <si>
    <t>69101</t>
  </si>
  <si>
    <t>TS Lab</t>
  </si>
  <si>
    <t>POL12838</t>
  </si>
  <si>
    <t>Polleo &amp; AP N.O.KO Pre-Workout 400 g Cola-Lemon</t>
  </si>
  <si>
    <t>POL12757</t>
  </si>
  <si>
    <t>Polleo Creatine Monohydrate 250g Raspberry</t>
  </si>
  <si>
    <t>POL04470</t>
  </si>
  <si>
    <t>Polleo Protein Brownie 75 g - White Chocolate</t>
  </si>
  <si>
    <t>ZOE12401</t>
  </si>
  <si>
    <t>ZOE Allure Marine Collagen 25000 500ml</t>
  </si>
  <si>
    <t>98723</t>
  </si>
  <si>
    <t>Swedish Nutra</t>
  </si>
  <si>
    <t>POL09748</t>
  </si>
  <si>
    <t>Polleo 1st Whey 2,27kg Cookies &amp; Cream</t>
  </si>
  <si>
    <t>POL12839</t>
  </si>
  <si>
    <t>Polleo &amp; AP N.O.KO Pre-Workout 400 g Peach</t>
  </si>
  <si>
    <t>POL09736</t>
  </si>
  <si>
    <t>Polleo 1st Whey 454g Cookies &amp; Cream</t>
  </si>
  <si>
    <t>POL09881</t>
  </si>
  <si>
    <t>Polleo 50% Protein Bar 50g Choco-Banana</t>
  </si>
  <si>
    <t>POL09893</t>
  </si>
  <si>
    <t>Polleo 1st Whey 454g Vanilla Raspberry</t>
  </si>
  <si>
    <t>CON23203</t>
  </si>
  <si>
    <t>Concept2 Model D, Veslački Ergometar</t>
  </si>
  <si>
    <t>FITNESS OPREMA</t>
  </si>
  <si>
    <t>23713</t>
  </si>
  <si>
    <t>CONCEPT 2 BENELUX</t>
  </si>
  <si>
    <t>POL09770</t>
  </si>
  <si>
    <t>Polleo Premium HydroX Whey 908g Unflavoured</t>
  </si>
  <si>
    <t>POL04467</t>
  </si>
  <si>
    <t>Polleo Vegan Baked Cookie 75 g - Chocolate Chip</t>
  </si>
  <si>
    <t>ZOE12352</t>
  </si>
  <si>
    <t>ZOE Whey 454g French Vanilla Macaron</t>
  </si>
  <si>
    <t>POL12761</t>
  </si>
  <si>
    <t>Polleo Protein Cremissimo/Buenissimo 40g Hazelnut-White Chocolate</t>
  </si>
  <si>
    <t>12839</t>
  </si>
  <si>
    <t>Urbandiet</t>
  </si>
  <si>
    <t>POL12762</t>
  </si>
  <si>
    <t>Polleo Protein Cremissimo/Buenissimo 40g Cocoa-Hazelnut-Milk Chocolate</t>
  </si>
  <si>
    <t>POL12752</t>
  </si>
  <si>
    <t>Polleo Premium HydroX Whey 454g Chocolate Hazelnut</t>
  </si>
  <si>
    <t>POL12824</t>
  </si>
  <si>
    <t>Polleo Softi 50 g Choco Peanut Caramel</t>
  </si>
  <si>
    <t>POL12650</t>
  </si>
  <si>
    <t>Polleo Creatine monohydrate 250g Unflavoured</t>
  </si>
  <si>
    <t>03443</t>
  </si>
  <si>
    <t>CARPONA FOOD D.O.O.</t>
  </si>
  <si>
    <t>POL04365</t>
  </si>
  <si>
    <t>Polleo 31% Protein Bar 35g Banana</t>
  </si>
  <si>
    <t>POL09741</t>
  </si>
  <si>
    <t>Polleo 1st Whey 908g Vanilla Madagascar</t>
  </si>
  <si>
    <t>POL04366</t>
  </si>
  <si>
    <t>Polleo 31% Protein Bar 35g Coconut</t>
  </si>
  <si>
    <t>POL09892</t>
  </si>
  <si>
    <t>Polleo 1st Whey 454g Chocolate Hazelnut</t>
  </si>
  <si>
    <t>POL09740</t>
  </si>
  <si>
    <t>Polleo 1st Whey 908g Swiss Chocolate Supreme</t>
  </si>
  <si>
    <t>POL12751</t>
  </si>
  <si>
    <t>Polleo Premium HydroX Whey 454g Vanilla Raspberry</t>
  </si>
  <si>
    <t>POL04229</t>
  </si>
  <si>
    <t>Polleo 31% Protein Bar 35g Chocolate</t>
  </si>
  <si>
    <t>POL09901</t>
  </si>
  <si>
    <t>Polleo 1st Whey 2,27kg White Choco Buenissimo</t>
  </si>
  <si>
    <t>POL09742</t>
  </si>
  <si>
    <t>Polleo 1st Whey 908g Cookies &amp; Cream</t>
  </si>
  <si>
    <t>POL09798</t>
  </si>
  <si>
    <t>Polleo Omega Xtreme UP 60 softgels</t>
  </si>
  <si>
    <t>ZOE12372</t>
  </si>
  <si>
    <t>ZOE Vegan Protein 454g Vanilla Madagascar</t>
  </si>
  <si>
    <t>POL12749</t>
  </si>
  <si>
    <t>Polleo Premium HydroX Whey 454g Chocolate Gourmet</t>
  </si>
  <si>
    <t>POL12878</t>
  </si>
  <si>
    <t>Polleo 1st Bar 60g Chocolate Jaffa</t>
  </si>
  <si>
    <t>POL09724</t>
  </si>
  <si>
    <t>Polleo 50% Protein Bar 50g Choco Crisp</t>
  </si>
  <si>
    <t>POL09894</t>
  </si>
  <si>
    <t>Polleo 1st Whey 454g White Choco Buenissimo</t>
  </si>
  <si>
    <t>POL09890</t>
  </si>
  <si>
    <t>Polleo 1st Whey 454g Chocolate Banana</t>
  </si>
  <si>
    <t>POL09850</t>
  </si>
  <si>
    <t>Polleo Omega-3 Fish Oil 250 softgels</t>
  </si>
  <si>
    <t>POL09900</t>
  </si>
  <si>
    <t>Polleo 1st Whey 2,27kg Chocolate-Hazelnut</t>
  </si>
  <si>
    <t>POL12608</t>
  </si>
  <si>
    <t>Polleo 1st  Whey 4,5kg Vanilla Madagascar</t>
  </si>
  <si>
    <t>ZOE12351</t>
  </si>
  <si>
    <t>ZOE Whey 454g Belgian Choco Fantasy</t>
  </si>
  <si>
    <t>POL12607</t>
  </si>
  <si>
    <t>Polleo 1st  Whey 4,5kg Swiss Chocolate Supreme</t>
  </si>
  <si>
    <t>POL12794</t>
  </si>
  <si>
    <t>Polleo Creatine Ethyl Ester 120 caps</t>
  </si>
  <si>
    <t>POL09805</t>
  </si>
  <si>
    <t>Polleo L-Carnitine Mega 60 caps</t>
  </si>
  <si>
    <t>POL09783</t>
  </si>
  <si>
    <t>Polleo Isotonic Sports Drink 500g Refreshing Lemon-lime</t>
  </si>
  <si>
    <t>POL12848</t>
  </si>
  <si>
    <t>Polleo Premium HydroX Whey 1,8kg Chocolate Gourmet</t>
  </si>
  <si>
    <t>POL09792</t>
  </si>
  <si>
    <t>Polleo ZMA 90 caps</t>
  </si>
  <si>
    <t>ZOE12391</t>
  </si>
  <si>
    <t>ZOE Protein Bar 50g White Choco Strawberry</t>
  </si>
  <si>
    <t>POL12750</t>
  </si>
  <si>
    <t>Polleo Premium HydroX Whey 454g Vanilla Gourmet</t>
  </si>
  <si>
    <t>POL09849</t>
  </si>
  <si>
    <t>Polleo Omega-3 Fish Oil 90 softgels</t>
  </si>
  <si>
    <t>POL09761</t>
  </si>
  <si>
    <t>Polleo Elasti4Joint 300g Orange Burst</t>
  </si>
  <si>
    <t>POL12609</t>
  </si>
  <si>
    <t>Polleo 1st  Whey 4,5kg Cookies &amp; Cream</t>
  </si>
  <si>
    <t>POL09794</t>
  </si>
  <si>
    <t>Polleo Testorage Xtreme 90 caps</t>
  </si>
  <si>
    <t>POL04462</t>
  </si>
  <si>
    <t>Polleo Iso Drink 750ml Lemon</t>
  </si>
  <si>
    <t>93429</t>
  </si>
  <si>
    <t>SAHAra napoje s.p.z.o.o.</t>
  </si>
  <si>
    <t>POL09857</t>
  </si>
  <si>
    <t>Polleo Fat Burner 90 caps</t>
  </si>
  <si>
    <t>POL09895</t>
  </si>
  <si>
    <t>Polleo Pea&amp;Rice Protein 454g Chocolate</t>
  </si>
  <si>
    <t>POL04466</t>
  </si>
  <si>
    <t>Polleo SHOT Pre-Workout 80ml Lemon- Lime</t>
  </si>
  <si>
    <t>POL12851</t>
  </si>
  <si>
    <t>Polleo Premium HydroX Whey 1,8kg Vanilla Gourmet</t>
  </si>
  <si>
    <t>POL09807</t>
  </si>
  <si>
    <t>Polleo Lipofenom Xtreme 90 caps</t>
  </si>
  <si>
    <t>POL09738</t>
  </si>
  <si>
    <t>Polleo 1st Whey 454g Unflavoured</t>
  </si>
  <si>
    <t>POL09882</t>
  </si>
  <si>
    <t>Polleo peanut butter Crunchy 1000g</t>
  </si>
  <si>
    <t>99989</t>
  </si>
  <si>
    <t>Bredabest</t>
  </si>
  <si>
    <t>POL09829</t>
  </si>
  <si>
    <t>Polleo 1st Whey 454g Strawberry</t>
  </si>
  <si>
    <t>POL09791</t>
  </si>
  <si>
    <t>Polleo L-Arginine Xtreme 90 caps</t>
  </si>
  <si>
    <t>POL09751</t>
  </si>
  <si>
    <t>Polleo 1st Whey 2,27kg Chocolate Jaffa</t>
  </si>
  <si>
    <t>POL09877</t>
  </si>
  <si>
    <t>Polleo Immunity+ NAC 1000 60 caps</t>
  </si>
  <si>
    <t>POL12753</t>
  </si>
  <si>
    <t>Polleo Premium HydroX Whey 454g Choco Coconut</t>
  </si>
  <si>
    <t>POL09739</t>
  </si>
  <si>
    <t>Polleo 1st Whey 454g Chocolate Jaffa</t>
  </si>
  <si>
    <t>ON00247</t>
  </si>
  <si>
    <t>Gold Whey 465g Double Rich Chocolate</t>
  </si>
  <si>
    <t>POL09891</t>
  </si>
  <si>
    <t>Polleo 1st Whey 454g Chocolate Coconut</t>
  </si>
  <si>
    <t>ON00243</t>
  </si>
  <si>
    <t>Gold Whey 2,28kg Vanilla Ice Cream</t>
  </si>
  <si>
    <t>POL09883</t>
  </si>
  <si>
    <t>Polleo peanut butter Smooth 1000g</t>
  </si>
  <si>
    <t>POL09898</t>
  </si>
  <si>
    <t>Polleo Soy Protein Isolate 454g Vanilla</t>
  </si>
  <si>
    <t>POL09899</t>
  </si>
  <si>
    <t>Polleo 1st Whey 2,27kg Chocolate-Banana</t>
  </si>
  <si>
    <t>POL09757</t>
  </si>
  <si>
    <t>Polleo Glutamine 500g</t>
  </si>
  <si>
    <t>POL09701</t>
  </si>
  <si>
    <t>Polleo Energy Gel Boost 40g Kiwi and Strawberry</t>
  </si>
  <si>
    <t>04118</t>
  </si>
  <si>
    <t>Aurrora nutrition</t>
  </si>
  <si>
    <t>ZOE12354</t>
  </si>
  <si>
    <t>ZOE Whey 454g Choco Hazelnut Rocher</t>
  </si>
  <si>
    <t>ZOE12375</t>
  </si>
  <si>
    <t>ZOE Booty Creatine 250g Lemonade</t>
  </si>
  <si>
    <t>POL12885</t>
  </si>
  <si>
    <t>Polleo Creatine Direct 30x3,5g Lemon Lime</t>
  </si>
  <si>
    <t>55451</t>
  </si>
  <si>
    <t>BIO PAK Contract Manufacturing</t>
  </si>
  <si>
    <t>POL12884</t>
  </si>
  <si>
    <t>Polleo Creatine Direct 30x3,5g Unflavoured</t>
  </si>
  <si>
    <t>POL12918</t>
  </si>
  <si>
    <t>Polleo All in 1 Multivitamin, 120 caps</t>
  </si>
  <si>
    <t xml:space="preserve">week 1 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</si>
  <si>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</si>
  <si>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</si>
  <si>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</si>
  <si>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</si>
  <si>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</si>
  <si>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</si>
  <si>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</si>
  <si>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</si>
  <si>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</si>
  <si>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</si>
  <si>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</si>
  <si>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</si>
  <si>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</si>
  <si>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</si>
  <si>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</si>
  <si>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</si>
  <si>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</si>
  <si>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</si>
  <si>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</si>
  <si>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</si>
  <si>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</si>
  <si>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</si>
  <si>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</si>
  <si>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</si>
  <si>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</si>
  <si>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Polleo 1st Whey 4,5kg Vanilla Madagascar</t>
  </si>
  <si>
    <t>Polleo 1st Whey 4,5kg Swiss Chocolate Supreme</t>
  </si>
  <si>
    <t>Polleo 1st Whey 4,5kg Cookies &amp; Cream</t>
  </si>
  <si>
    <t>02 SILVER</t>
  </si>
  <si>
    <t>Median sales</t>
  </si>
  <si>
    <t>Week 29</t>
  </si>
  <si>
    <t>Week 30</t>
  </si>
  <si>
    <t>Week 31</t>
  </si>
  <si>
    <t>Week 32</t>
  </si>
  <si>
    <t>Week 33</t>
  </si>
  <si>
    <t>Week 34</t>
  </si>
  <si>
    <t>Week 35</t>
  </si>
  <si>
    <t>Šifra</t>
  </si>
  <si>
    <t>Kategorija</t>
  </si>
  <si>
    <t>Item name</t>
  </si>
  <si>
    <t>STATUSS</t>
  </si>
  <si>
    <t>Dobavljač - Naziv partnera</t>
  </si>
  <si>
    <t>PodKat</t>
  </si>
  <si>
    <t>Podkategorija</t>
  </si>
  <si>
    <t>Zamjenska šifra</t>
  </si>
  <si>
    <t>Okus / Boja</t>
  </si>
  <si>
    <t>Veličina</t>
  </si>
  <si>
    <t>Kataloški broj</t>
  </si>
  <si>
    <t>Abc</t>
  </si>
  <si>
    <t>Barcode</t>
  </si>
  <si>
    <t>Grupa</t>
  </si>
  <si>
    <t>Naziv grupe</t>
  </si>
  <si>
    <t>GrpArt1</t>
  </si>
  <si>
    <t>GrpArt2</t>
  </si>
  <si>
    <t>Jed.mj</t>
  </si>
  <si>
    <t>Komisija</t>
  </si>
  <si>
    <t>Karton</t>
  </si>
  <si>
    <t>Paleta</t>
  </si>
  <si>
    <t>Težina</t>
  </si>
  <si>
    <t>Bruto težina</t>
  </si>
  <si>
    <t>Masa</t>
  </si>
  <si>
    <t>Visina</t>
  </si>
  <si>
    <t>Širina</t>
  </si>
  <si>
    <t>Dužina</t>
  </si>
  <si>
    <t>Rok trajanja</t>
  </si>
  <si>
    <t>Minimum</t>
  </si>
  <si>
    <t>Optimum</t>
  </si>
  <si>
    <t>Maksimum</t>
  </si>
  <si>
    <t>Prekomjerno</t>
  </si>
  <si>
    <t>Zaliha</t>
  </si>
  <si>
    <t>Fakturna nabavna vrijednost (€)</t>
  </si>
  <si>
    <t>Vrijed.Vele (€)</t>
  </si>
  <si>
    <t>Vrijed.Malo (€)</t>
  </si>
  <si>
    <t xml:space="preserve">WMSDiglas 01 </t>
  </si>
  <si>
    <t>Rezervirano 01</t>
  </si>
  <si>
    <t>Sigurnosna zaliha 01</t>
  </si>
  <si>
    <t>Regal</t>
  </si>
  <si>
    <t>1290261-090-LG</t>
  </si>
  <si>
    <t>Odjeća</t>
  </si>
  <si>
    <t>Pants  Sportstyle Jogger Grey LG</t>
  </si>
  <si>
    <t>AKTIVNO</t>
  </si>
  <si>
    <t>01707</t>
  </si>
  <si>
    <t>VENDOR D.O.O.</t>
  </si>
  <si>
    <t>50202</t>
  </si>
  <si>
    <t>Duge hlače i trenirke</t>
  </si>
  <si>
    <t>Irena/Tija</t>
  </si>
  <si>
    <t>FW17</t>
  </si>
  <si>
    <t>190085093605</t>
  </si>
  <si>
    <t>076</t>
  </si>
  <si>
    <t>Under Armour</t>
  </si>
  <si>
    <t>kom</t>
  </si>
  <si>
    <t>+B5-1-1</t>
  </si>
  <si>
    <t>1290261-090-MD</t>
  </si>
  <si>
    <t>Pants  Sportstyle Jogger Grey MD</t>
  </si>
  <si>
    <t>190085093599</t>
  </si>
  <si>
    <t>W-4</t>
  </si>
  <si>
    <t>1290261-090-XL</t>
  </si>
  <si>
    <t>Pants  Sportstyle Jogger Grey XL</t>
  </si>
  <si>
    <t>190085093629</t>
  </si>
  <si>
    <t>1292064-002-XL</t>
  </si>
  <si>
    <t>Fitness rukavice i dizačka oprema</t>
  </si>
  <si>
    <t>W Gloves Cool Switch Flux Black/Tropic Pink XL</t>
  </si>
  <si>
    <t>30303</t>
  </si>
  <si>
    <t>Rukavice za fitness</t>
  </si>
  <si>
    <t>ALL SEASON</t>
  </si>
  <si>
    <t>C</t>
  </si>
  <si>
    <t>190496403819</t>
  </si>
  <si>
    <t>1326799-001-XL</t>
  </si>
  <si>
    <t>Shirt Sportstyle Left Chest SS Black XL</t>
  </si>
  <si>
    <t>50211</t>
  </si>
  <si>
    <t>Majice kratkih rukava</t>
  </si>
  <si>
    <t>192007420728</t>
  </si>
  <si>
    <t>1326799-036-SM</t>
  </si>
  <si>
    <t>Shirt Sportstyle LC SS Steel Light Heather/Black SM</t>
  </si>
  <si>
    <t>29760</t>
  </si>
  <si>
    <t>KVANTUM SPORT ZG d.o.o.</t>
  </si>
  <si>
    <t>FW25</t>
  </si>
  <si>
    <t>192007702541</t>
  </si>
  <si>
    <t>1328964-001-XS</t>
  </si>
  <si>
    <t>W Shirt HeatGear Armour SS Black/Metallic Silver XS</t>
  </si>
  <si>
    <t>FW23</t>
  </si>
  <si>
    <t>192564613564</t>
  </si>
  <si>
    <t>1329582-001-LG</t>
  </si>
  <si>
    <t>Shirt Team Issue Wordmark SS Black/Graphite LG</t>
  </si>
  <si>
    <t>SS25</t>
  </si>
  <si>
    <t>192007665839</t>
  </si>
  <si>
    <t>1329582-001-MD</t>
  </si>
  <si>
    <t>Shirt Team Issue Wordmark SS Black/Graphite MD</t>
  </si>
  <si>
    <t>192007665822</t>
  </si>
  <si>
    <t>1329582-001-SM</t>
  </si>
  <si>
    <t>Shirt Team Issue Wordmark SS Black/Graphite SM</t>
  </si>
  <si>
    <t>192007665792</t>
  </si>
  <si>
    <t>1329582-301-LG</t>
  </si>
  <si>
    <t>1329582-301-XL</t>
  </si>
  <si>
    <t>1329582-408-LG</t>
  </si>
  <si>
    <t>1329582-408-MD</t>
  </si>
  <si>
    <t>1329582-408-XL</t>
  </si>
  <si>
    <t>1357139-001-XXL</t>
  </si>
  <si>
    <t>1357719-001-XS</t>
  </si>
  <si>
    <t>1361034-001-XS</t>
  </si>
  <si>
    <t>1361109-003-XS</t>
  </si>
  <si>
    <t>1361109-877-XS</t>
  </si>
  <si>
    <t>1361518-001-XXL</t>
  </si>
  <si>
    <t>1361518-100-XXL</t>
  </si>
  <si>
    <t>1361524-025-XXL</t>
  </si>
  <si>
    <t>1361524-100-XL</t>
  </si>
  <si>
    <t>1361524-100-XXL</t>
  </si>
  <si>
    <t>1361524-390-XXL</t>
  </si>
  <si>
    <t>1361586-001-SM</t>
  </si>
  <si>
    <t>1361602-001-SM</t>
  </si>
  <si>
    <t>1361602-090-SM</t>
  </si>
  <si>
    <t>1361602-090-XXL</t>
  </si>
  <si>
    <t>1361631-001-MD</t>
  </si>
  <si>
    <t>1361631-001-SM</t>
  </si>
  <si>
    <t>1361631-001-XXL</t>
  </si>
  <si>
    <t>1361631-112-LG</t>
  </si>
  <si>
    <t>1361631-112-MD</t>
  </si>
  <si>
    <t>1361631-112-XL</t>
  </si>
  <si>
    <t>1361631-112-XXL</t>
  </si>
  <si>
    <t>1361631-390-SM</t>
  </si>
  <si>
    <t>1361631-410-LG</t>
  </si>
  <si>
    <t>1361631-410-MD</t>
  </si>
  <si>
    <t>1361631-410-SM</t>
  </si>
  <si>
    <t>1361631-410-XXL</t>
  </si>
  <si>
    <t>1361673-001-XL</t>
  </si>
  <si>
    <t>1365335-001-SM</t>
  </si>
  <si>
    <t>1365336-686-LG</t>
  </si>
  <si>
    <t>1365336-686-XS</t>
  </si>
  <si>
    <t>1365973-001-XL</t>
  </si>
  <si>
    <t>1369488-001-SM</t>
  </si>
  <si>
    <t>1369488-001-XS</t>
  </si>
  <si>
    <t>1369773-001-SM</t>
  </si>
  <si>
    <t>1369773-348-MD</t>
  </si>
  <si>
    <t>1369773-348-SM</t>
  </si>
  <si>
    <t>1369773-348-XS</t>
  </si>
  <si>
    <t>1370494-001-SM</t>
  </si>
  <si>
    <t>1373033-011-LG</t>
  </si>
  <si>
    <t>1373603-600-XS</t>
  </si>
  <si>
    <t>1373606-110-LG</t>
  </si>
  <si>
    <t>1373606-110-XS</t>
  </si>
  <si>
    <t>1373718-001-LG</t>
  </si>
  <si>
    <t>1373718-001-XXL</t>
  </si>
  <si>
    <t>1373718-348-LG</t>
  </si>
  <si>
    <t>1373718-348-XL</t>
  </si>
  <si>
    <t>1373718-348-XXL</t>
  </si>
  <si>
    <t>1373718-410-XXL</t>
  </si>
  <si>
    <t>1373718-840-XL</t>
  </si>
  <si>
    <t>1373718-840-XXL</t>
  </si>
  <si>
    <t>1373764-001-XXL</t>
  </si>
  <si>
    <t>1373880-301-MD</t>
  </si>
  <si>
    <t>1374528-577-XS</t>
  </si>
  <si>
    <t>1374638-600-XS</t>
  </si>
  <si>
    <t>1376700-600-L/XL</t>
  </si>
  <si>
    <t>1376723-697-OSFM</t>
  </si>
  <si>
    <t>1376794-731-SM</t>
  </si>
  <si>
    <t>1376794-731-XXL</t>
  </si>
  <si>
    <t>1376921-001-SM</t>
  </si>
  <si>
    <t>1376921-391-SM</t>
  </si>
  <si>
    <t>1376921-840-LG</t>
  </si>
  <si>
    <t>1376921-840-MD</t>
  </si>
  <si>
    <t>1376921-840-SM</t>
  </si>
  <si>
    <t>1376921-840-XL</t>
  </si>
  <si>
    <t>1376921-840-XXL</t>
  </si>
  <si>
    <t>1377052-672-XL</t>
  </si>
  <si>
    <t>1377054-369-LG</t>
  </si>
  <si>
    <t>1377173-465-XL</t>
  </si>
  <si>
    <t>1377374-001-LG</t>
  </si>
  <si>
    <t>1377374-001-SM</t>
  </si>
  <si>
    <t>1377374-001-XL</t>
  </si>
  <si>
    <t>1377374-001-XXL</t>
  </si>
  <si>
    <t>1377455-877-LG</t>
  </si>
  <si>
    <t>1377455-877-XS</t>
  </si>
  <si>
    <t>1377798-001-XS</t>
  </si>
  <si>
    <t>1377843-731-LG</t>
  </si>
  <si>
    <t>1377843-731-SM</t>
  </si>
  <si>
    <t>1377843-731-XL</t>
  </si>
  <si>
    <t>1378582-001-SM</t>
  </si>
  <si>
    <t>1378815-001-XS</t>
  </si>
  <si>
    <t>1379150-001-LG</t>
  </si>
  <si>
    <t>1379150-015-LG</t>
  </si>
  <si>
    <t>1379151-001-XS</t>
  </si>
  <si>
    <t>1379151-015-LG</t>
  </si>
  <si>
    <t>1379151-015-MD</t>
  </si>
  <si>
    <t>1379151-015-SM</t>
  </si>
  <si>
    <t>1379151-015-XS</t>
  </si>
  <si>
    <t>1379195-001-XS</t>
  </si>
  <si>
    <t>1379195-686-SM</t>
  </si>
  <si>
    <t>1379195-686-XS</t>
  </si>
  <si>
    <t>1379294-001-XXL</t>
  </si>
  <si>
    <t>1379434-465-XS</t>
  </si>
  <si>
    <t>1379510-100-XL</t>
  </si>
  <si>
    <t>1379512-100-XL</t>
  </si>
  <si>
    <t>1379528-100-MD</t>
  </si>
  <si>
    <t>1379758-001-SM</t>
  </si>
  <si>
    <t>1379758-432-LG</t>
  </si>
  <si>
    <t>1379758-432-SM</t>
  </si>
  <si>
    <t>1379768-001-LGT</t>
  </si>
  <si>
    <t>1379768-001-XLT</t>
  </si>
  <si>
    <t>1379806-001-XL</t>
  </si>
  <si>
    <t>1379806-001-XXL</t>
  </si>
  <si>
    <t>1379809-001-SM</t>
  </si>
  <si>
    <t>1379809-001-XL</t>
  </si>
  <si>
    <t>1379809-001-XXL</t>
  </si>
  <si>
    <t>1379809-348-MD</t>
  </si>
  <si>
    <t>1379809-348-SM</t>
  </si>
  <si>
    <t>1379809-348-XL</t>
  </si>
  <si>
    <t>1379809-348-XXL</t>
  </si>
  <si>
    <t>1379842-348-MD</t>
  </si>
  <si>
    <t>1379842-348-SM</t>
  </si>
  <si>
    <t>1379842-696-LG</t>
  </si>
  <si>
    <t>1379846-001-LG</t>
  </si>
  <si>
    <t>1379846-015-MD</t>
  </si>
  <si>
    <t>1380843-112-LG</t>
  </si>
  <si>
    <t>1380843-112-MD</t>
  </si>
  <si>
    <t>1380843-112-SM</t>
  </si>
  <si>
    <t>1380843-112-XL</t>
  </si>
  <si>
    <t>1381662-015-SM</t>
  </si>
  <si>
    <t>1382427-001-LG</t>
  </si>
  <si>
    <t>1382427-001-MD</t>
  </si>
  <si>
    <t>1382427-001-SM</t>
  </si>
  <si>
    <t>1382427-001-XL</t>
  </si>
  <si>
    <t>1382427-001-XXL</t>
  </si>
  <si>
    <t>1382436-001-SM</t>
  </si>
  <si>
    <t>1382436-001-XS</t>
  </si>
  <si>
    <t>1382620-001-XL</t>
  </si>
  <si>
    <t>1382620-001-XXL</t>
  </si>
  <si>
    <t>1382796-025-MD</t>
  </si>
  <si>
    <t>1382796-452-MD</t>
  </si>
  <si>
    <t>1382796-452-XL</t>
  </si>
  <si>
    <t>1382796-847-LG</t>
  </si>
  <si>
    <t>1382796-847-MD</t>
  </si>
  <si>
    <t>1382796-847-SM</t>
  </si>
  <si>
    <t>1382796-847-XL</t>
  </si>
  <si>
    <t>1382796-847-XXL</t>
  </si>
  <si>
    <t>1382801-001-XXL</t>
  </si>
  <si>
    <t>1382801-025-LG</t>
  </si>
  <si>
    <t>1382801-025-SM</t>
  </si>
  <si>
    <t>1382801-300-LG</t>
  </si>
  <si>
    <t>1382801-300-SM</t>
  </si>
  <si>
    <t>1382801-300-XL</t>
  </si>
  <si>
    <t>1382801-390-XL</t>
  </si>
  <si>
    <t>1382801-390-XXL</t>
  </si>
  <si>
    <t>1382801-410-LG</t>
  </si>
  <si>
    <t>1382801-410-MD</t>
  </si>
  <si>
    <t>1382801-410-SM</t>
  </si>
  <si>
    <t>1382801-410-XL</t>
  </si>
  <si>
    <t>1382801-731-SM</t>
  </si>
  <si>
    <t>1383191-362-LG</t>
  </si>
  <si>
    <t>1383191-362-MD</t>
  </si>
  <si>
    <t>1383191-362-SM</t>
  </si>
  <si>
    <t>1383191-362-XL</t>
  </si>
  <si>
    <t>1383191-800-SM</t>
  </si>
  <si>
    <t>1383191-989-MD</t>
  </si>
  <si>
    <t>1383191-989-SM</t>
  </si>
  <si>
    <t>1383214-176-XL</t>
  </si>
  <si>
    <t>1383214-176-XXL</t>
  </si>
  <si>
    <t>1383321-561-XXL</t>
  </si>
  <si>
    <t>1383323-001-SM</t>
  </si>
  <si>
    <t>1383356-001-XL</t>
  </si>
  <si>
    <t>1383356-025-XXL</t>
  </si>
  <si>
    <t>1383356-390-XL</t>
  </si>
  <si>
    <t>1383356-410-SM</t>
  </si>
  <si>
    <t>1383356-410-XL</t>
  </si>
  <si>
    <t>1383356-410-XXL</t>
  </si>
  <si>
    <t>1383559-001-XS</t>
  </si>
  <si>
    <t>1383669-002-LG</t>
  </si>
  <si>
    <t>1383669-002-SM</t>
  </si>
  <si>
    <t>1383669-002-XL</t>
  </si>
  <si>
    <t>1383669-002-XXL</t>
  </si>
  <si>
    <t>1383669-016-LG</t>
  </si>
  <si>
    <t>1383669-016-SM</t>
  </si>
  <si>
    <t>1383669-016-XL</t>
  </si>
  <si>
    <t>1383669-348-LG</t>
  </si>
  <si>
    <t>1383669-348-MD</t>
  </si>
  <si>
    <t>1383669-348-XL</t>
  </si>
  <si>
    <t>1383669-348-XXL</t>
  </si>
  <si>
    <t>1383669-432-MD</t>
  </si>
  <si>
    <t>1383669-432-SM</t>
  </si>
  <si>
    <t>1383669-432-XL</t>
  </si>
  <si>
    <t>1383774-432-SM</t>
  </si>
  <si>
    <t>1383774-432-XXL</t>
  </si>
  <si>
    <t>1383778-002-MD</t>
  </si>
  <si>
    <t>1383778-002-SM</t>
  </si>
  <si>
    <t>1383889-001-XXL</t>
  </si>
  <si>
    <t>1383973-001-XL</t>
  </si>
  <si>
    <t>1383973-001-XXL</t>
  </si>
  <si>
    <t>1383973-390-LG</t>
  </si>
  <si>
    <t>1383973-390-SM</t>
  </si>
  <si>
    <t>1383973-432-LG</t>
  </si>
  <si>
    <t>1383973-432-MD</t>
  </si>
  <si>
    <t>1383973-432-SM</t>
  </si>
  <si>
    <t>1383973-432-XL</t>
  </si>
  <si>
    <t>1384123-348-L A-C</t>
  </si>
  <si>
    <t>1384123-686-XS</t>
  </si>
  <si>
    <t>1385976-001-LG</t>
  </si>
  <si>
    <t>1385976-001-MD</t>
  </si>
  <si>
    <t>1385976-001-XL</t>
  </si>
  <si>
    <t>1385976-847-LG</t>
  </si>
  <si>
    <t>1385976-847-MD</t>
  </si>
  <si>
    <t>1385976-847-SM</t>
  </si>
  <si>
    <t>1385976-847-XL</t>
  </si>
  <si>
    <t>1385976-847-XXL</t>
  </si>
  <si>
    <t>1385978-002-XL</t>
  </si>
  <si>
    <t>1385978-002-XXL</t>
  </si>
  <si>
    <t>1386424-044-LG</t>
  </si>
  <si>
    <t>1386676-001-LG</t>
  </si>
  <si>
    <t>1386676-001-SM</t>
  </si>
  <si>
    <t>1386676-001-XL</t>
  </si>
  <si>
    <t>1386676-001-XXL</t>
  </si>
  <si>
    <t>1386681-452-LG</t>
  </si>
  <si>
    <t>1386681-452-MD</t>
  </si>
  <si>
    <t>1386681-452-SM</t>
  </si>
  <si>
    <t>1386681-452-XL</t>
  </si>
  <si>
    <t>1386681-452-XXL</t>
  </si>
  <si>
    <t>1386793-001-LG</t>
  </si>
  <si>
    <t>1386793-001-SM</t>
  </si>
  <si>
    <t>1386793-408-LG</t>
  </si>
  <si>
    <t>1386793-408-SM</t>
  </si>
  <si>
    <t>1386793-408-XL</t>
  </si>
  <si>
    <t>1386818-432-SM</t>
  </si>
  <si>
    <t>1386878-505-LG</t>
  </si>
  <si>
    <t>1386878-505-SM</t>
  </si>
  <si>
    <t>1386878-505-XL</t>
  </si>
  <si>
    <t>1386882-001-MD</t>
  </si>
  <si>
    <t>1386882-001-XL</t>
  </si>
  <si>
    <t>1386911-273-XL</t>
  </si>
  <si>
    <t>1387122-301-MD</t>
  </si>
  <si>
    <t>1387122-301-SM</t>
  </si>
  <si>
    <t>1387122-301-XXL</t>
  </si>
  <si>
    <t>1387122-432-MD</t>
  </si>
  <si>
    <t>1387122-432-SM</t>
  </si>
  <si>
    <t>1387122-432-XL</t>
  </si>
  <si>
    <t>1387124-001-SM</t>
  </si>
  <si>
    <t>1387124-044-MD</t>
  </si>
  <si>
    <t>1387124-044-SM</t>
  </si>
  <si>
    <t>1387796-709-XL</t>
  </si>
  <si>
    <t>1388647-001-XS</t>
  </si>
  <si>
    <t>1389256-001-SM</t>
  </si>
  <si>
    <t>1389256-001-XL</t>
  </si>
  <si>
    <t>1389351-348-MD</t>
  </si>
  <si>
    <t>1389351-348-XL</t>
  </si>
  <si>
    <t>1389352-001-MD</t>
  </si>
  <si>
    <t>1389352-001-SM</t>
  </si>
  <si>
    <t>1389352-377-LG</t>
  </si>
  <si>
    <t>1389352-377-MD</t>
  </si>
  <si>
    <t>1389352-377-XXL</t>
  </si>
  <si>
    <t>1389352-432-LG</t>
  </si>
  <si>
    <t>1389352-432-MD</t>
  </si>
  <si>
    <t>1389353-432-SM</t>
  </si>
  <si>
    <t>1389564-009-SM</t>
  </si>
  <si>
    <t>1389851-001-XS</t>
  </si>
  <si>
    <t>1389851-348-XS</t>
  </si>
  <si>
    <t>1390165-001-SM</t>
  </si>
  <si>
    <t>1390165-011-LG</t>
  </si>
  <si>
    <t>1390165-100-XXL</t>
  </si>
  <si>
    <t>1390207-100-LG</t>
  </si>
  <si>
    <t>1390207-100-XL</t>
  </si>
  <si>
    <t>1390207-847-LG</t>
  </si>
  <si>
    <t>1390207-847-MD</t>
  </si>
  <si>
    <t>1390207-847-SM</t>
  </si>
  <si>
    <t>1390207-847-XL</t>
  </si>
  <si>
    <t>1390207-847-XXL</t>
  </si>
  <si>
    <t>1390299-001-LG</t>
  </si>
  <si>
    <t>1390299-001-SM</t>
  </si>
  <si>
    <t>1390299-001-XL</t>
  </si>
  <si>
    <t>1390299-001-XXL</t>
  </si>
  <si>
    <t>1390299-390-LG</t>
  </si>
  <si>
    <t>1390299-390-MD</t>
  </si>
  <si>
    <t>1390299-390-SM</t>
  </si>
  <si>
    <t>1390299-390-XL</t>
  </si>
  <si>
    <t>1390299-390-XXL</t>
  </si>
  <si>
    <t>1390300-390-LG</t>
  </si>
  <si>
    <t>1390300-390-MD</t>
  </si>
  <si>
    <t>1390300-390-XL</t>
  </si>
  <si>
    <t>3024877-101-11.5</t>
  </si>
  <si>
    <t>3024906-501-6.5</t>
  </si>
  <si>
    <t>3024906-501-7</t>
  </si>
  <si>
    <t>3024906-501-7.5</t>
  </si>
  <si>
    <t>3024906-501-8</t>
  </si>
  <si>
    <t>3025308-003-12.5</t>
  </si>
  <si>
    <t>3025308-003-9</t>
  </si>
  <si>
    <t>3025313-500-6.5</t>
  </si>
  <si>
    <t>3025313-500-7</t>
  </si>
  <si>
    <t>3025313-500-9</t>
  </si>
  <si>
    <t>3025522-001-8.5</t>
  </si>
  <si>
    <t>3025522-800-8.5</t>
  </si>
  <si>
    <t>3026017-005-10</t>
  </si>
  <si>
    <t>3026017-601-13</t>
  </si>
  <si>
    <t>3026121-005-12.5</t>
  </si>
  <si>
    <t>3026128-002-6.5</t>
  </si>
  <si>
    <t>3026128-002-9</t>
  </si>
  <si>
    <t>3026135-301-12.5</t>
  </si>
  <si>
    <t>3026550-601-7</t>
  </si>
  <si>
    <t>3026550-601-9</t>
  </si>
  <si>
    <t>3026553-001-7</t>
  </si>
  <si>
    <t>3026582-005-12.5</t>
  </si>
  <si>
    <t>3026582-005-9</t>
  </si>
  <si>
    <t>3026770-109-7</t>
  </si>
  <si>
    <t>3026770-109-7.5</t>
  </si>
  <si>
    <t>3026770-109-9</t>
  </si>
  <si>
    <t>3026770-401-10</t>
  </si>
  <si>
    <t>3026770-401-10.5</t>
  </si>
  <si>
    <t>3026770-401-11</t>
  </si>
  <si>
    <t>3026770-401-12</t>
  </si>
  <si>
    <t>3026770-401-12.5</t>
  </si>
  <si>
    <t>3026770-401-13</t>
  </si>
  <si>
    <t>3026770-401-9.5</t>
  </si>
  <si>
    <t>3026998-002-8.5</t>
  </si>
  <si>
    <t>3027190-006-12.5</t>
  </si>
  <si>
    <t>3027190-106-8</t>
  </si>
  <si>
    <t>3027341-016-12</t>
  </si>
  <si>
    <t>3027342-100-6.5</t>
  </si>
  <si>
    <t>3027342-453-9</t>
  </si>
  <si>
    <t>3027593-105-12.5</t>
  </si>
  <si>
    <t>3027593-301-12</t>
  </si>
  <si>
    <t>3027593-301-13</t>
  </si>
  <si>
    <t>3027600-001-13</t>
  </si>
  <si>
    <t>3027653-001-7</t>
  </si>
  <si>
    <t>3027653-001-9</t>
  </si>
  <si>
    <t>3028384-004-12</t>
  </si>
  <si>
    <t>3028461-100-10</t>
  </si>
  <si>
    <t>32GX250501-XL</t>
  </si>
  <si>
    <t>32GX250509-MD</t>
  </si>
  <si>
    <t>3ME10121043-12.5</t>
  </si>
  <si>
    <t>3WE10140929-7.5</t>
  </si>
  <si>
    <t>3WF30190080-7</t>
  </si>
  <si>
    <t>3WF30190080-9</t>
  </si>
  <si>
    <t>6005612-001-XL</t>
  </si>
  <si>
    <t>ABS22313</t>
  </si>
  <si>
    <t>ABS22314</t>
  </si>
  <si>
    <t>ABS22315</t>
  </si>
  <si>
    <t>ABS22317</t>
  </si>
  <si>
    <t>ACLE-BLK-MD</t>
  </si>
  <si>
    <t>ACLE-BLK-SM</t>
  </si>
  <si>
    <t>ACLE-BLK-XS</t>
  </si>
  <si>
    <t>ADJS-BLK-MD</t>
  </si>
  <si>
    <t>ADJS-BLK-SM</t>
  </si>
  <si>
    <t>ADJS-WHT-LG</t>
  </si>
  <si>
    <t>ADJS-WHT-MD</t>
  </si>
  <si>
    <t>ADJS-WHT-SM</t>
  </si>
  <si>
    <t>AKLE-BLK-XS</t>
  </si>
  <si>
    <t>AKLE-PLM-XS</t>
  </si>
  <si>
    <t>ALT10001</t>
  </si>
  <si>
    <t>ALT10006</t>
  </si>
  <si>
    <t>ALTS-BLK-SM</t>
  </si>
  <si>
    <t>ALTS-BLK-XS</t>
  </si>
  <si>
    <t>ALTS-WNB-SM</t>
  </si>
  <si>
    <t>ALVA-BLK-MD</t>
  </si>
  <si>
    <t>ALVA-WNB-MD</t>
  </si>
  <si>
    <t>ALVA-WNB-XS</t>
  </si>
  <si>
    <t>AMB00397</t>
  </si>
  <si>
    <t>AMB00579</t>
  </si>
  <si>
    <t>AMB00580</t>
  </si>
  <si>
    <t>AMB00582</t>
  </si>
  <si>
    <t>AMB00583</t>
  </si>
  <si>
    <t>AMB00700</t>
  </si>
  <si>
    <t>AMB00701</t>
  </si>
  <si>
    <t>ANDR-CBR-OSFA</t>
  </si>
  <si>
    <t>ANHO-BLK-LG</t>
  </si>
  <si>
    <t>ANHO-BLK-MD</t>
  </si>
  <si>
    <t>ANHO-BLK-SM</t>
  </si>
  <si>
    <t>ANHO-CBR-LG</t>
  </si>
  <si>
    <t>ANHO-CBR-MD</t>
  </si>
  <si>
    <t>ANHO-CBR-SM</t>
  </si>
  <si>
    <t>ANSW-BLK-LG</t>
  </si>
  <si>
    <t>ANSW-BLK-MD</t>
  </si>
  <si>
    <t>ANSW-BLK-SM</t>
  </si>
  <si>
    <t>ANSW-CBR-LG</t>
  </si>
  <si>
    <t>ANSW-CBR-SM</t>
  </si>
  <si>
    <t>AOHO-BLK-MD</t>
  </si>
  <si>
    <t>AOHO-BLK-SM</t>
  </si>
  <si>
    <t>AOHO-PLG-LG</t>
  </si>
  <si>
    <t>AOSH-BLK-LG</t>
  </si>
  <si>
    <t>AOSH-BLK-SM</t>
  </si>
  <si>
    <t>AOSH-PLG-LG</t>
  </si>
  <si>
    <t>AOSH-PLG-MD</t>
  </si>
  <si>
    <t>AOSH-PLG-SM</t>
  </si>
  <si>
    <t>AOSP-BLK-SM</t>
  </si>
  <si>
    <t>AOSP-PLG-LG</t>
  </si>
  <si>
    <t>AOSP-PLG-MD</t>
  </si>
  <si>
    <t>AOSP-PLG-SM</t>
  </si>
  <si>
    <t>AOSW-BLK-LG</t>
  </si>
  <si>
    <t>AOSW-BLK-MD</t>
  </si>
  <si>
    <t>AOSW-BLK-SM</t>
  </si>
  <si>
    <t>AOSW-PLG-LG</t>
  </si>
  <si>
    <t>AOSW-PLG-MD</t>
  </si>
  <si>
    <t>AOSW-PLG-SM</t>
  </si>
  <si>
    <t>AP39713</t>
  </si>
  <si>
    <t>AP39731</t>
  </si>
  <si>
    <t>APN16431</t>
  </si>
  <si>
    <t>APN16433</t>
  </si>
  <si>
    <t>APN16436</t>
  </si>
  <si>
    <t>APN16437</t>
  </si>
  <si>
    <t>APN16438</t>
  </si>
  <si>
    <t>APN16446</t>
  </si>
  <si>
    <t>APN16447</t>
  </si>
  <si>
    <t>APN16448</t>
  </si>
  <si>
    <t>APN16449</t>
  </si>
  <si>
    <t>APN16462</t>
  </si>
  <si>
    <t>APN16463</t>
  </si>
  <si>
    <t>APN16470</t>
  </si>
  <si>
    <t>APN16471</t>
  </si>
  <si>
    <t>APN16486</t>
  </si>
  <si>
    <t>APN16487</t>
  </si>
  <si>
    <t>APN16490</t>
  </si>
  <si>
    <t>APN16492</t>
  </si>
  <si>
    <t>APN16499</t>
  </si>
  <si>
    <t>APN16518</t>
  </si>
  <si>
    <t>APN16528</t>
  </si>
  <si>
    <t>APN16531</t>
  </si>
  <si>
    <t>APN16533</t>
  </si>
  <si>
    <t>APN16536</t>
  </si>
  <si>
    <t>AQP31000</t>
  </si>
  <si>
    <t>AQP31002</t>
  </si>
  <si>
    <t>AQP31004</t>
  </si>
  <si>
    <t>AQP31006</t>
  </si>
  <si>
    <t>ARBR-BLK-SM</t>
  </si>
  <si>
    <t>ASF25801</t>
  </si>
  <si>
    <t>ASF25807</t>
  </si>
  <si>
    <t>ASLE-BLK-XS</t>
  </si>
  <si>
    <t>ATC06503</t>
  </si>
  <si>
    <t>Bučica gumirana 4 kg</t>
  </si>
  <si>
    <t>ATC06504</t>
  </si>
  <si>
    <t>Bučica gumirana 5 kg</t>
  </si>
  <si>
    <t>ATC06506</t>
  </si>
  <si>
    <t>Deep Tissue Foam Roller ORANGE</t>
  </si>
  <si>
    <t>ATC06512</t>
  </si>
  <si>
    <t>ATC06516</t>
  </si>
  <si>
    <t>Girja gumirana 4 kg Atleticore</t>
  </si>
  <si>
    <t>ATC06518</t>
  </si>
  <si>
    <t>Girja gumirana 12 kg Atleticore</t>
  </si>
  <si>
    <t>ATC06520</t>
  </si>
  <si>
    <t>Girja gumirana 20 kg Atleticore</t>
  </si>
  <si>
    <t>ATC06522</t>
  </si>
  <si>
    <t>ATC06523</t>
  </si>
  <si>
    <t>ATC06529</t>
  </si>
  <si>
    <t>ATC06590</t>
  </si>
  <si>
    <t>Vijača s opterećenjem Atleticore</t>
  </si>
  <si>
    <t>ATC06591</t>
  </si>
  <si>
    <t>ATC06592</t>
  </si>
  <si>
    <t>ATC06593</t>
  </si>
  <si>
    <t>ATC06595</t>
  </si>
  <si>
    <t>ATC06596</t>
  </si>
  <si>
    <t>ATC06597</t>
  </si>
  <si>
    <t>Chin up bar Atleticore</t>
  </si>
  <si>
    <t>ATC06600</t>
  </si>
  <si>
    <t>ATC06603</t>
  </si>
  <si>
    <t>Girja profesionalna 20 kg Atleticore</t>
  </si>
  <si>
    <t>ATC06604</t>
  </si>
  <si>
    <t>ATC06605</t>
  </si>
  <si>
    <t>ATC06606</t>
  </si>
  <si>
    <t>ATC06608</t>
  </si>
  <si>
    <t>Magnezij za ruke KOCKA Atleticore</t>
  </si>
  <si>
    <t>ATC06610</t>
  </si>
  <si>
    <t>ATC06611</t>
  </si>
  <si>
    <t>ATC06612</t>
  </si>
  <si>
    <t>ATC06613</t>
  </si>
  <si>
    <t>ATC06615</t>
  </si>
  <si>
    <t>ATC06616</t>
  </si>
  <si>
    <t>ATC06618</t>
  </si>
  <si>
    <t>ATC06619</t>
  </si>
  <si>
    <t>ATC06620</t>
  </si>
  <si>
    <t>ATC06621</t>
  </si>
  <si>
    <t>ATC06624</t>
  </si>
  <si>
    <t>ATC06626</t>
  </si>
  <si>
    <t>Komplet standard utega i šipke s navojem 20 kg</t>
  </si>
  <si>
    <t>ATC06627</t>
  </si>
  <si>
    <t>ATC06628</t>
  </si>
  <si>
    <t>ATC06629</t>
  </si>
  <si>
    <t>Latex mini band 250x50x0,4mm crvena Atleticore</t>
  </si>
  <si>
    <t>ATC06634</t>
  </si>
  <si>
    <t>ATC06636</t>
  </si>
  <si>
    <t>Šipka olimpijska Performance, 220cm-50mm-20kg, nosivost 680kg</t>
  </si>
  <si>
    <t>ATC06637</t>
  </si>
  <si>
    <t>Trening prsluk Professional 20kg Atleticore</t>
  </si>
  <si>
    <t>ATC06638</t>
  </si>
  <si>
    <t>Trening prsluk Professional 30kg Atleticore</t>
  </si>
  <si>
    <t>ATC06639</t>
  </si>
  <si>
    <t>ATC06640</t>
  </si>
  <si>
    <t>Trening prsluk LightVest 10kg Atleticore</t>
  </si>
  <si>
    <t>ATC06647</t>
  </si>
  <si>
    <t>ATC06648</t>
  </si>
  <si>
    <t>ATC06649</t>
  </si>
  <si>
    <t>ATC06650</t>
  </si>
  <si>
    <t>ATC06651</t>
  </si>
  <si>
    <t>ATC06652</t>
  </si>
  <si>
    <t>ATC06662</t>
  </si>
  <si>
    <t>ATC06664</t>
  </si>
  <si>
    <t>ATC06665</t>
  </si>
  <si>
    <t>Latex traka medium Atleticore</t>
  </si>
  <si>
    <t>ATC06667</t>
  </si>
  <si>
    <t>ATC06668</t>
  </si>
  <si>
    <t>Prostirka TPE Yoga military</t>
  </si>
  <si>
    <t>ATC06670</t>
  </si>
  <si>
    <t>ATC06671</t>
  </si>
  <si>
    <t>ATC06672</t>
  </si>
  <si>
    <t>ATC06674</t>
  </si>
  <si>
    <t>ATC06681</t>
  </si>
  <si>
    <t>ATC06685</t>
  </si>
  <si>
    <t>ATC06686</t>
  </si>
  <si>
    <t>ATC06687</t>
  </si>
  <si>
    <t>ATC06688</t>
  </si>
  <si>
    <t>ATC06689</t>
  </si>
  <si>
    <t>ATC06690</t>
  </si>
  <si>
    <t>ATC06692</t>
  </si>
  <si>
    <t>ATC06693</t>
  </si>
  <si>
    <t>ATC06699</t>
  </si>
  <si>
    <t>ATC06700</t>
  </si>
  <si>
    <t>ATC06701</t>
  </si>
  <si>
    <t>ATC06702</t>
  </si>
  <si>
    <t>ATC06703</t>
  </si>
  <si>
    <t>ATC06705</t>
  </si>
  <si>
    <t>ATC06706</t>
  </si>
  <si>
    <t>ATC06707</t>
  </si>
  <si>
    <t>ATC06708</t>
  </si>
  <si>
    <t>ATC06709</t>
  </si>
  <si>
    <t>ATC06710</t>
  </si>
  <si>
    <t>ATC06711</t>
  </si>
  <si>
    <t>ATC06712</t>
  </si>
  <si>
    <t>ATC06714</t>
  </si>
  <si>
    <t>ATC06715</t>
  </si>
  <si>
    <t>ATC06716</t>
  </si>
  <si>
    <t>ATC06717</t>
  </si>
  <si>
    <t>ATC06718</t>
  </si>
  <si>
    <t>ATC06720</t>
  </si>
  <si>
    <t>ATC06722</t>
  </si>
  <si>
    <t>ATC06724</t>
  </si>
  <si>
    <t>ATC06725</t>
  </si>
  <si>
    <t>ATC06727</t>
  </si>
  <si>
    <t>ATC06728</t>
  </si>
  <si>
    <t>ATC06729</t>
  </si>
  <si>
    <t>ATC06730</t>
  </si>
  <si>
    <t>ATC06731</t>
  </si>
  <si>
    <t>ATC06732</t>
  </si>
  <si>
    <t>ATC06733</t>
  </si>
  <si>
    <t>ATC06734</t>
  </si>
  <si>
    <t>ATC06735</t>
  </si>
  <si>
    <t>Steznik zapešća univerzalni crni Atleticore</t>
  </si>
  <si>
    <t>ATC06737</t>
  </si>
  <si>
    <t>ATC06739</t>
  </si>
  <si>
    <t>ATC06740</t>
  </si>
  <si>
    <t>ATC06742</t>
  </si>
  <si>
    <t>ATC06743</t>
  </si>
  <si>
    <t>ATC06744</t>
  </si>
  <si>
    <t>ATC06745</t>
  </si>
  <si>
    <t>ATC06746</t>
  </si>
  <si>
    <t>ATC06747</t>
  </si>
  <si>
    <t>ATC06748</t>
  </si>
  <si>
    <t>ATC06749</t>
  </si>
  <si>
    <t>ATC06750</t>
  </si>
  <si>
    <t>ATC06753</t>
  </si>
  <si>
    <t>ATC06754</t>
  </si>
  <si>
    <t>ATC06755</t>
  </si>
  <si>
    <t>ATC06756</t>
  </si>
  <si>
    <t>ATC06757</t>
  </si>
  <si>
    <t>ATC06758</t>
  </si>
  <si>
    <t>ATC06759</t>
  </si>
  <si>
    <t>ATC06760</t>
  </si>
  <si>
    <t>ATC06761</t>
  </si>
  <si>
    <t>ATC06762</t>
  </si>
  <si>
    <t>ATC06763</t>
  </si>
  <si>
    <t>ATC06764</t>
  </si>
  <si>
    <t>ATLE-BLK-XS</t>
  </si>
  <si>
    <t>ATTS-WHT-LG</t>
  </si>
  <si>
    <t>ATTS-WHT-SM</t>
  </si>
  <si>
    <t>AVLE-BLK-SM</t>
  </si>
  <si>
    <t>BDT31018</t>
  </si>
  <si>
    <t>BDT31022</t>
  </si>
  <si>
    <t>BDT31024</t>
  </si>
  <si>
    <t>BDT31026</t>
  </si>
  <si>
    <t>BDT31027</t>
  </si>
  <si>
    <t>BDT31028</t>
  </si>
  <si>
    <t>BDT31036</t>
  </si>
  <si>
    <t>BDT31037</t>
  </si>
  <si>
    <t>BDT31046</t>
  </si>
  <si>
    <t>BDT31047</t>
  </si>
  <si>
    <t>BDT31048</t>
  </si>
  <si>
    <t>BELE-BRZ-LG</t>
  </si>
  <si>
    <t>BELE-BRZ-MD</t>
  </si>
  <si>
    <t>BELE-BRZ-SM</t>
  </si>
  <si>
    <t>BELE-BRZ-XS</t>
  </si>
  <si>
    <t>BELE-LIL-LG</t>
  </si>
  <si>
    <t>BELE-LIL-MD</t>
  </si>
  <si>
    <t>BELE-LIL-SM</t>
  </si>
  <si>
    <t>BELE-LIL-XS</t>
  </si>
  <si>
    <t>BELE-OLV-LG</t>
  </si>
  <si>
    <t>BELE-OLV-MD</t>
  </si>
  <si>
    <t>BELE-OLV-SM</t>
  </si>
  <si>
    <t>BELE-OLV-XS</t>
  </si>
  <si>
    <t>BIA00002</t>
  </si>
  <si>
    <t>BIA00007</t>
  </si>
  <si>
    <t>BLG01700</t>
  </si>
  <si>
    <t>BLG01701</t>
  </si>
  <si>
    <t>BLG01710</t>
  </si>
  <si>
    <t>BLG01739</t>
  </si>
  <si>
    <t>BLG01753</t>
  </si>
  <si>
    <t>BLG01754</t>
  </si>
  <si>
    <t>BLG01756</t>
  </si>
  <si>
    <t>BLG01757</t>
  </si>
  <si>
    <t>BLG01758</t>
  </si>
  <si>
    <t>BLG01760</t>
  </si>
  <si>
    <t>BLG01762</t>
  </si>
  <si>
    <t>BLG01763</t>
  </si>
  <si>
    <t>BLG01764</t>
  </si>
  <si>
    <t>BLG01765</t>
  </si>
  <si>
    <t>BLG01773</t>
  </si>
  <si>
    <t>BLG01783</t>
  </si>
  <si>
    <t>BLG01786</t>
  </si>
  <si>
    <t>BLG01789</t>
  </si>
  <si>
    <t>BLG01790</t>
  </si>
  <si>
    <t>BLG01791</t>
  </si>
  <si>
    <t>BLG01800</t>
  </si>
  <si>
    <t>BLG01838</t>
  </si>
  <si>
    <t>BLG01840</t>
  </si>
  <si>
    <t>BLG01878</t>
  </si>
  <si>
    <t>BLG01921</t>
  </si>
  <si>
    <t>BLG01931</t>
  </si>
  <si>
    <t>BLG04970</t>
  </si>
  <si>
    <t>BLG04977</t>
  </si>
  <si>
    <t>BLG05106</t>
  </si>
  <si>
    <t>BLG05123</t>
  </si>
  <si>
    <t>BLG05149</t>
  </si>
  <si>
    <t>BLG05152</t>
  </si>
  <si>
    <t>BLR10805</t>
  </si>
  <si>
    <t>BNLG-GLVS-BLK-LG</t>
  </si>
  <si>
    <t>BNLG-GLVS-BLK-MD</t>
  </si>
  <si>
    <t>BNLG-GLVS-BLK-SM</t>
  </si>
  <si>
    <t>BNLG-GLVS-BLK-XL</t>
  </si>
  <si>
    <t>BNLG-GLVS-BLK-XS</t>
  </si>
  <si>
    <t>BNLG-GLVS-BLK-XXL</t>
  </si>
  <si>
    <t>BPTZ-BLK-MD/LG</t>
  </si>
  <si>
    <t>BPTZ-BLK-SM/MD</t>
  </si>
  <si>
    <t>BRB00003</t>
  </si>
  <si>
    <t>BRB00006</t>
  </si>
  <si>
    <t>Barebells Protein Shake 330ml Chocolate</t>
  </si>
  <si>
    <t>BRB00008</t>
  </si>
  <si>
    <t>BRB00009</t>
  </si>
  <si>
    <t>BRF00047</t>
  </si>
  <si>
    <t>BRHO-BLK-SM</t>
  </si>
  <si>
    <t>BRSP-BGE-MD</t>
  </si>
  <si>
    <t>BSH00015</t>
  </si>
  <si>
    <t>BSN06843</t>
  </si>
  <si>
    <t>BSN06846</t>
  </si>
  <si>
    <t>Creatine DNA 216g</t>
  </si>
  <si>
    <t>BTLG-GLVS-BLK-MD</t>
  </si>
  <si>
    <t>BTLG-GLVS-BLK-SM</t>
  </si>
  <si>
    <t>BTLG-GLVS-BLK-XL</t>
  </si>
  <si>
    <t>BTLG-GLVS-BLK-XS</t>
  </si>
  <si>
    <t>BTLG-GLVS-BLK-XXL</t>
  </si>
  <si>
    <t>BTNL-GLVS-BLK-SM</t>
  </si>
  <si>
    <t>BTNL-GLVS-BLK-XL</t>
  </si>
  <si>
    <t>BTNL-GLVS-BLK-XS</t>
  </si>
  <si>
    <t>BTNL-GLVS-BLK-XXL</t>
  </si>
  <si>
    <t>BTU16943</t>
  </si>
  <si>
    <t>BV3636-010-XS</t>
  </si>
  <si>
    <t>BV5588-100-XXL</t>
  </si>
  <si>
    <t>CARD06</t>
  </si>
  <si>
    <t>CARD07</t>
  </si>
  <si>
    <t>CARD08</t>
  </si>
  <si>
    <t>CARD09</t>
  </si>
  <si>
    <t>CARD10</t>
  </si>
  <si>
    <t>CARD11</t>
  </si>
  <si>
    <t>CARD12</t>
  </si>
  <si>
    <t>CARD16</t>
  </si>
  <si>
    <t>CARD17</t>
  </si>
  <si>
    <t>CARD18</t>
  </si>
  <si>
    <t>CARD19</t>
  </si>
  <si>
    <t>CATS-BLK-SM</t>
  </si>
  <si>
    <t>CATS-WHT-LG</t>
  </si>
  <si>
    <t>CATS-WHT-MD</t>
  </si>
  <si>
    <t>CATS-WHT-SM</t>
  </si>
  <si>
    <t>CD3463-001-10</t>
  </si>
  <si>
    <t>CD3463-001-10.5</t>
  </si>
  <si>
    <t>CD3463-001-11</t>
  </si>
  <si>
    <t>CD3463-001-11.5</t>
  </si>
  <si>
    <t>CD3463-001-12.5</t>
  </si>
  <si>
    <t>CD3463-001-13</t>
  </si>
  <si>
    <t>CD3463-001-8</t>
  </si>
  <si>
    <t>CD3463-001-8.5</t>
  </si>
  <si>
    <t>CD3463-001-9</t>
  </si>
  <si>
    <t>CD3463-001-9.5</t>
  </si>
  <si>
    <t>CD3463-003-10</t>
  </si>
  <si>
    <t>CD3463-003-10.5</t>
  </si>
  <si>
    <t>CD3463-003-11</t>
  </si>
  <si>
    <t>CD3463-003-11.5</t>
  </si>
  <si>
    <t>CD3463-003-12</t>
  </si>
  <si>
    <t>CD3463-003-12.5</t>
  </si>
  <si>
    <t>CD3463-003-8.5</t>
  </si>
  <si>
    <t>CD3463-003-9</t>
  </si>
  <si>
    <t>CD3463-003-9.5</t>
  </si>
  <si>
    <t>CD3463-010-11.5</t>
  </si>
  <si>
    <t>CD3463-010-13</t>
  </si>
  <si>
    <t>CD3463-010-8.5</t>
  </si>
  <si>
    <t>CD3463-010-9</t>
  </si>
  <si>
    <t>CD3463-101-9</t>
  </si>
  <si>
    <t>CD3463-801-11</t>
  </si>
  <si>
    <t>CD3463-801-9.5</t>
  </si>
  <si>
    <t>CEL11600</t>
  </si>
  <si>
    <t>CEL11601</t>
  </si>
  <si>
    <t>CEL11602</t>
  </si>
  <si>
    <t>CEL11604</t>
  </si>
  <si>
    <t>CEL11606</t>
  </si>
  <si>
    <t>CEL11607</t>
  </si>
  <si>
    <t>CEL11613</t>
  </si>
  <si>
    <t>CEL11615</t>
  </si>
  <si>
    <t>C4 Energy Crb Twisted Limeade 500 ML</t>
  </si>
  <si>
    <t>CEL11616</t>
  </si>
  <si>
    <t>C4 Energy Crb Orange Slice 500 ML</t>
  </si>
  <si>
    <t>CEL11617</t>
  </si>
  <si>
    <t>CEL11618</t>
  </si>
  <si>
    <t>C4 Energy Crb Cosmic Rainbow 500 ML</t>
  </si>
  <si>
    <t>CEL11619</t>
  </si>
  <si>
    <t>C4 Energy Crb Frozen Bombsicle 500 ML</t>
  </si>
  <si>
    <t>CEL11634</t>
  </si>
  <si>
    <t>CEL11636</t>
  </si>
  <si>
    <t>CEL11641</t>
  </si>
  <si>
    <t>CHBR-BLK-36</t>
  </si>
  <si>
    <t>CHBR-BLK-38</t>
  </si>
  <si>
    <t>CHBR-BLK-40</t>
  </si>
  <si>
    <t>CHE15402</t>
  </si>
  <si>
    <t>CON23204</t>
  </si>
  <si>
    <t>Concept2 Skierg</t>
  </si>
  <si>
    <t>CON23205</t>
  </si>
  <si>
    <t>Concept2 Skierg Podloga</t>
  </si>
  <si>
    <t>CON23206</t>
  </si>
  <si>
    <t>CON23207</t>
  </si>
  <si>
    <t>Concept2 Bikeerg</t>
  </si>
  <si>
    <t>CON23208</t>
  </si>
  <si>
    <t>CON23209</t>
  </si>
  <si>
    <t>CON23210</t>
  </si>
  <si>
    <t>CON23211</t>
  </si>
  <si>
    <t>CON23212</t>
  </si>
  <si>
    <t>CON23213</t>
  </si>
  <si>
    <t>CON23214</t>
  </si>
  <si>
    <t>CON23215</t>
  </si>
  <si>
    <t>COS00006</t>
  </si>
  <si>
    <t>COSS-BLK-MD</t>
  </si>
  <si>
    <t>COSS-BLK-SM</t>
  </si>
  <si>
    <t>COSS-MRN-LG</t>
  </si>
  <si>
    <t>COSS-MRN-MD</t>
  </si>
  <si>
    <t>COSS-MRN-SM</t>
  </si>
  <si>
    <t>COWT-RED-MD</t>
  </si>
  <si>
    <t>CV5708-002-10</t>
  </si>
  <si>
    <t>CV5708-002-10.5</t>
  </si>
  <si>
    <t>CV5708-002-11.5</t>
  </si>
  <si>
    <t>CV5708-002-12</t>
  </si>
  <si>
    <t>CV5708-002-8.5</t>
  </si>
  <si>
    <t>CV5708-002-9</t>
  </si>
  <si>
    <t>CV5708-002-9.5</t>
  </si>
  <si>
    <t>CV5708-010-11</t>
  </si>
  <si>
    <t>CV5708-010-11.5</t>
  </si>
  <si>
    <t>CV5708-010-12.5</t>
  </si>
  <si>
    <t>CV5708-010-13</t>
  </si>
  <si>
    <t>CV5708-010-8</t>
  </si>
  <si>
    <t>CV5708-010-8.5</t>
  </si>
  <si>
    <t>CV5708-010-9</t>
  </si>
  <si>
    <t>CV5708-010-9.5</t>
  </si>
  <si>
    <t>CV5708-083-8</t>
  </si>
  <si>
    <t>CV5708-101-12</t>
  </si>
  <si>
    <t>CV5708-101-12.5</t>
  </si>
  <si>
    <t>CV5708-101-4</t>
  </si>
  <si>
    <t>CV5708-101-4.5</t>
  </si>
  <si>
    <t>CV5708-101-5</t>
  </si>
  <si>
    <t>CV5708-101-5.5</t>
  </si>
  <si>
    <t>CV5708-101-6</t>
  </si>
  <si>
    <t>CV5708-101-6.5</t>
  </si>
  <si>
    <t>CV5708-101-7</t>
  </si>
  <si>
    <t>CV5708-401-10</t>
  </si>
  <si>
    <t>CV5708-401-10.5</t>
  </si>
  <si>
    <t>CV5708-401-11</t>
  </si>
  <si>
    <t>CV5708-401-11.5</t>
  </si>
  <si>
    <t>CV5708-401-12</t>
  </si>
  <si>
    <t>CV5708-401-8.5</t>
  </si>
  <si>
    <t>CV5708-401-9</t>
  </si>
  <si>
    <t>CV5708-401-9.5</t>
  </si>
  <si>
    <t>CZ9779-533-LG</t>
  </si>
  <si>
    <t>CZ9779-533-MD</t>
  </si>
  <si>
    <t>CZ9803-013-MD</t>
  </si>
  <si>
    <t>CZ9831-010-LG</t>
  </si>
  <si>
    <t>CZ9840-010-XS</t>
  </si>
  <si>
    <t>DA0339-342-LG</t>
  </si>
  <si>
    <t>DCS12714</t>
  </si>
  <si>
    <t>DCS12715</t>
  </si>
  <si>
    <t>DCS12725</t>
  </si>
  <si>
    <t>DCS12726</t>
  </si>
  <si>
    <t>DCS12727</t>
  </si>
  <si>
    <t>DCS12734</t>
  </si>
  <si>
    <t>DCS12737</t>
  </si>
  <si>
    <t>DCS12740</t>
  </si>
  <si>
    <t>DCS12744</t>
  </si>
  <si>
    <t>DCS12752</t>
  </si>
  <si>
    <t>DCS12753</t>
  </si>
  <si>
    <t>DCS12755</t>
  </si>
  <si>
    <t>DCS12760</t>
  </si>
  <si>
    <t>DCS12761</t>
  </si>
  <si>
    <t>DCS12762</t>
  </si>
  <si>
    <t>DCS12764</t>
  </si>
  <si>
    <t>DCS12779</t>
  </si>
  <si>
    <t>DD1199-068-XS</t>
  </si>
  <si>
    <t>DD1700-010-XXL</t>
  </si>
  <si>
    <t>DD1703-321-SM</t>
  </si>
  <si>
    <t>DD1911-010-XXL</t>
  </si>
  <si>
    <t>DD1913-010-LG</t>
  </si>
  <si>
    <t>DD1913-010-MD</t>
  </si>
  <si>
    <t>DD1913-010-SM</t>
  </si>
  <si>
    <t>DD1913-010-XL</t>
  </si>
  <si>
    <t>DD1913-010-XXL</t>
  </si>
  <si>
    <t>DD1990-010-XXL</t>
  </si>
  <si>
    <t>DD1990-100-XXL</t>
  </si>
  <si>
    <t>DD1992-068-XXL</t>
  </si>
  <si>
    <t>DD1992-100-XXL</t>
  </si>
  <si>
    <t>DD5772-638-XS</t>
  </si>
  <si>
    <t>DELE-BLK-XS</t>
  </si>
  <si>
    <t>DH7710-410-OSFA</t>
  </si>
  <si>
    <t>DIBR-BLK-LG</t>
  </si>
  <si>
    <t>DIBR-BLK-MD</t>
  </si>
  <si>
    <t>DIBR-BLK-SM</t>
  </si>
  <si>
    <t>DJ4487-121-3.5</t>
  </si>
  <si>
    <t>DJ4487-121-4</t>
  </si>
  <si>
    <t>DJ4487-121-4.5</t>
  </si>
  <si>
    <t>DJ4487-121-5</t>
  </si>
  <si>
    <t>DJ4487 - 900-7</t>
  </si>
  <si>
    <t>DKN0006</t>
  </si>
  <si>
    <t>DKN0011</t>
  </si>
  <si>
    <t>DKN0012</t>
  </si>
  <si>
    <t>DKN0016</t>
  </si>
  <si>
    <t>DKN0017</t>
  </si>
  <si>
    <t>DKN0018</t>
  </si>
  <si>
    <t>DKN0022</t>
  </si>
  <si>
    <t>DM0647-665-XS</t>
  </si>
  <si>
    <t>DM5950-451-SM</t>
  </si>
  <si>
    <t>DO9328-600-12.5</t>
  </si>
  <si>
    <t>DPTZ-BLK-SM/MD</t>
  </si>
  <si>
    <t>DQ4830-010-LG</t>
  </si>
  <si>
    <t>DQ4830-010-XXL</t>
  </si>
  <si>
    <t>DQ4834-063-SM</t>
  </si>
  <si>
    <t>DQ4834-063-XL</t>
  </si>
  <si>
    <t>DQ4834-063-XXL</t>
  </si>
  <si>
    <t>DQ4834-247-XXL</t>
  </si>
  <si>
    <t>DQ5405-010-XXL</t>
  </si>
  <si>
    <t>DV9334-010-XL</t>
  </si>
  <si>
    <t>DV9340-006-LG</t>
  </si>
  <si>
    <t>DV9340-006-MD</t>
  </si>
  <si>
    <t>DV9340-006-SM</t>
  </si>
  <si>
    <t>DV9340-006-XL</t>
  </si>
  <si>
    <t>DV9340-006-XXL</t>
  </si>
  <si>
    <t>DV9340-010-MD</t>
  </si>
  <si>
    <t>DV9340-010-XL</t>
  </si>
  <si>
    <t>DV9340-010-XXL</t>
  </si>
  <si>
    <t>DV9340-084-LG</t>
  </si>
  <si>
    <t>DV9340-084-MD</t>
  </si>
  <si>
    <t>DV9340-222-XXL</t>
  </si>
  <si>
    <t>DV9340-308-XXL</t>
  </si>
  <si>
    <t>DV9340-320-LG</t>
  </si>
  <si>
    <t>DV9340-320-SM</t>
  </si>
  <si>
    <t>DV9340-320-XL</t>
  </si>
  <si>
    <t>DV9340-320-XXL</t>
  </si>
  <si>
    <t>DV9340-411-SM</t>
  </si>
  <si>
    <t>DV9340-451-MD</t>
  </si>
  <si>
    <t>DV9340-451-SM</t>
  </si>
  <si>
    <t>DV9340-451-XL</t>
  </si>
  <si>
    <t>DV9340-451-XXL</t>
  </si>
  <si>
    <t>DV9340-652-LG</t>
  </si>
  <si>
    <t>DV9340-652-XL</t>
  </si>
  <si>
    <t>DV9344-010-SM</t>
  </si>
  <si>
    <t>DV9344-084-2XL</t>
  </si>
  <si>
    <t>DV9344-084-LG</t>
  </si>
  <si>
    <t>DV9344-084-MD</t>
  </si>
  <si>
    <t>DV9344-084-SM</t>
  </si>
  <si>
    <t>DV9344-084-XL</t>
  </si>
  <si>
    <t>DV9344-437-2XL</t>
  </si>
  <si>
    <t>DV9344-437-XL</t>
  </si>
  <si>
    <t>DV9344-451-SM</t>
  </si>
  <si>
    <t>DV9344-451-XL</t>
  </si>
  <si>
    <t>DV9357-010-SM</t>
  </si>
  <si>
    <t>DV9357-010-XXL</t>
  </si>
  <si>
    <t>DV9357-084-SM</t>
  </si>
  <si>
    <t>DV9357-437-SM</t>
  </si>
  <si>
    <t>DV9357-437-XXL</t>
  </si>
  <si>
    <t>DV9357-451-SM</t>
  </si>
  <si>
    <t>DV9357-451-XL</t>
  </si>
  <si>
    <t>DV9357-451-XXL</t>
  </si>
  <si>
    <t>DV9359-451-MD</t>
  </si>
  <si>
    <t>DV9359-451-SM</t>
  </si>
  <si>
    <t>DV9815-308-SM</t>
  </si>
  <si>
    <t>DV9815-308-XXL</t>
  </si>
  <si>
    <t>DV9815-320-SM</t>
  </si>
  <si>
    <t>DV9831-010-SM</t>
  </si>
  <si>
    <t>DV9831-100-SM</t>
  </si>
  <si>
    <t>DV9831-251-2XL</t>
  </si>
  <si>
    <t>DV9831-251-MD</t>
  </si>
  <si>
    <t>DV9831-251-SM</t>
  </si>
  <si>
    <t>DV9831-251-XL</t>
  </si>
  <si>
    <t>DV9831-345-LG</t>
  </si>
  <si>
    <t>DV9831-345-MD</t>
  </si>
  <si>
    <t>DV9831-345-XL</t>
  </si>
  <si>
    <t>DV9831-390-SM</t>
  </si>
  <si>
    <t>DV9831-390-XXL</t>
  </si>
  <si>
    <t>DV9831-452-LG</t>
  </si>
  <si>
    <t>DV9831-452-MD</t>
  </si>
  <si>
    <t>DV9831-452-SM</t>
  </si>
  <si>
    <t>DV9837-665-XS</t>
  </si>
  <si>
    <t>DV9839-010-LG</t>
  </si>
  <si>
    <t>DV9839-010-XXL</t>
  </si>
  <si>
    <t>DV9839-097-MD</t>
  </si>
  <si>
    <t>DV9839-097-SM</t>
  </si>
  <si>
    <t>DV9839-097-XL</t>
  </si>
  <si>
    <t>DV9839-097-XXL</t>
  </si>
  <si>
    <t>DV9839-100-LG</t>
  </si>
  <si>
    <t>DV9857-455-XXL</t>
  </si>
  <si>
    <t>DX0061-653-LG</t>
  </si>
  <si>
    <t>DX0061-653-MD</t>
  </si>
  <si>
    <t>DX6010-010-XS</t>
  </si>
  <si>
    <t>DX6012-701-MD</t>
  </si>
  <si>
    <t>DX6821-010-MD</t>
  </si>
  <si>
    <t>DX6821-010-XS</t>
  </si>
  <si>
    <t>DX6821-233-XS</t>
  </si>
  <si>
    <t>DX6821-338-XS</t>
  </si>
  <si>
    <t>DX6821-509-XS</t>
  </si>
  <si>
    <t>DX6821-533-XS</t>
  </si>
  <si>
    <t>DX6821-701-SM</t>
  </si>
  <si>
    <t>DX6821-701-XS</t>
  </si>
  <si>
    <t>DZ2537-107-9</t>
  </si>
  <si>
    <t>DZ2537-700-9</t>
  </si>
  <si>
    <t>DZ2616-002-12.5</t>
  </si>
  <si>
    <t>DZ2616-002-13</t>
  </si>
  <si>
    <t>DZ2617-014-12.5</t>
  </si>
  <si>
    <t>DZ2617-601-13</t>
  </si>
  <si>
    <t>DZ2617-701-12.5</t>
  </si>
  <si>
    <t>ELK03003</t>
  </si>
  <si>
    <t>ELK03004</t>
  </si>
  <si>
    <t>ELK03005</t>
  </si>
  <si>
    <t>ELK03007</t>
  </si>
  <si>
    <t>ELK03011</t>
  </si>
  <si>
    <t>ELK03012</t>
  </si>
  <si>
    <t>ELK03013</t>
  </si>
  <si>
    <t>ELK03023</t>
  </si>
  <si>
    <t>ELK03024</t>
  </si>
  <si>
    <t>ELK03038</t>
  </si>
  <si>
    <t>ELK03040</t>
  </si>
  <si>
    <t>ELK03044</t>
  </si>
  <si>
    <t>ELK03045</t>
  </si>
  <si>
    <t>ELK03046</t>
  </si>
  <si>
    <t>ELK03047</t>
  </si>
  <si>
    <t>ELK03048</t>
  </si>
  <si>
    <t>ELK03049</t>
  </si>
  <si>
    <t>ELK03050</t>
  </si>
  <si>
    <t>ELK03051</t>
  </si>
  <si>
    <t>ELK03052</t>
  </si>
  <si>
    <t>ELK03053</t>
  </si>
  <si>
    <t>ELK03054</t>
  </si>
  <si>
    <t>ELK03055</t>
  </si>
  <si>
    <t>ELK03056</t>
  </si>
  <si>
    <t>ELK03057</t>
  </si>
  <si>
    <t>ELK03059</t>
  </si>
  <si>
    <t>ELK03060</t>
  </si>
  <si>
    <t>ELK03061</t>
  </si>
  <si>
    <t>ELK03062</t>
  </si>
  <si>
    <t>ELK03063</t>
  </si>
  <si>
    <t>ELK03064</t>
  </si>
  <si>
    <t>ELK03065</t>
  </si>
  <si>
    <t>ELK03066</t>
  </si>
  <si>
    <t>ELK03067</t>
  </si>
  <si>
    <t>ELK03068</t>
  </si>
  <si>
    <t>ELK03069</t>
  </si>
  <si>
    <t>ELK03070</t>
  </si>
  <si>
    <t>ELK03071</t>
  </si>
  <si>
    <t>ELK03072</t>
  </si>
  <si>
    <t>ELK03073</t>
  </si>
  <si>
    <t>ELK03074</t>
  </si>
  <si>
    <t>ELK03075</t>
  </si>
  <si>
    <t>ELK03076</t>
  </si>
  <si>
    <t>ELK03077</t>
  </si>
  <si>
    <t>ELK03078</t>
  </si>
  <si>
    <t>ELK03079</t>
  </si>
  <si>
    <t>ELK03080</t>
  </si>
  <si>
    <t>ELK03082</t>
  </si>
  <si>
    <t>ELK03083</t>
  </si>
  <si>
    <t>ELK03084</t>
  </si>
  <si>
    <t>ELK03085</t>
  </si>
  <si>
    <t>ELK03086</t>
  </si>
  <si>
    <t>ELK03087</t>
  </si>
  <si>
    <t>ELK03088</t>
  </si>
  <si>
    <t>ELK03089</t>
  </si>
  <si>
    <t>ELK03113</t>
  </si>
  <si>
    <t>ELK03116</t>
  </si>
  <si>
    <t>ELLE-MRN-LG</t>
  </si>
  <si>
    <t>ELLE-MRN-MD</t>
  </si>
  <si>
    <t>ELLE-MRN-SM</t>
  </si>
  <si>
    <t>ELLE-MRN-XS</t>
  </si>
  <si>
    <t>ELSC-BLK-SM</t>
  </si>
  <si>
    <t>ELSC-BLK-XS</t>
  </si>
  <si>
    <t>ELSC-DNA-XS</t>
  </si>
  <si>
    <t>ELSC-DOL-XS</t>
  </si>
  <si>
    <t>ELSE-BLK-SM</t>
  </si>
  <si>
    <t>ELSE-BLK-XS</t>
  </si>
  <si>
    <t>ELSE-DNA-XS</t>
  </si>
  <si>
    <t>ELSE-DOL-SM</t>
  </si>
  <si>
    <t>ELSE-DOL-XS</t>
  </si>
  <si>
    <t>EMTP-BLK-LG</t>
  </si>
  <si>
    <t>EMTP-BLK-MD</t>
  </si>
  <si>
    <t>EMTP-BLK-SM</t>
  </si>
  <si>
    <t>ENAT-BLK-LG</t>
  </si>
  <si>
    <t>ENLE-BLK-MD</t>
  </si>
  <si>
    <t>ENLE-BLK-SM</t>
  </si>
  <si>
    <t>ENLE-BLK-XS</t>
  </si>
  <si>
    <t>EPBR-BLK-LG</t>
  </si>
  <si>
    <t>EPLE-BLK-LG</t>
  </si>
  <si>
    <t>EPLE-BLK-MD</t>
  </si>
  <si>
    <t>EPLE-BLK-SM</t>
  </si>
  <si>
    <t>EPLE-BLK-XS</t>
  </si>
  <si>
    <t>ERHO-BLK-LG</t>
  </si>
  <si>
    <t>ERLE-BLK-LG</t>
  </si>
  <si>
    <t>ERLE-BLK-MD</t>
  </si>
  <si>
    <t>ERLE-BLK-SM</t>
  </si>
  <si>
    <t>ERTP-BLK-LG</t>
  </si>
  <si>
    <t>ERTP-BLK-MD</t>
  </si>
  <si>
    <t>ESCT-BLK-SM</t>
  </si>
  <si>
    <t>ESCT-BLK-XS</t>
  </si>
  <si>
    <t>ESCT-DNA-XS</t>
  </si>
  <si>
    <t>ETSB-BLK-40</t>
  </si>
  <si>
    <t>ETSB-RED-38</t>
  </si>
  <si>
    <t>ETSB-RED-40</t>
  </si>
  <si>
    <t>ETSF-RED-38</t>
  </si>
  <si>
    <t>ETST-BLK-36</t>
  </si>
  <si>
    <t>ETST-BLK-38</t>
  </si>
  <si>
    <t>EU-VENUM-1324-XXL</t>
  </si>
  <si>
    <t>EVSL-BLK-XS/SM</t>
  </si>
  <si>
    <t>EVSL-BLU-XS/SM</t>
  </si>
  <si>
    <t>EVSL-PLM-MD/LG</t>
  </si>
  <si>
    <t>EVSL-PLM-XS/SM</t>
  </si>
  <si>
    <t>EVTH-GRY-LG</t>
  </si>
  <si>
    <t>EYLE-BLK-LG</t>
  </si>
  <si>
    <t>EYLE-BLK-SM</t>
  </si>
  <si>
    <t>F09892</t>
  </si>
  <si>
    <t>F09899</t>
  </si>
  <si>
    <t>FB4196-451-LG</t>
  </si>
  <si>
    <t>FB4196-451-XXL</t>
  </si>
  <si>
    <t>FB5032-547-XS</t>
  </si>
  <si>
    <t>FB5261-010-LG</t>
  </si>
  <si>
    <t>FB5261-010-XS</t>
  </si>
  <si>
    <t>FB5261-343-LG</t>
  </si>
  <si>
    <t>FB5261-343-MD</t>
  </si>
  <si>
    <t>FB5261-343-XS</t>
  </si>
  <si>
    <t>FB5488-325-XS</t>
  </si>
  <si>
    <t>FB5683-010-LG</t>
  </si>
  <si>
    <t>FB7551-010-XL</t>
  </si>
  <si>
    <t>FB7919-100-LG</t>
  </si>
  <si>
    <t>FB7919-100-XL</t>
  </si>
  <si>
    <t>FB7919-451-SM</t>
  </si>
  <si>
    <t>FB7919-451-XL</t>
  </si>
  <si>
    <t>FB7919-451-XXL</t>
  </si>
  <si>
    <t>FB7919-492-XL</t>
  </si>
  <si>
    <t>FB7919-492-XXL</t>
  </si>
  <si>
    <t>FB7932-010-XXL</t>
  </si>
  <si>
    <t>FB7932-084-XL</t>
  </si>
  <si>
    <t>FB7932-084-XXL</t>
  </si>
  <si>
    <t>FB7932-100-XXL</t>
  </si>
  <si>
    <t>FB7952-010-SM</t>
  </si>
  <si>
    <t>FB7958-010-SM</t>
  </si>
  <si>
    <t>FB7961-010-SM</t>
  </si>
  <si>
    <t>FB7963-010-SM</t>
  </si>
  <si>
    <t>FB7982-010-LG</t>
  </si>
  <si>
    <t>FB7982-010-MD</t>
  </si>
  <si>
    <t>FB7982-010-SM</t>
  </si>
  <si>
    <t>FB7982-010-XL</t>
  </si>
  <si>
    <t>FB7982-010-XXL</t>
  </si>
  <si>
    <t>FD1062-010-XS</t>
  </si>
  <si>
    <t>FD1062-011-XS</t>
  </si>
  <si>
    <t>FD1062-533-XS</t>
  </si>
  <si>
    <t>FD1065-010-XS</t>
  </si>
  <si>
    <t>FD1065-011-SM</t>
  </si>
  <si>
    <t>FD1065-338-XS</t>
  </si>
  <si>
    <t>FD1065-634-SM</t>
  </si>
  <si>
    <t>FEDR-BLK-MD</t>
  </si>
  <si>
    <t>FEDR-BLK-SM</t>
  </si>
  <si>
    <t>FEDR-WHT-SM</t>
  </si>
  <si>
    <t>FETS-BLK-OSFA</t>
  </si>
  <si>
    <t>FFP70900</t>
  </si>
  <si>
    <t>FIT05826</t>
  </si>
  <si>
    <t>Tatami strunjača crveno-plava 2 cm</t>
  </si>
  <si>
    <t>FIT05827</t>
  </si>
  <si>
    <t>FIT05828</t>
  </si>
  <si>
    <t>FIT05829</t>
  </si>
  <si>
    <t>FIT05830</t>
  </si>
  <si>
    <t>FIT05832</t>
  </si>
  <si>
    <t>FIT05833</t>
  </si>
  <si>
    <t>FIT05834</t>
  </si>
  <si>
    <t>Uteg disk olimpijski gumirani 20 kg</t>
  </si>
  <si>
    <t>FIT05835</t>
  </si>
  <si>
    <t>FIT05836</t>
  </si>
  <si>
    <t>Uteg disk olimpijski gumirani 10 kg</t>
  </si>
  <si>
    <t>FIT05838</t>
  </si>
  <si>
    <t>FIT05839</t>
  </si>
  <si>
    <t>FIT05848</t>
  </si>
  <si>
    <t>FIT05850</t>
  </si>
  <si>
    <t>FIT05851</t>
  </si>
  <si>
    <t>FIT05862</t>
  </si>
  <si>
    <t>FIT05863</t>
  </si>
  <si>
    <t>FIT05864</t>
  </si>
  <si>
    <t>FIT05865</t>
  </si>
  <si>
    <t>FIT05866</t>
  </si>
  <si>
    <t>FIT05867</t>
  </si>
  <si>
    <t>FIT05868</t>
  </si>
  <si>
    <t>FIT05869</t>
  </si>
  <si>
    <t>FIT05870</t>
  </si>
  <si>
    <t>FIT05871</t>
  </si>
  <si>
    <t>Tatami strunjača crveno-plava 4 cm</t>
  </si>
  <si>
    <t>FIT05872</t>
  </si>
  <si>
    <t>FIT05873</t>
  </si>
  <si>
    <t>FIT05881</t>
  </si>
  <si>
    <t>FIT05882</t>
  </si>
  <si>
    <t>FIT05885</t>
  </si>
  <si>
    <t>FIT05887</t>
  </si>
  <si>
    <t>FIT05888</t>
  </si>
  <si>
    <t>FJ7126-608-7</t>
  </si>
  <si>
    <t>FJ7126-608-8.5</t>
  </si>
  <si>
    <t>FLSC-BLK-MD</t>
  </si>
  <si>
    <t>FLSC-BLK-XS</t>
  </si>
  <si>
    <t>FLSC-COR-MD</t>
  </si>
  <si>
    <t>FLSL-BLK-MD</t>
  </si>
  <si>
    <t>FLSL-BLK-SM</t>
  </si>
  <si>
    <t>FLSL-BLK-XS</t>
  </si>
  <si>
    <t>FLSS-BLK-36</t>
  </si>
  <si>
    <t>FMBA-BLK-OSFA</t>
  </si>
  <si>
    <t>FMBL-BLK-OSFA</t>
  </si>
  <si>
    <t>FMRW-RED-OSFA</t>
  </si>
  <si>
    <t>FMVN-BLK-OSFA</t>
  </si>
  <si>
    <t>FN3226-338-XS</t>
  </si>
  <si>
    <t>FN3988-133-LG</t>
  </si>
  <si>
    <t>FN3988-133-MD</t>
  </si>
  <si>
    <t>FOLE-BLK-MD</t>
  </si>
  <si>
    <t>FOLE-BLK-SM</t>
  </si>
  <si>
    <t>FOLE-BLK-XS</t>
  </si>
  <si>
    <t>FOTP-BLK-LG</t>
  </si>
  <si>
    <t>FQ0908-002-9</t>
  </si>
  <si>
    <t>FQ0912-600-7</t>
  </si>
  <si>
    <t>FRBR-GRY-LG</t>
  </si>
  <si>
    <t>FRBR-GRY-MD</t>
  </si>
  <si>
    <t>FRBR-GRY-SM</t>
  </si>
  <si>
    <t>FRLE-GRY-LG</t>
  </si>
  <si>
    <t>FRLE-GRY-MD</t>
  </si>
  <si>
    <t>FRLE-GRY-XS</t>
  </si>
  <si>
    <t>FSCT-BLK-SM</t>
  </si>
  <si>
    <t>FSCT-BLK-XS</t>
  </si>
  <si>
    <t>FSCT-COR-MD</t>
  </si>
  <si>
    <t>FSCT-COR-SM</t>
  </si>
  <si>
    <t>FSCT-COR-XS</t>
  </si>
  <si>
    <t>FSSH-BLK-MD</t>
  </si>
  <si>
    <t>FSSH-BLK-SM</t>
  </si>
  <si>
    <t>FSSH-BLK-XS</t>
  </si>
  <si>
    <t>FSSH-COR-SM</t>
  </si>
  <si>
    <t>FSSH-COR-XS</t>
  </si>
  <si>
    <t>FV5484-010-LG</t>
  </si>
  <si>
    <t>FV5484-338-LG</t>
  </si>
  <si>
    <t>FV8097-010-LG</t>
  </si>
  <si>
    <t>FZ0969-010-XL</t>
  </si>
  <si>
    <t>FZ0969-010-XXL</t>
  </si>
  <si>
    <t>FZ0969-320-MD</t>
  </si>
  <si>
    <t>FZ0969-320-XL</t>
  </si>
  <si>
    <t>FZ0969-320-XXL</t>
  </si>
  <si>
    <t>FZ0975-010-XL</t>
  </si>
  <si>
    <t>FZ0975-010-XXL</t>
  </si>
  <si>
    <t>FZ0975-065-XL</t>
  </si>
  <si>
    <t>FZ0975-065-XXL</t>
  </si>
  <si>
    <t>FZ1060-010-LG</t>
  </si>
  <si>
    <t>FZ1060-010-MD</t>
  </si>
  <si>
    <t>FZ1060-019-LG</t>
  </si>
  <si>
    <t>FZ1060-019-MD</t>
  </si>
  <si>
    <t>FZ1060-019-SM</t>
  </si>
  <si>
    <t>FZ1060-019-XL</t>
  </si>
  <si>
    <t>FZ1060-019-XXL</t>
  </si>
  <si>
    <t>FZ1064-010-SM</t>
  </si>
  <si>
    <t>FZ1064-652-XXL</t>
  </si>
  <si>
    <t>FZ1072-010-LG</t>
  </si>
  <si>
    <t>FZ1072-010-MD</t>
  </si>
  <si>
    <t>FZ1072-010-SM</t>
  </si>
  <si>
    <t>FZ1072-010-XL</t>
  </si>
  <si>
    <t>FZ1072-429-LG</t>
  </si>
  <si>
    <t>FZ1072-429-MD</t>
  </si>
  <si>
    <t>FZ1092-010-SM</t>
  </si>
  <si>
    <t>FZ1092-010-XL</t>
  </si>
  <si>
    <t>FZ1107-010-LG</t>
  </si>
  <si>
    <t>FZ1107-010-MD</t>
  </si>
  <si>
    <t>FZ1107-010-XXL</t>
  </si>
  <si>
    <t>FZ8044-338-SM</t>
  </si>
  <si>
    <t>FZ8663-100-5.5</t>
  </si>
  <si>
    <t>FZ8663-100-6.5</t>
  </si>
  <si>
    <t>FZ8663-100-7</t>
  </si>
  <si>
    <t>FZ8663-100-8</t>
  </si>
  <si>
    <t>FZ8663-100-8.5</t>
  </si>
  <si>
    <t>FZ8663-100-9</t>
  </si>
  <si>
    <t>GAHI-GRY-LG</t>
  </si>
  <si>
    <t>GAHI-MRN-LG</t>
  </si>
  <si>
    <t>GAR04114</t>
  </si>
  <si>
    <t>GAR04359</t>
  </si>
  <si>
    <t>GAR04361</t>
  </si>
  <si>
    <t>GAR04362</t>
  </si>
  <si>
    <t>GAR04369</t>
  </si>
  <si>
    <t>GAR04372</t>
  </si>
  <si>
    <t>GAR04373</t>
  </si>
  <si>
    <t>GAR04395</t>
  </si>
  <si>
    <t>GAR04396</t>
  </si>
  <si>
    <t>GAR04489</t>
  </si>
  <si>
    <t>GAR04494</t>
  </si>
  <si>
    <t>GAR04495</t>
  </si>
  <si>
    <t>GAR04604</t>
  </si>
  <si>
    <t>GAR04701</t>
  </si>
  <si>
    <t>GAR04727</t>
  </si>
  <si>
    <t>GAR04737</t>
  </si>
  <si>
    <t>GAR04739</t>
  </si>
  <si>
    <t>GAR04740</t>
  </si>
  <si>
    <t>GAR04741</t>
  </si>
  <si>
    <t>GAR04742</t>
  </si>
  <si>
    <t>GAR04745</t>
  </si>
  <si>
    <t>GAR04746</t>
  </si>
  <si>
    <t>GAR04747</t>
  </si>
  <si>
    <t>Fenix 8, 43 mm, AMOLED Sapphire, Soft Gold, Fog Gray/Dark Sandstone</t>
  </si>
  <si>
    <t>GAR04787</t>
  </si>
  <si>
    <t>GAR04789</t>
  </si>
  <si>
    <t>GAR04827</t>
  </si>
  <si>
    <t>GAR04850</t>
  </si>
  <si>
    <t>GAR04851</t>
  </si>
  <si>
    <t>GAR04852</t>
  </si>
  <si>
    <t>GASP-MRN-SM</t>
  </si>
  <si>
    <t>GASW-PNK-LG</t>
  </si>
  <si>
    <t>GASW-PNK-SM</t>
  </si>
  <si>
    <t>GH0331-M</t>
  </si>
  <si>
    <t>GH0331-S</t>
  </si>
  <si>
    <t>GH0332-M</t>
  </si>
  <si>
    <t>GIL25102</t>
  </si>
  <si>
    <t>GLBR-BLK-LG</t>
  </si>
  <si>
    <t>GLBR-BLK-MD</t>
  </si>
  <si>
    <t>GLBR-BLK-SM</t>
  </si>
  <si>
    <t>GLLE-BLK-LG</t>
  </si>
  <si>
    <t>GLLE-BLK-MD</t>
  </si>
  <si>
    <t>GLLE-BLK-SM</t>
  </si>
  <si>
    <t>GLLE-BLK-XS</t>
  </si>
  <si>
    <t>GMS00006</t>
  </si>
  <si>
    <t>GMS00007</t>
  </si>
  <si>
    <t>GMS00009</t>
  </si>
  <si>
    <t>GMS00010</t>
  </si>
  <si>
    <t>GMS00011</t>
  </si>
  <si>
    <t>GMS00016</t>
  </si>
  <si>
    <t>GMS00025</t>
  </si>
  <si>
    <t>GMS00039</t>
  </si>
  <si>
    <t>GMS00055</t>
  </si>
  <si>
    <t>GMS00066</t>
  </si>
  <si>
    <t>GMS00070</t>
  </si>
  <si>
    <t>GMS00080</t>
  </si>
  <si>
    <t>GMS00084</t>
  </si>
  <si>
    <t>GMS00090</t>
  </si>
  <si>
    <t>GMS00092</t>
  </si>
  <si>
    <t>GMS00094</t>
  </si>
  <si>
    <t>GMS00100</t>
  </si>
  <si>
    <t>GMS00107</t>
  </si>
  <si>
    <t>GMS00111</t>
  </si>
  <si>
    <t>GMS00118</t>
  </si>
  <si>
    <t>GMS00121</t>
  </si>
  <si>
    <t>GMS00124</t>
  </si>
  <si>
    <t>GMS00125</t>
  </si>
  <si>
    <t>GMS00128</t>
  </si>
  <si>
    <t>GMS00130</t>
  </si>
  <si>
    <t>GMS00132</t>
  </si>
  <si>
    <t>GMS00148</t>
  </si>
  <si>
    <t>GMS00150</t>
  </si>
  <si>
    <t>GMS00152</t>
  </si>
  <si>
    <t>GMS00155</t>
  </si>
  <si>
    <t>GMS00162</t>
  </si>
  <si>
    <t>GMS00163</t>
  </si>
  <si>
    <t>GMS00179</t>
  </si>
  <si>
    <t>GMS00187</t>
  </si>
  <si>
    <t>GMS00192</t>
  </si>
  <si>
    <t>GMS00196</t>
  </si>
  <si>
    <t>GMS00198</t>
  </si>
  <si>
    <t>GMS00199</t>
  </si>
  <si>
    <t>GMS00202</t>
  </si>
  <si>
    <t>GMS00211</t>
  </si>
  <si>
    <t>GMS00215</t>
  </si>
  <si>
    <t>GMS00219</t>
  </si>
  <si>
    <t>GMS00221</t>
  </si>
  <si>
    <t>GMS00222</t>
  </si>
  <si>
    <t>GMS00223</t>
  </si>
  <si>
    <t>GMS00227</t>
  </si>
  <si>
    <t>GMS00228</t>
  </si>
  <si>
    <t>GMS00229</t>
  </si>
  <si>
    <t>GMS00230</t>
  </si>
  <si>
    <t>GMS00232</t>
  </si>
  <si>
    <t>GMS00233</t>
  </si>
  <si>
    <t>GMS00234</t>
  </si>
  <si>
    <t>GMS00235</t>
  </si>
  <si>
    <t>GMS00236</t>
  </si>
  <si>
    <t>GMS00237</t>
  </si>
  <si>
    <t>GMS00238</t>
  </si>
  <si>
    <t>GMS00239</t>
  </si>
  <si>
    <t>GMS00240</t>
  </si>
  <si>
    <t>GMS00241</t>
  </si>
  <si>
    <t>GMS00242</t>
  </si>
  <si>
    <t>GMS00250</t>
  </si>
  <si>
    <t>GMS00265</t>
  </si>
  <si>
    <t>GMS00268</t>
  </si>
  <si>
    <t>GMS00273</t>
  </si>
  <si>
    <t>GMS00274</t>
  </si>
  <si>
    <t>GMS00278</t>
  </si>
  <si>
    <t>GMS00285</t>
  </si>
  <si>
    <t>GMS00286</t>
  </si>
  <si>
    <t>GMS00292</t>
  </si>
  <si>
    <t>GMS00294</t>
  </si>
  <si>
    <t>GMS00303</t>
  </si>
  <si>
    <t>GMS00315</t>
  </si>
  <si>
    <t>GMS00324</t>
  </si>
  <si>
    <t>GMS00332</t>
  </si>
  <si>
    <t>GMS00333</t>
  </si>
  <si>
    <t>GMS00334</t>
  </si>
  <si>
    <t>GMS00342</t>
  </si>
  <si>
    <t>GMS00344</t>
  </si>
  <si>
    <t>GMS00345</t>
  </si>
  <si>
    <t>GMS00359</t>
  </si>
  <si>
    <t>GMS00361</t>
  </si>
  <si>
    <t>GMS00362</t>
  </si>
  <si>
    <t>GMS00363</t>
  </si>
  <si>
    <t>GMS00364</t>
  </si>
  <si>
    <t>GMS00365</t>
  </si>
  <si>
    <t>GMS00374</t>
  </si>
  <si>
    <t>GMS00375</t>
  </si>
  <si>
    <t>GMS00400</t>
  </si>
  <si>
    <t>GMS00401</t>
  </si>
  <si>
    <t>GMS00402</t>
  </si>
  <si>
    <t>GNG00001</t>
  </si>
  <si>
    <t>GNG00002</t>
  </si>
  <si>
    <t>GNG00003</t>
  </si>
  <si>
    <t>GOLE-BLK-LG</t>
  </si>
  <si>
    <t>GOLE-BLK-MD</t>
  </si>
  <si>
    <t>GOLE-BLK-SM</t>
  </si>
  <si>
    <t>GOLE-BLK-XL</t>
  </si>
  <si>
    <t>GOLE-BLK-XS</t>
  </si>
  <si>
    <t>GOLE-DGR-LG</t>
  </si>
  <si>
    <t>GOLE-DGR-MD</t>
  </si>
  <si>
    <t>GOLE-DGR-SM</t>
  </si>
  <si>
    <t>GOLE-DGR-XS</t>
  </si>
  <si>
    <t>GPR13006</t>
  </si>
  <si>
    <t>GPR13009</t>
  </si>
  <si>
    <t>GPR13010</t>
  </si>
  <si>
    <t>GPR13019</t>
  </si>
  <si>
    <t>GPR13086</t>
  </si>
  <si>
    <t>GPR13092</t>
  </si>
  <si>
    <t>GPR13093</t>
  </si>
  <si>
    <t>GPR13095</t>
  </si>
  <si>
    <t>GPR13096</t>
  </si>
  <si>
    <t>GPR13097</t>
  </si>
  <si>
    <t>GPR13102</t>
  </si>
  <si>
    <t>GRBR-RED-SM</t>
  </si>
  <si>
    <t>GRLE-RED-LG</t>
  </si>
  <si>
    <t>GRLE-RED-MD</t>
  </si>
  <si>
    <t>GRLE-RED-SM</t>
  </si>
  <si>
    <t>GRLE-RED-XS</t>
  </si>
  <si>
    <t>GRN00001</t>
  </si>
  <si>
    <t>Grenade Protein Bar Oreo Milk 60g Chocolate</t>
  </si>
  <si>
    <t>GS8769-XS</t>
  </si>
  <si>
    <t>GX9914-12.5</t>
  </si>
  <si>
    <t>GZ2107-11.5</t>
  </si>
  <si>
    <t>H49071-XS</t>
  </si>
  <si>
    <t>H56372-XS</t>
  </si>
  <si>
    <t>HA9009-XXL</t>
  </si>
  <si>
    <t>HE2381-OSFM</t>
  </si>
  <si>
    <t>HF6154-010-SM</t>
  </si>
  <si>
    <t>HF6154-091-LG</t>
  </si>
  <si>
    <t>HF6154-091-SM</t>
  </si>
  <si>
    <t>HF7324-010-XS</t>
  </si>
  <si>
    <t>HF7324-233-XS</t>
  </si>
  <si>
    <t>HG3833-XS</t>
  </si>
  <si>
    <t>HJ1172-010-XS</t>
  </si>
  <si>
    <t>HJ1219-010-XS</t>
  </si>
  <si>
    <t>HJ1219-320-LG</t>
  </si>
  <si>
    <t>HJ1226-010-LG</t>
  </si>
  <si>
    <t>HJ1226-320-LG</t>
  </si>
  <si>
    <t>HJ1875-001-10</t>
  </si>
  <si>
    <t>HJ1875-002-10.5</t>
  </si>
  <si>
    <t>HJ3105-010-LG</t>
  </si>
  <si>
    <t>HJ3105-010-MD</t>
  </si>
  <si>
    <t>HJ3105-010-SM</t>
  </si>
  <si>
    <t>HJ3105-010-XL</t>
  </si>
  <si>
    <t>HJ3126-010-2XL</t>
  </si>
  <si>
    <t>HJ3126-010-SM</t>
  </si>
  <si>
    <t>HJ3126-010-XL</t>
  </si>
  <si>
    <t>HJ3126-437-LG</t>
  </si>
  <si>
    <t>HJ3126-437-MD</t>
  </si>
  <si>
    <t>HJ3126-437-XL</t>
  </si>
  <si>
    <t>HJ3611-070-SM</t>
  </si>
  <si>
    <t>HJ3611-070-XL</t>
  </si>
  <si>
    <t>HJ3611-070-XXL</t>
  </si>
  <si>
    <t>HJ3611-100-SM</t>
  </si>
  <si>
    <t>HJ3613-010-XL</t>
  </si>
  <si>
    <t>HJ3613-010-XXL</t>
  </si>
  <si>
    <t>HJ3613-100-XL</t>
  </si>
  <si>
    <t>HJ3613-100-XXL</t>
  </si>
  <si>
    <t>HJ3626-084-LG</t>
  </si>
  <si>
    <t>HJ3626-084-MD</t>
  </si>
  <si>
    <t>HJ3626-084-SM</t>
  </si>
  <si>
    <t>HJ3626-084-XL</t>
  </si>
  <si>
    <t>HJ3626-084-XXL</t>
  </si>
  <si>
    <t>HJ3672-060-2XL</t>
  </si>
  <si>
    <t>HJ3672-060-LG</t>
  </si>
  <si>
    <t>HJ3672-060-MD</t>
  </si>
  <si>
    <t>HJ3672-060-SM</t>
  </si>
  <si>
    <t>HJ3672-060-XL</t>
  </si>
  <si>
    <t>HJ3672-100-2XL</t>
  </si>
  <si>
    <t>HJ3672-100-LG</t>
  </si>
  <si>
    <t>HJ3672-100-MD</t>
  </si>
  <si>
    <t>HJ3672-100-SM</t>
  </si>
  <si>
    <t>HJ3672-100-XL</t>
  </si>
  <si>
    <t>HJ3672-320-2XL</t>
  </si>
  <si>
    <t>HJ3672-320-LG</t>
  </si>
  <si>
    <t>HJ3672-320-MD</t>
  </si>
  <si>
    <t>HJ3672-320-SM</t>
  </si>
  <si>
    <t>HJ3672-320-XL</t>
  </si>
  <si>
    <t>HJ3680-010-2XL</t>
  </si>
  <si>
    <t>HJ3680-010-SM</t>
  </si>
  <si>
    <t>HJ3680-010-XL</t>
  </si>
  <si>
    <t>HJ3687-010-XXL</t>
  </si>
  <si>
    <t>HJ3693-006-SM</t>
  </si>
  <si>
    <t>HJ3693-006-XXL</t>
  </si>
  <si>
    <t>HJ3693-633-2XL</t>
  </si>
  <si>
    <t>HJ4045-010-2XL</t>
  </si>
  <si>
    <t>HJ4045-010-LG</t>
  </si>
  <si>
    <t>HJ4045-010-SM</t>
  </si>
  <si>
    <t>HJ4045-010-XL</t>
  </si>
  <si>
    <t>HJ6008-400-11</t>
  </si>
  <si>
    <t>HJ6212-100-7.5</t>
  </si>
  <si>
    <t>HJ6212-100-9.5</t>
  </si>
  <si>
    <t>HM6369-010-MD</t>
  </si>
  <si>
    <t>HM6369-320-LG</t>
  </si>
  <si>
    <t>HM6369-533-LG</t>
  </si>
  <si>
    <t>HM6369-533-MD</t>
  </si>
  <si>
    <t>HM9673-060-2XL</t>
  </si>
  <si>
    <t>HM9673-060-LG</t>
  </si>
  <si>
    <t>HM9673-060-MD</t>
  </si>
  <si>
    <t>HM9673-060-SM</t>
  </si>
  <si>
    <t>HM9673-060-XL</t>
  </si>
  <si>
    <t>HN9485-XS</t>
  </si>
  <si>
    <t>HN9487-XS</t>
  </si>
  <si>
    <t>HN9488-XS</t>
  </si>
  <si>
    <t>HP9226-11.5</t>
  </si>
  <si>
    <t>HPF14801</t>
  </si>
  <si>
    <t>HQ0620-010-MD</t>
  </si>
  <si>
    <t>HQ0620-701-XS</t>
  </si>
  <si>
    <t>HQ2620-001-8</t>
  </si>
  <si>
    <t>HQ2620-602-7</t>
  </si>
  <si>
    <t>HQLE-BLK-MD</t>
  </si>
  <si>
    <t>HQLE-BLK-XS</t>
  </si>
  <si>
    <t>HR0428-13</t>
  </si>
  <si>
    <t>HR0428-8.5</t>
  </si>
  <si>
    <t>HR0428-9.5</t>
  </si>
  <si>
    <t>HSS11322</t>
  </si>
  <si>
    <t>HSS11323</t>
  </si>
  <si>
    <t>HSS11324</t>
  </si>
  <si>
    <t>HSS11325</t>
  </si>
  <si>
    <t>HT2393-XS</t>
  </si>
  <si>
    <t>HUW14958</t>
  </si>
  <si>
    <t>HUW14959</t>
  </si>
  <si>
    <t>HUW14993</t>
  </si>
  <si>
    <t>HUW14998</t>
  </si>
  <si>
    <t>HUW15005</t>
  </si>
  <si>
    <t>Huawei Watch GT 5 41mm Gold</t>
  </si>
  <si>
    <t>HUW15011</t>
  </si>
  <si>
    <t>HUW15012</t>
  </si>
  <si>
    <t>HUW15014</t>
  </si>
  <si>
    <t>HUW15025</t>
  </si>
  <si>
    <t>HUW15027</t>
  </si>
  <si>
    <t>Huawei Watch GT6 Pro 46mm Black</t>
  </si>
  <si>
    <t>HUW15033</t>
  </si>
  <si>
    <t>HV3591-010-MD</t>
  </si>
  <si>
    <t>HV3591-010-XL</t>
  </si>
  <si>
    <t>HV3591-666-MD</t>
  </si>
  <si>
    <t>HV3591-666-SM</t>
  </si>
  <si>
    <t>HV4187-619-XL</t>
  </si>
  <si>
    <t>HV9972-002-10</t>
  </si>
  <si>
    <t>HV9972-002-11</t>
  </si>
  <si>
    <t>HV9972-002-9.5</t>
  </si>
  <si>
    <t>HV9981-007-7</t>
  </si>
  <si>
    <t>IALE-BLK-MD</t>
  </si>
  <si>
    <t>IALE-BLK-SM</t>
  </si>
  <si>
    <t>IATP-BLK-LG</t>
  </si>
  <si>
    <t>IATP-BLK-MD</t>
  </si>
  <si>
    <t>IATP-BLK-SM</t>
  </si>
  <si>
    <t>ILSS-BLK-LG</t>
  </si>
  <si>
    <t>ILSS-BLK-MD</t>
  </si>
  <si>
    <t>ILSS-BLK-SM</t>
  </si>
  <si>
    <t>IM7052-010-MD</t>
  </si>
  <si>
    <t>IRBR-GRN-SM</t>
  </si>
  <si>
    <t>IRBR-RED-LG</t>
  </si>
  <si>
    <t>IRBR-RED-MD</t>
  </si>
  <si>
    <t>IRBR-RED-SM</t>
  </si>
  <si>
    <t>ISBF-BLK-38</t>
  </si>
  <si>
    <t>ISBF-BRZ-36</t>
  </si>
  <si>
    <t>ISBF-BRZ-38</t>
  </si>
  <si>
    <t>ISBF-BRZ-40</t>
  </si>
  <si>
    <t>ISBF-ROY-40</t>
  </si>
  <si>
    <t>ISBR-BLK-38</t>
  </si>
  <si>
    <t>ISBR-BRZ-36</t>
  </si>
  <si>
    <t>ISBR-BRZ-38</t>
  </si>
  <si>
    <t>ISLE-BLK-MD</t>
  </si>
  <si>
    <t>ISLE-BLK-SM</t>
  </si>
  <si>
    <t>ISLE-BLK-XS</t>
  </si>
  <si>
    <t>J068195-46,5</t>
  </si>
  <si>
    <t>J068366-38</t>
  </si>
  <si>
    <t>J068407-48</t>
  </si>
  <si>
    <t>J068524-38.5</t>
  </si>
  <si>
    <t>J1GC240206-37</t>
  </si>
  <si>
    <t>J1GC240206-38</t>
  </si>
  <si>
    <t>J1GD210203-37</t>
  </si>
  <si>
    <t>J1GD217913-39</t>
  </si>
  <si>
    <t>J1GD217947-37</t>
  </si>
  <si>
    <t>J1GD230273-38.5</t>
  </si>
  <si>
    <t>J1GD234421-37</t>
  </si>
  <si>
    <t>J1GD234471-37</t>
  </si>
  <si>
    <t>J1GD240327-38.5</t>
  </si>
  <si>
    <t>J1GD240327-39</t>
  </si>
  <si>
    <t>J1GD243271-37</t>
  </si>
  <si>
    <t>J1GD243271-40.5</t>
  </si>
  <si>
    <t>J1GD244426-37</t>
  </si>
  <si>
    <t>J1GD247921-37</t>
  </si>
  <si>
    <t>J1GK225672-37</t>
  </si>
  <si>
    <t>J1GK245671-37</t>
  </si>
  <si>
    <t>J1GK245671-38</t>
  </si>
  <si>
    <t>J1GK245671-38.5</t>
  </si>
  <si>
    <t>J2GAA51918-SM</t>
  </si>
  <si>
    <t>J2GAA51954-SM</t>
  </si>
  <si>
    <t>J2GAC01909</t>
  </si>
  <si>
    <t>J2GAC01909-MD</t>
  </si>
  <si>
    <t>J2GAC01931-LG</t>
  </si>
  <si>
    <t>J2GAC01931-MD</t>
  </si>
  <si>
    <t>J2GAC01931-SM</t>
  </si>
  <si>
    <t>J2GAC01931-XL</t>
  </si>
  <si>
    <t>J2GBB00709-MD</t>
  </si>
  <si>
    <t>J2GBB00709-SM</t>
  </si>
  <si>
    <t>J2GBB00709-XL</t>
  </si>
  <si>
    <t>KIN01606</t>
  </si>
  <si>
    <t>KIN01670</t>
  </si>
  <si>
    <t>KIN01697</t>
  </si>
  <si>
    <t>KIN01768</t>
  </si>
  <si>
    <t>KIN01809</t>
  </si>
  <si>
    <t>KIN01842</t>
  </si>
  <si>
    <t>KIN01849</t>
  </si>
  <si>
    <t>KIN01861</t>
  </si>
  <si>
    <t>KLR24901</t>
  </si>
  <si>
    <t>KLTS-PNK-OSFA</t>
  </si>
  <si>
    <t>KOHO-BLK-MD</t>
  </si>
  <si>
    <t>KOHO-BLK-SM</t>
  </si>
  <si>
    <t>KYSW-BLK-MD</t>
  </si>
  <si>
    <t>L47208100-12</t>
  </si>
  <si>
    <t>L47208100-12.5</t>
  </si>
  <si>
    <t>L47208100-8</t>
  </si>
  <si>
    <t>L47208400-7.5</t>
  </si>
  <si>
    <t>L47209100-7.5</t>
  </si>
  <si>
    <t>L47427100-7.5</t>
  </si>
  <si>
    <t>L47439100-11</t>
  </si>
  <si>
    <t>L47439100-11.5</t>
  </si>
  <si>
    <t>L47439100-12</t>
  </si>
  <si>
    <t>L47439100-12.5</t>
  </si>
  <si>
    <t>L47525800-4.5</t>
  </si>
  <si>
    <t>L47525800-7.5</t>
  </si>
  <si>
    <t>L47526700-7.5</t>
  </si>
  <si>
    <t>L47563500-11</t>
  </si>
  <si>
    <t>L47563500-8</t>
  </si>
  <si>
    <t>L47564300-5</t>
  </si>
  <si>
    <t>L47564300-7</t>
  </si>
  <si>
    <t>L47564300-7.5</t>
  </si>
  <si>
    <t>L47592300-4.5</t>
  </si>
  <si>
    <t>L47592300-5</t>
  </si>
  <si>
    <t>L47688300-10</t>
  </si>
  <si>
    <t>LEOL-BLK-XS</t>
  </si>
  <si>
    <t>LISS-BLK-36</t>
  </si>
  <si>
    <t>LISS-BLK-38</t>
  </si>
  <si>
    <t>LLSS-BLK-SM</t>
  </si>
  <si>
    <t>LMLE-BLK-SM</t>
  </si>
  <si>
    <t>LMLE-BOR-LG</t>
  </si>
  <si>
    <t>LMLE-BOR-MD</t>
  </si>
  <si>
    <t>LMLE-BOR-SM</t>
  </si>
  <si>
    <t>LMLE-BOR-XS</t>
  </si>
  <si>
    <t>LMLE-GRY-LG</t>
  </si>
  <si>
    <t>LMLE-GRY-MD</t>
  </si>
  <si>
    <t>LMLE-GRY-SM</t>
  </si>
  <si>
    <t>LMLE-GRY-XS</t>
  </si>
  <si>
    <t>LNLE-RED-MD</t>
  </si>
  <si>
    <t>LNLE-RED-SM</t>
  </si>
  <si>
    <t>LNLE-RED-XS</t>
  </si>
  <si>
    <t>LNLE-VLE-LG</t>
  </si>
  <si>
    <t>LNLE-VLE-MD</t>
  </si>
  <si>
    <t>LNLE-VLE-SM</t>
  </si>
  <si>
    <t>LNLE-VLE-XS</t>
  </si>
  <si>
    <t>LPV29810</t>
  </si>
  <si>
    <t>LPV29811</t>
  </si>
  <si>
    <t>LPV29812</t>
  </si>
  <si>
    <t>LRQ00002</t>
  </si>
  <si>
    <t>LRQ00006</t>
  </si>
  <si>
    <t>LRQ00007</t>
  </si>
  <si>
    <t>LRQ00009</t>
  </si>
  <si>
    <t>LRQ00016</t>
  </si>
  <si>
    <t>LRQ00017</t>
  </si>
  <si>
    <t>LRQ00020</t>
  </si>
  <si>
    <t>LRQ00023</t>
  </si>
  <si>
    <t>LRQ00024</t>
  </si>
  <si>
    <t>LRQ00025</t>
  </si>
  <si>
    <t>LVBR-BLU-LG</t>
  </si>
  <si>
    <t>LVLE-BLK-SM</t>
  </si>
  <si>
    <t>LVLE-BLU-MD</t>
  </si>
  <si>
    <t>LVLE-BLU-SM</t>
  </si>
  <si>
    <t>LVLE-BLU-XS</t>
  </si>
  <si>
    <t>LVLE-BOR-LG</t>
  </si>
  <si>
    <t>LVLE-BOR-MD</t>
  </si>
  <si>
    <t>LVLE-BOR-SM</t>
  </si>
  <si>
    <t>LVLE-BOR-XS</t>
  </si>
  <si>
    <t>MAPP-BLK-LG</t>
  </si>
  <si>
    <t>MAPP-BLK-MD</t>
  </si>
  <si>
    <t>MAPP-BLK-SM</t>
  </si>
  <si>
    <t>MAPP-BLK-XL</t>
  </si>
  <si>
    <t>MARRH-BLK-L</t>
  </si>
  <si>
    <t>MARRH-BLK-M</t>
  </si>
  <si>
    <t>MARRH-BLK-XL</t>
  </si>
  <si>
    <t>MARRH-GRY-L</t>
  </si>
  <si>
    <t>MARRH-GRY-M</t>
  </si>
  <si>
    <t>MARRH-GRY-XL</t>
  </si>
  <si>
    <t>MAS0018</t>
  </si>
  <si>
    <t>MAS0019</t>
  </si>
  <si>
    <t>MATH-BLK-LG</t>
  </si>
  <si>
    <t>MATH-BLK-MD</t>
  </si>
  <si>
    <t>MATH-BLK-SM</t>
  </si>
  <si>
    <t>MATH-BLK-XL</t>
  </si>
  <si>
    <t>MATP-BLK-L</t>
  </si>
  <si>
    <t>MATP-BLK-XL</t>
  </si>
  <si>
    <t>MATP-GRY-L</t>
  </si>
  <si>
    <t>MATP-GRY-M</t>
  </si>
  <si>
    <t>MATP-GRY-S</t>
  </si>
  <si>
    <t>MATP-GRY-XL</t>
  </si>
  <si>
    <t>MATS-MRN-LG</t>
  </si>
  <si>
    <t>MATS-MRN-MD</t>
  </si>
  <si>
    <t>MAU70805</t>
  </si>
  <si>
    <t>MCFT-BLK-L</t>
  </si>
  <si>
    <t>MCFT-BLK-M</t>
  </si>
  <si>
    <t>MCFT-BLK-S</t>
  </si>
  <si>
    <t>MCFT-BLK-XL</t>
  </si>
  <si>
    <t>MCMS-BLK-L</t>
  </si>
  <si>
    <t>MCMS-BLK-M</t>
  </si>
  <si>
    <t>MCMS-BLK-XL</t>
  </si>
  <si>
    <t>MED02203</t>
  </si>
  <si>
    <t>MED02231</t>
  </si>
  <si>
    <t>MED03633</t>
  </si>
  <si>
    <t>MELE-BLK-MD</t>
  </si>
  <si>
    <t>MELE-BLK-SM</t>
  </si>
  <si>
    <t>MELE-BLK-XS</t>
  </si>
  <si>
    <t>MEQ17308</t>
  </si>
  <si>
    <t>MEQ17317</t>
  </si>
  <si>
    <t>MEQ17323</t>
  </si>
  <si>
    <t>MEQ17333</t>
  </si>
  <si>
    <t>MEQ17334</t>
  </si>
  <si>
    <t>MEQ17337</t>
  </si>
  <si>
    <t>MEQ17339</t>
  </si>
  <si>
    <t>MEQ17340</t>
  </si>
  <si>
    <t>MEQ17341</t>
  </si>
  <si>
    <t>MEQ17342</t>
  </si>
  <si>
    <t>MEQ17344</t>
  </si>
  <si>
    <t>MEQ17345</t>
  </si>
  <si>
    <t>MEQ17347</t>
  </si>
  <si>
    <t>MEQ17348</t>
  </si>
  <si>
    <t>MEQ17349</t>
  </si>
  <si>
    <t>MEQ17350</t>
  </si>
  <si>
    <t>MEQ17351</t>
  </si>
  <si>
    <t>MEQ17352</t>
  </si>
  <si>
    <t>MEQ17353</t>
  </si>
  <si>
    <t>MEQ17354</t>
  </si>
  <si>
    <t>MEQ17358</t>
  </si>
  <si>
    <t>MEQ17360</t>
  </si>
  <si>
    <t>MEQ17361</t>
  </si>
  <si>
    <t>MEQ17363</t>
  </si>
  <si>
    <t>MEQ17364</t>
  </si>
  <si>
    <t>MEQ17365</t>
  </si>
  <si>
    <t>MEQ17366</t>
  </si>
  <si>
    <t>MEQ17367</t>
  </si>
  <si>
    <t>MEQ17368</t>
  </si>
  <si>
    <t>MEQ17372</t>
  </si>
  <si>
    <t>MEQ17373</t>
  </si>
  <si>
    <t>MEQ17374</t>
  </si>
  <si>
    <t>MEQ17375</t>
  </si>
  <si>
    <t>MEQ17378</t>
  </si>
  <si>
    <t>MEQ17379</t>
  </si>
  <si>
    <t>MEQ17380</t>
  </si>
  <si>
    <t>MEQ17387</t>
  </si>
  <si>
    <t>MEQ17388</t>
  </si>
  <si>
    <t>MEQ17389</t>
  </si>
  <si>
    <t>MEQ17390</t>
  </si>
  <si>
    <t>MEQ17391</t>
  </si>
  <si>
    <t>MEQ17392</t>
  </si>
  <si>
    <t>METP-BLK-LG</t>
  </si>
  <si>
    <t>METP-WHT-LG</t>
  </si>
  <si>
    <t>METP-WHT-MD</t>
  </si>
  <si>
    <t>MFES-BLK-L</t>
  </si>
  <si>
    <t>MFES-BLK-M</t>
  </si>
  <si>
    <t>MFES-BLK-S</t>
  </si>
  <si>
    <t>MFES-BLK-XL</t>
  </si>
  <si>
    <t>MFOST-GRY-L/XL</t>
  </si>
  <si>
    <t>MFOST-GRY-S/M</t>
  </si>
  <si>
    <t>MFOST-WHT-L/XL</t>
  </si>
  <si>
    <t>MFOST-WHT-S/M</t>
  </si>
  <si>
    <t>MI33625</t>
  </si>
  <si>
    <t>MI33626</t>
  </si>
  <si>
    <t>MI33629</t>
  </si>
  <si>
    <t>MI33631</t>
  </si>
  <si>
    <t>MI33650</t>
  </si>
  <si>
    <t>MI33651</t>
  </si>
  <si>
    <t>MI33652</t>
  </si>
  <si>
    <t>MI33653</t>
  </si>
  <si>
    <t>MI33654</t>
  </si>
  <si>
    <t>MI33655</t>
  </si>
  <si>
    <t>MI33656</t>
  </si>
  <si>
    <t>MI33658</t>
  </si>
  <si>
    <t>MI33661</t>
  </si>
  <si>
    <t>MI33677</t>
  </si>
  <si>
    <t>MI33685</t>
  </si>
  <si>
    <t>MI33686</t>
  </si>
  <si>
    <t>MI33707</t>
  </si>
  <si>
    <t>MIHO-BLK-LG</t>
  </si>
  <si>
    <t>MIHO-BLK-MD</t>
  </si>
  <si>
    <t>MIHO-BLK-SM</t>
  </si>
  <si>
    <t>MIHO-RCO-LG</t>
  </si>
  <si>
    <t>MIHO-RCO-MD</t>
  </si>
  <si>
    <t>MIHO-RCO-SM</t>
  </si>
  <si>
    <t>MILSV-BLK-L</t>
  </si>
  <si>
    <t>MILSV-BLK-M</t>
  </si>
  <si>
    <t>MILSV-BLK-XL</t>
  </si>
  <si>
    <t>MISH-BLK-LG</t>
  </si>
  <si>
    <t>MISH-BLK-SM</t>
  </si>
  <si>
    <t>MISH-RCO-LG</t>
  </si>
  <si>
    <t>MISH-RCO-MD</t>
  </si>
  <si>
    <t>MISH-RCO-SM</t>
  </si>
  <si>
    <t>MISP-BLK-LG</t>
  </si>
  <si>
    <t>MISP-BLK-MD</t>
  </si>
  <si>
    <t>MISP-BLK-SM</t>
  </si>
  <si>
    <t>MISP-RCO-LG</t>
  </si>
  <si>
    <t>MISP-RCO-MD</t>
  </si>
  <si>
    <t>MISP-RCO-SM</t>
  </si>
  <si>
    <t>MISW-BLK-OSFA</t>
  </si>
  <si>
    <t>MISW-RCO-OSFA</t>
  </si>
  <si>
    <t>MITP-BLK-LG</t>
  </si>
  <si>
    <t>MITP-BLK-MD</t>
  </si>
  <si>
    <t>MITP-BLK-SM</t>
  </si>
  <si>
    <t>MITP-PLG-LG</t>
  </si>
  <si>
    <t>MITP-PLG-MD</t>
  </si>
  <si>
    <t>MITP-PLG-SM</t>
  </si>
  <si>
    <t>MITP-PNK-LG</t>
  </si>
  <si>
    <t>MITP-PNK-MD</t>
  </si>
  <si>
    <t>MITP-PNK-SM</t>
  </si>
  <si>
    <t>MITS-BLK-LG</t>
  </si>
  <si>
    <t>MITS-BLK-MD</t>
  </si>
  <si>
    <t>MITS-BLK-SM</t>
  </si>
  <si>
    <t>MLLE-BLK-MD</t>
  </si>
  <si>
    <t>MLLE-BLK-SM</t>
  </si>
  <si>
    <t>MOSP-BLK-SM</t>
  </si>
  <si>
    <t>MOSP-BLU-SM</t>
  </si>
  <si>
    <t>MPCTS-GRN-L</t>
  </si>
  <si>
    <t>MPCTS-GRN-M</t>
  </si>
  <si>
    <t>MPCTS-GRN-S</t>
  </si>
  <si>
    <t>MPCTS-GRN-XL</t>
  </si>
  <si>
    <t>MPCTS-GRY-L</t>
  </si>
  <si>
    <t>MPCTS-GRY-M</t>
  </si>
  <si>
    <t>MPCTS-GRY-S</t>
  </si>
  <si>
    <t>MPCTS-GRY-XL</t>
  </si>
  <si>
    <t>MPEB-BLK-XL</t>
  </si>
  <si>
    <t>MPOH-BLK-L</t>
  </si>
  <si>
    <t>MPOH-BLK-M</t>
  </si>
  <si>
    <t>MPOH-BLK-XL</t>
  </si>
  <si>
    <t>MPOH-WHT-L</t>
  </si>
  <si>
    <t>MPOH-WHT-M</t>
  </si>
  <si>
    <t>MPOH-WHT-XL</t>
  </si>
  <si>
    <t>MPSTP-BLK-M</t>
  </si>
  <si>
    <t>MPSTP-BLK-S</t>
  </si>
  <si>
    <t>MPSTP-BLK-XL</t>
  </si>
  <si>
    <t>MPSTP-BLK-XXL</t>
  </si>
  <si>
    <t>MRDR-BLU-LG</t>
  </si>
  <si>
    <t>MRDR-BLU-MD</t>
  </si>
  <si>
    <t>MRDR-BLU-SM</t>
  </si>
  <si>
    <t>MSM141053</t>
  </si>
  <si>
    <t>MSM1411-10</t>
  </si>
  <si>
    <t>MSM1411-14</t>
  </si>
  <si>
    <t>MSM1411-16</t>
  </si>
  <si>
    <t>MSM1411-17</t>
  </si>
  <si>
    <t>MSM1411-18</t>
  </si>
  <si>
    <t>MSM1411-19</t>
  </si>
  <si>
    <t>MSM1411-21</t>
  </si>
  <si>
    <t>MSM1411-22</t>
  </si>
  <si>
    <t>MSM1411-23</t>
  </si>
  <si>
    <t>MSM1411-25</t>
  </si>
  <si>
    <t>MSM1411-3</t>
  </si>
  <si>
    <t>MSM1411-32</t>
  </si>
  <si>
    <t>MSM1411-33</t>
  </si>
  <si>
    <t>MSM1411-37</t>
  </si>
  <si>
    <t>MSM1411-4</t>
  </si>
  <si>
    <t>MSM1411-40</t>
  </si>
  <si>
    <t>MSM1411-41</t>
  </si>
  <si>
    <t>MSM1411-43</t>
  </si>
  <si>
    <t>MSM1411-44</t>
  </si>
  <si>
    <t>MSM1411-45</t>
  </si>
  <si>
    <t>MSM1411-46</t>
  </si>
  <si>
    <t>MSM1411-47</t>
  </si>
  <si>
    <t>MSM1411-48</t>
  </si>
  <si>
    <t>MSM1411-49</t>
  </si>
  <si>
    <t>MSM1411-50</t>
  </si>
  <si>
    <t>MSM1411-6</t>
  </si>
  <si>
    <t>MSM1411-9</t>
  </si>
  <si>
    <t>MSM1411-F</t>
  </si>
  <si>
    <t>MSM1411-J</t>
  </si>
  <si>
    <t>MSM1411-K</t>
  </si>
  <si>
    <t>MSM141137</t>
  </si>
  <si>
    <t>MSM141149</t>
  </si>
  <si>
    <t>MSM141154</t>
  </si>
  <si>
    <t>MSPS-BLK-XL</t>
  </si>
  <si>
    <t>MSPT-BLK-L</t>
  </si>
  <si>
    <t>MSPT-BLK-M</t>
  </si>
  <si>
    <t>MSPT-BLK-S</t>
  </si>
  <si>
    <t>MSPT-BLK-XL</t>
  </si>
  <si>
    <t>MSPT-GRY-L</t>
  </si>
  <si>
    <t>MSPT-GRY-M</t>
  </si>
  <si>
    <t>MSPT-GRY-S</t>
  </si>
  <si>
    <t>MSPT-GRY-XL</t>
  </si>
  <si>
    <t>MSTS-BLK-L</t>
  </si>
  <si>
    <t>MSTS-BLK-M</t>
  </si>
  <si>
    <t>MSTS-BLK-XL</t>
  </si>
  <si>
    <t>MTCLS-BLK-L</t>
  </si>
  <si>
    <t>MTCLS-BLK-M</t>
  </si>
  <si>
    <t>MTCLS-BLK-S</t>
  </si>
  <si>
    <t>MTCLS-BLK-XL</t>
  </si>
  <si>
    <t>MTCST-BLK-L</t>
  </si>
  <si>
    <t>MTCST-BLK-M</t>
  </si>
  <si>
    <t>MTCST-BLK-S</t>
  </si>
  <si>
    <t>MTCST-BLK-XL</t>
  </si>
  <si>
    <t>MTTST-BLK-L</t>
  </si>
  <si>
    <t>MTTST-BLK-XL</t>
  </si>
  <si>
    <t>MYLE-PLM-MD</t>
  </si>
  <si>
    <t>MYLE-PLM-SM</t>
  </si>
  <si>
    <t>MYLE-PLM-XS</t>
  </si>
  <si>
    <t>MYSP-BLU-SM</t>
  </si>
  <si>
    <t>MYSW-BLK-LG</t>
  </si>
  <si>
    <t>MYSW-BLU-LG</t>
  </si>
  <si>
    <t>NIBR-BLK-LG</t>
  </si>
  <si>
    <t>NIBR-BLK-MD</t>
  </si>
  <si>
    <t>NITP-BLK-LG</t>
  </si>
  <si>
    <t>NITP-BLK-MD</t>
  </si>
  <si>
    <t>NITP-BLK-SM</t>
  </si>
  <si>
    <t>NOC17401</t>
  </si>
  <si>
    <t>NOC17404</t>
  </si>
  <si>
    <t>NOC17405</t>
  </si>
  <si>
    <t>NOCCO BCAA CARIBEAN 330ml</t>
  </si>
  <si>
    <t>NOC17406</t>
  </si>
  <si>
    <t>NOCCO BCAA MIAMI STRAWBERRY 330ml</t>
  </si>
  <si>
    <t>NOC17407</t>
  </si>
  <si>
    <t>NOCCO BLOOD ORANGE DEL SOL 330ml</t>
  </si>
  <si>
    <t>NOC17411</t>
  </si>
  <si>
    <t>NOC17412</t>
  </si>
  <si>
    <t>NOCCO Grand Sour 330ml</t>
  </si>
  <si>
    <t>NOLE-BLK-SM</t>
  </si>
  <si>
    <t>NOLE-BLK-XS</t>
  </si>
  <si>
    <t>NRBR-BLK-LG</t>
  </si>
  <si>
    <t>NRLE-BLK-MD</t>
  </si>
  <si>
    <t>NRLE-BLK-SM</t>
  </si>
  <si>
    <t>NRLE-BLK-XS</t>
  </si>
  <si>
    <t>NRLE-PNK-LG</t>
  </si>
  <si>
    <t>NRLE-PNK-MD</t>
  </si>
  <si>
    <t>NRLE-PNK-SM</t>
  </si>
  <si>
    <t>NRLE-PNK-XS</t>
  </si>
  <si>
    <t>NSF25606</t>
  </si>
  <si>
    <t>NSF25607</t>
  </si>
  <si>
    <t>NSF25608</t>
  </si>
  <si>
    <t>NSF25609</t>
  </si>
  <si>
    <t>NSF25619</t>
  </si>
  <si>
    <t>NTG32336</t>
  </si>
  <si>
    <t>NTG32347</t>
  </si>
  <si>
    <t>NTG32349</t>
  </si>
  <si>
    <t>NTLE-BLK-MD</t>
  </si>
  <si>
    <t>NTLE-BLK-SM</t>
  </si>
  <si>
    <t>NTLE-BLK-XS</t>
  </si>
  <si>
    <t>NTR32288</t>
  </si>
  <si>
    <t>NTR32298</t>
  </si>
  <si>
    <t>NTR32300</t>
  </si>
  <si>
    <t>NTR32301</t>
  </si>
  <si>
    <t>NUT00846</t>
  </si>
  <si>
    <t>ElastiJoint 384g Fruit Punch</t>
  </si>
  <si>
    <t>NUT00887</t>
  </si>
  <si>
    <t>ElastiJoint 384g Orange</t>
  </si>
  <si>
    <t>NUT00888</t>
  </si>
  <si>
    <t>ElastiJoint 384g Grape</t>
  </si>
  <si>
    <t>OCLE-BLU-LG</t>
  </si>
  <si>
    <t>OCLE-BLU-MD</t>
  </si>
  <si>
    <t>OCLE-BLU-XS</t>
  </si>
  <si>
    <t>OFLE-BLK-MD</t>
  </si>
  <si>
    <t>OFLE-BLK-SM</t>
  </si>
  <si>
    <t>OFLE-SGR-SM</t>
  </si>
  <si>
    <t>OHSB-BLK-38</t>
  </si>
  <si>
    <t>OILE-BLK-MD</t>
  </si>
  <si>
    <t>OILE-BLK-SM</t>
  </si>
  <si>
    <t>OMBR-BLK-MD</t>
  </si>
  <si>
    <t>OMBR-BLK-SM</t>
  </si>
  <si>
    <t>OMBR-DGR-MD</t>
  </si>
  <si>
    <t>OMBR-DGR-SM</t>
  </si>
  <si>
    <t>OMLE-BLK-MD</t>
  </si>
  <si>
    <t>OMLE-BLK-SM</t>
  </si>
  <si>
    <t>OMLE-BLK-XS</t>
  </si>
  <si>
    <t>OMLE-DGR-LG</t>
  </si>
  <si>
    <t>OMLE-DGR-MD</t>
  </si>
  <si>
    <t>OMLE-DGR-SM</t>
  </si>
  <si>
    <t>OMLE-DGR-XS</t>
  </si>
  <si>
    <t>ON00200</t>
  </si>
  <si>
    <t>ON00204</t>
  </si>
  <si>
    <t>100% ON Casein 924g Chocolate</t>
  </si>
  <si>
    <t>ON00205</t>
  </si>
  <si>
    <t>ON00216</t>
  </si>
  <si>
    <t>Amino Energy 270g fruit fusion</t>
  </si>
  <si>
    <t>ON00217</t>
  </si>
  <si>
    <t>Amino Energy 270g orange cooler</t>
  </si>
  <si>
    <t>ON00221</t>
  </si>
  <si>
    <t>ON00222</t>
  </si>
  <si>
    <t>ON00230</t>
  </si>
  <si>
    <t>Glutamine 630g ON</t>
  </si>
  <si>
    <t>ON00242</t>
  </si>
  <si>
    <t>Gold Whey 2,28kg Delicious Strawberry</t>
  </si>
  <si>
    <t>ON00244</t>
  </si>
  <si>
    <t>Gold Whey 4,54kg Double Rich Chocolate</t>
  </si>
  <si>
    <t>ON00246</t>
  </si>
  <si>
    <t>Gold Whey 4,53kg Vanilla Ice Cream</t>
  </si>
  <si>
    <t>ON00248</t>
  </si>
  <si>
    <t>Gold Whey 450g Delicious Strawberry</t>
  </si>
  <si>
    <t>ON00249</t>
  </si>
  <si>
    <t>Gold Whey 450g Vanilla Ice Cream</t>
  </si>
  <si>
    <t>ON00252</t>
  </si>
  <si>
    <t>Gold Whey 896g Cookies &amp; Cream</t>
  </si>
  <si>
    <t>ON00270</t>
  </si>
  <si>
    <t>ON00277</t>
  </si>
  <si>
    <t>Serious Mass 2,73kg Chocolate</t>
  </si>
  <si>
    <t>ON00278</t>
  </si>
  <si>
    <t>Serious Mass 2,73kg Strawberry</t>
  </si>
  <si>
    <t>ON00279</t>
  </si>
  <si>
    <t>Serious Mass 2,73kg Vanilla</t>
  </si>
  <si>
    <t>ON00281</t>
  </si>
  <si>
    <t>Serious Mass 5,45kg Chocolate</t>
  </si>
  <si>
    <t>ON00283</t>
  </si>
  <si>
    <t>Serious Mass 5,45kg Vanilla</t>
  </si>
  <si>
    <t>ON00298</t>
  </si>
  <si>
    <t>Gold Whey 2,28kg French Vanilla Creme</t>
  </si>
  <si>
    <t>ON00331</t>
  </si>
  <si>
    <t>Gold Whey 2,27kg Chocolate Peanut</t>
  </si>
  <si>
    <t>ON00334</t>
  </si>
  <si>
    <t>ON00337</t>
  </si>
  <si>
    <t>Gold Pre-Workout 330g Fruit Punch</t>
  </si>
  <si>
    <t>ON00370</t>
  </si>
  <si>
    <t>Gold BCAA Train + Sustain 266g Raspberry Pomegrana</t>
  </si>
  <si>
    <t>ON00371</t>
  </si>
  <si>
    <t>Amino Energy 270g lemon lime</t>
  </si>
  <si>
    <t>ON00402</t>
  </si>
  <si>
    <t>Gold BCAA Train + Sustain 266g Peach Passionfruit</t>
  </si>
  <si>
    <t>ON00431</t>
  </si>
  <si>
    <t>Serious Mass 2,73kg Cookies&amp;Cream</t>
  </si>
  <si>
    <t>ON00437</t>
  </si>
  <si>
    <t>ON00442</t>
  </si>
  <si>
    <t>Gold Whey 2,28kg White Chocolate Raspberry</t>
  </si>
  <si>
    <t>ON00468</t>
  </si>
  <si>
    <t>ON00495</t>
  </si>
  <si>
    <t>ON00500</t>
  </si>
  <si>
    <t>ON GS 100% Isolate 930g Vanilla</t>
  </si>
  <si>
    <t>ON00529</t>
  </si>
  <si>
    <t>ON00530</t>
  </si>
  <si>
    <t>Amino Energy+ RTD Tropical 250ml</t>
  </si>
  <si>
    <t>ON00532</t>
  </si>
  <si>
    <t>Amino Energy+ RTD Orange 250ml</t>
  </si>
  <si>
    <t>ON00537</t>
  </si>
  <si>
    <t>Gold Pre-Workout 300G Blue Raspberry</t>
  </si>
  <si>
    <t>ON00538</t>
  </si>
  <si>
    <t>ON PLATINUM PWO FRUIT PUNCH 420G</t>
  </si>
  <si>
    <t>ON00553</t>
  </si>
  <si>
    <t>Platinum PWO BlueRaz 380g</t>
  </si>
  <si>
    <t>ON00554</t>
  </si>
  <si>
    <t>Platinum PWO Lime 380g</t>
  </si>
  <si>
    <t>ON00556</t>
  </si>
  <si>
    <t>Micronised Creatine Powder 247.5 g Blue Raspberry</t>
  </si>
  <si>
    <t>ON00557</t>
  </si>
  <si>
    <t>Micronised Creatine Powder 247.5 g Orange</t>
  </si>
  <si>
    <t>ORIA-BLK-XS</t>
  </si>
  <si>
    <t>ORIA-COB-SM</t>
  </si>
  <si>
    <t>OST03243</t>
  </si>
  <si>
    <t>OST03278</t>
  </si>
  <si>
    <t>OST03364</t>
  </si>
  <si>
    <t>OST03414</t>
  </si>
  <si>
    <t>OST03438</t>
  </si>
  <si>
    <t>OST03458</t>
  </si>
  <si>
    <t>OST03459</t>
  </si>
  <si>
    <t>OST03504</t>
  </si>
  <si>
    <t>OST03506</t>
  </si>
  <si>
    <t>OST03509</t>
  </si>
  <si>
    <t>OST03516</t>
  </si>
  <si>
    <t>OST03675</t>
  </si>
  <si>
    <t>OST03676</t>
  </si>
  <si>
    <t>OST03680</t>
  </si>
  <si>
    <t>OST03682</t>
  </si>
  <si>
    <t>OST03693</t>
  </si>
  <si>
    <t>OST03697</t>
  </si>
  <si>
    <t>OST03698</t>
  </si>
  <si>
    <t>OST03714</t>
  </si>
  <si>
    <t>OST03717</t>
  </si>
  <si>
    <t>OST03719</t>
  </si>
  <si>
    <t>OST03724</t>
  </si>
  <si>
    <t>OST03725</t>
  </si>
  <si>
    <t>OST03726</t>
  </si>
  <si>
    <t>OST03729</t>
  </si>
  <si>
    <t>OST03730</t>
  </si>
  <si>
    <t>OST03731</t>
  </si>
  <si>
    <t>OST03734</t>
  </si>
  <si>
    <t>OST03739</t>
  </si>
  <si>
    <t>OST3320</t>
  </si>
  <si>
    <t>OST33242</t>
  </si>
  <si>
    <t>OST33243</t>
  </si>
  <si>
    <t>OST33244</t>
  </si>
  <si>
    <t>OST33245</t>
  </si>
  <si>
    <t>OST33253</t>
  </si>
  <si>
    <t>OST33255</t>
  </si>
  <si>
    <t>OST33257</t>
  </si>
  <si>
    <t>OST3346</t>
  </si>
  <si>
    <t>OST3348</t>
  </si>
  <si>
    <t>OST3364</t>
  </si>
  <si>
    <t>OST3365</t>
  </si>
  <si>
    <t>OST3366</t>
  </si>
  <si>
    <t>OST3367</t>
  </si>
  <si>
    <t>OST3661</t>
  </si>
  <si>
    <t>OST3669</t>
  </si>
  <si>
    <t>OST3670</t>
  </si>
  <si>
    <t>OST3671</t>
  </si>
  <si>
    <t>OST3700</t>
  </si>
  <si>
    <t>OST3714</t>
  </si>
  <si>
    <t>OST3721</t>
  </si>
  <si>
    <t>OST3725</t>
  </si>
  <si>
    <t>OST3728</t>
  </si>
  <si>
    <t>OST3740</t>
  </si>
  <si>
    <t>OST3749</t>
  </si>
  <si>
    <t>OST3752</t>
  </si>
  <si>
    <t>OST3758</t>
  </si>
  <si>
    <t>OST3763</t>
  </si>
  <si>
    <t>OST3766</t>
  </si>
  <si>
    <t>OST4436</t>
  </si>
  <si>
    <t>OST4450</t>
  </si>
  <si>
    <t>OST4458</t>
  </si>
  <si>
    <t>OST4459</t>
  </si>
  <si>
    <t>OST4499</t>
  </si>
  <si>
    <t>OST5000</t>
  </si>
  <si>
    <t>OST5001</t>
  </si>
  <si>
    <t>OTBR-RED-SM</t>
  </si>
  <si>
    <t>OTLE-BLK-MD</t>
  </si>
  <si>
    <t>OTLE-BLK-SM</t>
  </si>
  <si>
    <t>OTLE-BLK-XS</t>
  </si>
  <si>
    <t>OTLE-RED-LG</t>
  </si>
  <si>
    <t>OTLE-RED-MD</t>
  </si>
  <si>
    <t>OTLE-RED-SM</t>
  </si>
  <si>
    <t>OTLE-RED-XS</t>
  </si>
  <si>
    <t>PCLE-BLK-XS</t>
  </si>
  <si>
    <t>PELE-BLK-LG</t>
  </si>
  <si>
    <t>PELE-BLK-SM</t>
  </si>
  <si>
    <t>PELE-BLK-XS</t>
  </si>
  <si>
    <t>PILE-BGE-LG</t>
  </si>
  <si>
    <t>PILE-RED-LG</t>
  </si>
  <si>
    <t>PILE-RED-MD</t>
  </si>
  <si>
    <t>PILE-RED-SM</t>
  </si>
  <si>
    <t>PILE-RED-XS</t>
  </si>
  <si>
    <t>PLLS-COTS-BLK-SM</t>
  </si>
  <si>
    <t>PLR09037</t>
  </si>
  <si>
    <t>PLR09096</t>
  </si>
  <si>
    <t>PLR09122</t>
  </si>
  <si>
    <t>PLR09123</t>
  </si>
  <si>
    <t>PMFES-BLK-L</t>
  </si>
  <si>
    <t>PMFES-BLK-M</t>
  </si>
  <si>
    <t>PMFES-BLK-S</t>
  </si>
  <si>
    <t>PMFES-BLK-XL</t>
  </si>
  <si>
    <t>PMFES-GRN-L</t>
  </si>
  <si>
    <t>PMFES-GRN-M</t>
  </si>
  <si>
    <t>PMFES-GRN-S</t>
  </si>
  <si>
    <t>PMFES-GRN-XL</t>
  </si>
  <si>
    <t>PMFOST-BLK-L/XL</t>
  </si>
  <si>
    <t>PMFOST-BLK-S/M</t>
  </si>
  <si>
    <t>PMLE-GRN-LG</t>
  </si>
  <si>
    <t>PMLE-GRN-SM</t>
  </si>
  <si>
    <t>PMLE-GRN-XS</t>
  </si>
  <si>
    <t>PMLE-RED-LG</t>
  </si>
  <si>
    <t>PMLE-RED-MD</t>
  </si>
  <si>
    <t>PMLE-RED-SM</t>
  </si>
  <si>
    <t>PMLE-RED-XS</t>
  </si>
  <si>
    <t>PMLE-VLE-LG</t>
  </si>
  <si>
    <t>PMLE-VLE-MD</t>
  </si>
  <si>
    <t>PMLE-VLE-SM</t>
  </si>
  <si>
    <t>PMLE-VLE-XS</t>
  </si>
  <si>
    <t>PNDR-LIL-OSFA</t>
  </si>
  <si>
    <t>POA09544</t>
  </si>
  <si>
    <t>POA09546</t>
  </si>
  <si>
    <t>POA09548</t>
  </si>
  <si>
    <t>POL04102</t>
  </si>
  <si>
    <t>POL04104</t>
  </si>
  <si>
    <t>Polleo Dekstroza 500g</t>
  </si>
  <si>
    <t>POL04105</t>
  </si>
  <si>
    <t>Polleo Dekstroza 1000g</t>
  </si>
  <si>
    <t>POL04121</t>
  </si>
  <si>
    <t>Polleo Maltodex 1000g</t>
  </si>
  <si>
    <t>POL04122</t>
  </si>
  <si>
    <t>Polleo Maltodex 2000g</t>
  </si>
  <si>
    <t>POL04141</t>
  </si>
  <si>
    <t>POL04143</t>
  </si>
  <si>
    <t>POL04178</t>
  </si>
  <si>
    <t>POL04196</t>
  </si>
  <si>
    <t>POL04200</t>
  </si>
  <si>
    <t>POL04211</t>
  </si>
  <si>
    <t>POL04213</t>
  </si>
  <si>
    <t>POL04231</t>
  </si>
  <si>
    <t>Polleo shaker 600ml WAVE PLUS rozi</t>
  </si>
  <si>
    <t>POL04232</t>
  </si>
  <si>
    <t>POL04233</t>
  </si>
  <si>
    <t>POL04234</t>
  </si>
  <si>
    <t>POL04244</t>
  </si>
  <si>
    <t>POL04271</t>
  </si>
  <si>
    <t>POL04283</t>
  </si>
  <si>
    <t>Chia sjemenke 750g Numbers Are Good</t>
  </si>
  <si>
    <t>POL04286</t>
  </si>
  <si>
    <t>POL04299</t>
  </si>
  <si>
    <t>POL04313</t>
  </si>
  <si>
    <t>ZOE fit&amp;style shaker 600ml crni</t>
  </si>
  <si>
    <t>POL04319</t>
  </si>
  <si>
    <t>POL04320</t>
  </si>
  <si>
    <t>POL04322</t>
  </si>
  <si>
    <t>POL04323</t>
  </si>
  <si>
    <t>POL04331</t>
  </si>
  <si>
    <t>Polleo shaker 300ml NANO WAVE crni</t>
  </si>
  <si>
    <t>POL04351</t>
  </si>
  <si>
    <t>POL04352</t>
  </si>
  <si>
    <t>Polleo shaker 300ml NANO WAVE ljubičasti</t>
  </si>
  <si>
    <t>POL04364</t>
  </si>
  <si>
    <t>POL04370</t>
  </si>
  <si>
    <t>Polleo Zero Syrup 425ml Strawberry</t>
  </si>
  <si>
    <t>POL04372</t>
  </si>
  <si>
    <t>Polleo Zero Syrup 425ml Cookies&amp;Cream</t>
  </si>
  <si>
    <t>POL04373</t>
  </si>
  <si>
    <t>Polleo Zero Syrup 425ml Hazelnut-Choco</t>
  </si>
  <si>
    <t>POL04375</t>
  </si>
  <si>
    <t>Polleo Zero Sauce 425ml Ceasar</t>
  </si>
  <si>
    <t>POL04376</t>
  </si>
  <si>
    <t>Polleo Zero Sauce 425ml Ketchup</t>
  </si>
  <si>
    <t>POL04393</t>
  </si>
  <si>
    <t>POL04394</t>
  </si>
  <si>
    <t>POL04435</t>
  </si>
  <si>
    <t>POL04436</t>
  </si>
  <si>
    <t>POL04437</t>
  </si>
  <si>
    <t>POL04438</t>
  </si>
  <si>
    <t>POL04439</t>
  </si>
  <si>
    <t>POL04440</t>
  </si>
  <si>
    <t>POL04441</t>
  </si>
  <si>
    <t>POL04447</t>
  </si>
  <si>
    <t>POL04454</t>
  </si>
  <si>
    <t>POL04455</t>
  </si>
  <si>
    <t>POL04471</t>
  </si>
  <si>
    <t>POL04473</t>
  </si>
  <si>
    <t>POL04474</t>
  </si>
  <si>
    <t>POL04475</t>
  </si>
  <si>
    <t>Polleo L-Carnitine 750 ml Pineapple</t>
  </si>
  <si>
    <t>POL04476</t>
  </si>
  <si>
    <t>POL09501</t>
  </si>
  <si>
    <t>Mumyo 60 tableta Numbers Are Good</t>
  </si>
  <si>
    <t>POL09700</t>
  </si>
  <si>
    <t>Polleo Energy Gel 40g Orange</t>
  </si>
  <si>
    <t>POL09702</t>
  </si>
  <si>
    <t>Polleo Energy Gel 40g Lemon-Lime</t>
  </si>
  <si>
    <t>POL09703</t>
  </si>
  <si>
    <t>POL09708</t>
  </si>
  <si>
    <t>POL09710</t>
  </si>
  <si>
    <t>Polleo Protein Cream Hazelnut-Cocoa 200g</t>
  </si>
  <si>
    <t>POL09711</t>
  </si>
  <si>
    <t>Polleo Zero Syrup 425ml Triple choco</t>
  </si>
  <si>
    <t>POL09714</t>
  </si>
  <si>
    <t>Polleo Zero Sauce 425ml Mayo</t>
  </si>
  <si>
    <t>POL09715</t>
  </si>
  <si>
    <t>Polleo Original Peanut butter Smooth 450g</t>
  </si>
  <si>
    <t>POL09717</t>
  </si>
  <si>
    <t>Polleo Original Peanut butter Crunchy 450g</t>
  </si>
  <si>
    <t>POL09720</t>
  </si>
  <si>
    <t>Polleo ProCarni-X Liquid 50.000 500ml</t>
  </si>
  <si>
    <t>POL09722</t>
  </si>
  <si>
    <t>POL09731</t>
  </si>
  <si>
    <t>Polleo 1st Whey 30,4g SACHET Swiss Chocolate Supreme</t>
  </si>
  <si>
    <t>POL09732</t>
  </si>
  <si>
    <t>Polleo 1st Whey 30,4g SACHET Vanilla Madagascar</t>
  </si>
  <si>
    <t>POL09733</t>
  </si>
  <si>
    <t>Polleo 1st Whey 30,4g SACHET Cookies &amp; Cream</t>
  </si>
  <si>
    <t>POL09745</t>
  </si>
  <si>
    <t>Polleo 1st Whey 908g Chocolate Jaffa</t>
  </si>
  <si>
    <t>POL09750</t>
  </si>
  <si>
    <t>Polleo 1st Whey 2,27kg Unflavoured</t>
  </si>
  <si>
    <t>POL09756</t>
  </si>
  <si>
    <t>Polleo Glutamine 250g</t>
  </si>
  <si>
    <t>POL09758</t>
  </si>
  <si>
    <t>Polleo Instantized BCAA 2:1:1 250g</t>
  </si>
  <si>
    <t>POL09759</t>
  </si>
  <si>
    <t>Polleo Instantized BCAA 2:1:1 500g</t>
  </si>
  <si>
    <t>POL09760</t>
  </si>
  <si>
    <t>Polleo Revive 1kg Grape</t>
  </si>
  <si>
    <t>POL09763</t>
  </si>
  <si>
    <t>POL09766</t>
  </si>
  <si>
    <t>Polleo Bulk Gainer 2,5kg Vanilla</t>
  </si>
  <si>
    <t>POL09767</t>
  </si>
  <si>
    <t>Polleo Bulk Gainer 5kg Chocolate</t>
  </si>
  <si>
    <t>POL09775</t>
  </si>
  <si>
    <t>Polleo Instant Oats 1kg</t>
  </si>
  <si>
    <t>POL09776</t>
  </si>
  <si>
    <t>Polleo Instant Oats 2,5kg</t>
  </si>
  <si>
    <t>POL09777</t>
  </si>
  <si>
    <t>POL09778</t>
  </si>
  <si>
    <t>POL09779</t>
  </si>
  <si>
    <t>POL09780</t>
  </si>
  <si>
    <t>POL09784</t>
  </si>
  <si>
    <t>POL09793</t>
  </si>
  <si>
    <t>Polleo Caffeine Boost 200 tabs</t>
  </si>
  <si>
    <t>POL09795</t>
  </si>
  <si>
    <t>Polleo Elasti 4 Joint 120 caps</t>
  </si>
  <si>
    <t>POL09796</t>
  </si>
  <si>
    <t>Polleo Beta Glucan 90 caps</t>
  </si>
  <si>
    <t>POL09799</t>
  </si>
  <si>
    <t>Polleo Vitamin C Complex 90 caps</t>
  </si>
  <si>
    <t>POL09803</t>
  </si>
  <si>
    <t>POL09806</t>
  </si>
  <si>
    <t>Polleo Tonalin CLA 60 softgels</t>
  </si>
  <si>
    <t>POL09825</t>
  </si>
  <si>
    <t>Polleo Protein Woppers 25g chocolate milk</t>
  </si>
  <si>
    <t>POL09828</t>
  </si>
  <si>
    <t>Polleo 1st Whey 2,27kg Strawberry</t>
  </si>
  <si>
    <t>POL09830</t>
  </si>
  <si>
    <t>Polleo 1st Whey 908g Strawberry</t>
  </si>
  <si>
    <t>POL09832</t>
  </si>
  <si>
    <t>POL09833</t>
  </si>
  <si>
    <t>Polleo 1st Whey 30,4g SACHET Chocolate Jaffa</t>
  </si>
  <si>
    <t>POL09835</t>
  </si>
  <si>
    <t>Polleo Tonalin CLA 90 softgels</t>
  </si>
  <si>
    <t>POL09836</t>
  </si>
  <si>
    <t>POL09837</t>
  </si>
  <si>
    <t>POL09838</t>
  </si>
  <si>
    <t>POL09839</t>
  </si>
  <si>
    <t>POL09848</t>
  </si>
  <si>
    <t>Polleo Protein Woppers Break 21,5g chocolate</t>
  </si>
  <si>
    <t>POL09854</t>
  </si>
  <si>
    <t>Polleo Iron 60 caps</t>
  </si>
  <si>
    <t>POL09855</t>
  </si>
  <si>
    <t>Polleo Melatonin Sleep 200 tabs</t>
  </si>
  <si>
    <t>POL09856</t>
  </si>
  <si>
    <t>Polleo Potassium 120 tabs</t>
  </si>
  <si>
    <t>POL09860</t>
  </si>
  <si>
    <t>Polleo Guarana Extract 90 caps</t>
  </si>
  <si>
    <t>POL09862</t>
  </si>
  <si>
    <t>Polleo Maca 60 caps</t>
  </si>
  <si>
    <t>POL09863</t>
  </si>
  <si>
    <t>Polleo Electrolyte Salts 60 caps</t>
  </si>
  <si>
    <t>POL09864</t>
  </si>
  <si>
    <t>Polleo ZMA + Melatonin 60 caps</t>
  </si>
  <si>
    <t>POL09867</t>
  </si>
  <si>
    <t>Polleo Mega Taurine 60 caps</t>
  </si>
  <si>
    <t>POL09872</t>
  </si>
  <si>
    <t>POL09873</t>
  </si>
  <si>
    <t>POL09874</t>
  </si>
  <si>
    <t>POL09879</t>
  </si>
  <si>
    <t>POL09880</t>
  </si>
  <si>
    <t>POL09896</t>
  </si>
  <si>
    <t>Polleo Soy Protein Isolate 454g Chocolate</t>
  </si>
  <si>
    <t>POL09915</t>
  </si>
  <si>
    <t>Polleo Revive 1kg Lemon lime</t>
  </si>
  <si>
    <t>POL09916</t>
  </si>
  <si>
    <t>POL09921</t>
  </si>
  <si>
    <t>POL09923</t>
  </si>
  <si>
    <t>POL09924</t>
  </si>
  <si>
    <t>POL09927</t>
  </si>
  <si>
    <t>POL09928</t>
  </si>
  <si>
    <t>POL09929</t>
  </si>
  <si>
    <t>POL09930</t>
  </si>
  <si>
    <t>Polleo SHOT Magnesium + Vitamin B6 80ml Jagoda</t>
  </si>
  <si>
    <t>POL09931</t>
  </si>
  <si>
    <t>Polleo SHOT Pre-Workout 80ml Tropical</t>
  </si>
  <si>
    <t>POL12603</t>
  </si>
  <si>
    <t>POL12624</t>
  </si>
  <si>
    <t>POL12671</t>
  </si>
  <si>
    <t>POL12673</t>
  </si>
  <si>
    <t>POL12674</t>
  </si>
  <si>
    <t>POL12681</t>
  </si>
  <si>
    <t>POL12687</t>
  </si>
  <si>
    <t>POL12689</t>
  </si>
  <si>
    <t>POL12690</t>
  </si>
  <si>
    <t>POL12703</t>
  </si>
  <si>
    <t>POL12706</t>
  </si>
  <si>
    <t>POL12707</t>
  </si>
  <si>
    <t>Polleo Pro Whey 30g sachet Vanilla-raspberry</t>
  </si>
  <si>
    <t>POL12708</t>
  </si>
  <si>
    <t>POL12709</t>
  </si>
  <si>
    <t>POL12710</t>
  </si>
  <si>
    <t>Polleo Pro Whey 30g sachet Vanillla</t>
  </si>
  <si>
    <t>POL12712</t>
  </si>
  <si>
    <t>POL12714</t>
  </si>
  <si>
    <t>POL12740</t>
  </si>
  <si>
    <t>Polleo Calcium+K1+D3 90 caps v2</t>
  </si>
  <si>
    <t>POL12741</t>
  </si>
  <si>
    <t>Polleo Iso Drink 750ml Raspberry</t>
  </si>
  <si>
    <t>POL12745</t>
  </si>
  <si>
    <t>Polleo K2+D3 90 Caps</t>
  </si>
  <si>
    <t>POL12754</t>
  </si>
  <si>
    <t>Polleo Isotonic Sports Drink 500g Pineapple Iced Tea</t>
  </si>
  <si>
    <t>POL12755</t>
  </si>
  <si>
    <t>Polleo Isotonic Sports Drink 500g Peach Iced Tea</t>
  </si>
  <si>
    <t>POL12758</t>
  </si>
  <si>
    <t>Polleo Almond Butter 350g</t>
  </si>
  <si>
    <t>POL12759</t>
  </si>
  <si>
    <t>Polleo Cashew Butter 350g</t>
  </si>
  <si>
    <t>POL12766</t>
  </si>
  <si>
    <t>POL12767</t>
  </si>
  <si>
    <t>POL12768</t>
  </si>
  <si>
    <t>Polleo Protein Pralines 48 g</t>
  </si>
  <si>
    <t>POL12797</t>
  </si>
  <si>
    <t>POL12798</t>
  </si>
  <si>
    <t>POL12799</t>
  </si>
  <si>
    <t>POL12800</t>
  </si>
  <si>
    <t>POL12801</t>
  </si>
  <si>
    <t>POL12802</t>
  </si>
  <si>
    <t>POL12803</t>
  </si>
  <si>
    <t>POL12804</t>
  </si>
  <si>
    <t>POL12805</t>
  </si>
  <si>
    <t>POL12807</t>
  </si>
  <si>
    <t>POL12808</t>
  </si>
  <si>
    <t>POL12809</t>
  </si>
  <si>
    <t>Vindija &amp; Polleo Protein Shake 500ml Chocolate</t>
  </si>
  <si>
    <t>POL12810</t>
  </si>
  <si>
    <t>Polleo Tactical Backpack, Polleo Sport, Black 45l</t>
  </si>
  <si>
    <t>POL12811</t>
  </si>
  <si>
    <t>POL12812</t>
  </si>
  <si>
    <t>POL12813</t>
  </si>
  <si>
    <t>POL12814</t>
  </si>
  <si>
    <t>POL12815</t>
  </si>
  <si>
    <t>POL12816</t>
  </si>
  <si>
    <t>Polleo voda 500ml</t>
  </si>
  <si>
    <t>POL12817</t>
  </si>
  <si>
    <t>POL12818</t>
  </si>
  <si>
    <t>POL12830</t>
  </si>
  <si>
    <t>Polleo 1st Whey 250g Swiss Chocolate Supreme</t>
  </si>
  <si>
    <t>POL12831</t>
  </si>
  <si>
    <t>Polleo 1st Whey 250g Vanilla Madagascar</t>
  </si>
  <si>
    <t>POL12832</t>
  </si>
  <si>
    <t>Polleo 1st Whey 250g Cookies &amp; Cream</t>
  </si>
  <si>
    <t>POL12833</t>
  </si>
  <si>
    <t>Polleo Bulk Gainer 1kg Chocolate</t>
  </si>
  <si>
    <t>POL12834</t>
  </si>
  <si>
    <t>Polleo Bulk Gainer 1kg Vanilla</t>
  </si>
  <si>
    <t>POL12845</t>
  </si>
  <si>
    <t>Polleo Protein Chips Paprika 50 g</t>
  </si>
  <si>
    <t>POL12846</t>
  </si>
  <si>
    <t>Polleo Protein Chips Sour Onion 50 g</t>
  </si>
  <si>
    <t>POL12847</t>
  </si>
  <si>
    <t>POL12849</t>
  </si>
  <si>
    <t>POL12850</t>
  </si>
  <si>
    <t>POL12852</t>
  </si>
  <si>
    <t>POL12853</t>
  </si>
  <si>
    <t>Polleo HydroX Micellar Casein 2kg Double Chocolate Cream</t>
  </si>
  <si>
    <t>POL12854</t>
  </si>
  <si>
    <t>Polleo HydroX Micellar Casein 2kg Vanilla Ice Cream</t>
  </si>
  <si>
    <t>POL12855</t>
  </si>
  <si>
    <t>Polleo The One:One Mass Gainer 1kg Chocolate Madness</t>
  </si>
  <si>
    <t>POL12856</t>
  </si>
  <si>
    <t>Polleo The One:One Mass Gainer 1kg Vanilla Milkshake</t>
  </si>
  <si>
    <t>POL12857</t>
  </si>
  <si>
    <t>POL12860</t>
  </si>
  <si>
    <t>Polleo &amp; AP KO SHOT Pre-Workout 80ml Orange-cherry</t>
  </si>
  <si>
    <t>POL12861</t>
  </si>
  <si>
    <t>Polleo L-Citrulline DL-Malate 250 g</t>
  </si>
  <si>
    <t>POL12862</t>
  </si>
  <si>
    <t>Polleo Beta-Alanine 250 g</t>
  </si>
  <si>
    <t>POL12863</t>
  </si>
  <si>
    <t>Polleo Ca-HMB 250 g</t>
  </si>
  <si>
    <t>POL12864</t>
  </si>
  <si>
    <t>Polleo L-Arginine 250 g</t>
  </si>
  <si>
    <t>POL12865</t>
  </si>
  <si>
    <t>Polleo Zinc Bisglycinate 90 caps</t>
  </si>
  <si>
    <t>POL12866</t>
  </si>
  <si>
    <t>Polleo Berberin Slim Support 60 caps</t>
  </si>
  <si>
    <t>POL12867</t>
  </si>
  <si>
    <t>Polleo Black Maca 60 caps</t>
  </si>
  <si>
    <t>POL12868</t>
  </si>
  <si>
    <t>Polleo 1st Biotic 60 caps</t>
  </si>
  <si>
    <t>POL12869</t>
  </si>
  <si>
    <t>Polleo PRE+POST MultiBiotiq 60 caps</t>
  </si>
  <si>
    <t>POL12870</t>
  </si>
  <si>
    <t>Polleo Sport StormX Pre-Workout 400g Fruit Burst</t>
  </si>
  <si>
    <t>POL12871</t>
  </si>
  <si>
    <t>Polleo Sport StormX Pre-Workout 400g Lemon</t>
  </si>
  <si>
    <t>POL12872</t>
  </si>
  <si>
    <t>Polleo Sport StormX Pre-Workout 400g Sour Gummy Bear</t>
  </si>
  <si>
    <t>POL12873</t>
  </si>
  <si>
    <t>POL12874</t>
  </si>
  <si>
    <t>Polleo Sport StormX PUMP Pre-Workout 500g Raspberry</t>
  </si>
  <si>
    <t>POL12875</t>
  </si>
  <si>
    <t>Polleo Sport StormX PUMP Pre-Workout 500g Fruit punch</t>
  </si>
  <si>
    <t>POL12879</t>
  </si>
  <si>
    <t>Polleo NextGen Protein 2 kg Chocolate</t>
  </si>
  <si>
    <t>POL12880</t>
  </si>
  <si>
    <t>Polleo NextGen Protein 2 kg Vanilla</t>
  </si>
  <si>
    <t>POL12881</t>
  </si>
  <si>
    <t>Polleo NextGen Protein 2 kg Cookies &amp; Cream</t>
  </si>
  <si>
    <t>POL12882</t>
  </si>
  <si>
    <t>POL12888</t>
  </si>
  <si>
    <t>POL12889</t>
  </si>
  <si>
    <t>POL12893</t>
  </si>
  <si>
    <t>Polleo N.O.KO PUMP Preworkout 500g Peach Iced Tea</t>
  </si>
  <si>
    <t>POL12894</t>
  </si>
  <si>
    <t>Polleo N.O.KO PUMP Preworkout 500g Cola</t>
  </si>
  <si>
    <t>POL12897</t>
  </si>
  <si>
    <t>Polleo Gold Rhodiola+ 60 caps</t>
  </si>
  <si>
    <t>POL12898</t>
  </si>
  <si>
    <t>Polleo Tibetan Shilajit Mumyo 60 caps</t>
  </si>
  <si>
    <t>POL12899</t>
  </si>
  <si>
    <t>Polleo Magnesium Bisglycinate 60 caps</t>
  </si>
  <si>
    <t>POL12900</t>
  </si>
  <si>
    <t>POL12901</t>
  </si>
  <si>
    <t>Polleo NeuroGABA Pure 60 caps</t>
  </si>
  <si>
    <t>POL12913</t>
  </si>
  <si>
    <t>Polleo Protein Rings 250g Chocolate</t>
  </si>
  <si>
    <t>POL12914</t>
  </si>
  <si>
    <t>Polleo Protein Rings 250g Cinnamon</t>
  </si>
  <si>
    <t>POL12919</t>
  </si>
  <si>
    <t>Polleo Caffeine Boost, 200 caps</t>
  </si>
  <si>
    <t>PRLE-PLM-SM</t>
  </si>
  <si>
    <t>PRLE-PLM-XS</t>
  </si>
  <si>
    <t>PRO10101</t>
  </si>
  <si>
    <t>PRO10104</t>
  </si>
  <si>
    <t>PRO10105</t>
  </si>
  <si>
    <t>PRO10107</t>
  </si>
  <si>
    <t>PRO10108</t>
  </si>
  <si>
    <t>PRO10109</t>
  </si>
  <si>
    <t>PRO10111</t>
  </si>
  <si>
    <t>PRO10112</t>
  </si>
  <si>
    <t>PRO10113</t>
  </si>
  <si>
    <t>PRO10114</t>
  </si>
  <si>
    <t>PRO10117</t>
  </si>
  <si>
    <t>PRO10118</t>
  </si>
  <si>
    <t>PRO10119</t>
  </si>
  <si>
    <t>PRO10120</t>
  </si>
  <si>
    <t>PRO10121</t>
  </si>
  <si>
    <t>PRO10122</t>
  </si>
  <si>
    <t>PSLS-COTS-BLK-LG</t>
  </si>
  <si>
    <t>PSLS-COTS-BLK-MD</t>
  </si>
  <si>
    <t>PSLS-COTS-BLK-SM</t>
  </si>
  <si>
    <t>PSLS-COTS-BLK-XL</t>
  </si>
  <si>
    <t>PSPDB-BLK</t>
  </si>
  <si>
    <t>PUBR-BLK-LG</t>
  </si>
  <si>
    <t>PUBR-BLK-MD</t>
  </si>
  <si>
    <t>PUBR-BLK-SM</t>
  </si>
  <si>
    <t>PUBR-COR-LG</t>
  </si>
  <si>
    <t>PUBR-COR-MD</t>
  </si>
  <si>
    <t>PUBR-COR-SM</t>
  </si>
  <si>
    <t>PULE-BLK-LG</t>
  </si>
  <si>
    <t>PULE-BLK-SM</t>
  </si>
  <si>
    <t>PULE-BLK-XS</t>
  </si>
  <si>
    <t>PULE-COR-LG</t>
  </si>
  <si>
    <t>PULE-COR-MD</t>
  </si>
  <si>
    <t>PULE-COR-SM</t>
  </si>
  <si>
    <t>PULE-COR-XS</t>
  </si>
  <si>
    <t>PUSH-BLK-LG</t>
  </si>
  <si>
    <t>PUSH-BLK-MD</t>
  </si>
  <si>
    <t>PUSH-BLK-SM</t>
  </si>
  <si>
    <t>PUSH-COR-LG</t>
  </si>
  <si>
    <t>PUSH-COR-MD</t>
  </si>
  <si>
    <t>PUSH-COR-SM</t>
  </si>
  <si>
    <t>QNT1069</t>
  </si>
  <si>
    <t>QNT1070</t>
  </si>
  <si>
    <t>QNT1146</t>
  </si>
  <si>
    <t>QNT1147</t>
  </si>
  <si>
    <t>QNT1148</t>
  </si>
  <si>
    <t>QNT1174</t>
  </si>
  <si>
    <t>QNT1180</t>
  </si>
  <si>
    <t>QNT1187</t>
  </si>
  <si>
    <t>QNT1189</t>
  </si>
  <si>
    <t>QNT1229</t>
  </si>
  <si>
    <t>QNT1230</t>
  </si>
  <si>
    <t>QNT1248</t>
  </si>
  <si>
    <t>QNT1259</t>
  </si>
  <si>
    <t>QNT1261</t>
  </si>
  <si>
    <t>QNT1263</t>
  </si>
  <si>
    <t>QNT1264</t>
  </si>
  <si>
    <t>QNT1265</t>
  </si>
  <si>
    <t>QNT1328</t>
  </si>
  <si>
    <t>QNT1329</t>
  </si>
  <si>
    <t>QNT1340</t>
  </si>
  <si>
    <t>QNT1341</t>
  </si>
  <si>
    <t>QNT1342</t>
  </si>
  <si>
    <t>QNT1343</t>
  </si>
  <si>
    <t>QNT1344</t>
  </si>
  <si>
    <t>RBLE-BLK-SM</t>
  </si>
  <si>
    <t>RBLE-BLK-XS</t>
  </si>
  <si>
    <t>RBLE-MRN-LG</t>
  </si>
  <si>
    <t>RBLE-MRN-MD</t>
  </si>
  <si>
    <t>RBLE-MRN-SM</t>
  </si>
  <si>
    <t>RELE-BLK-LG</t>
  </si>
  <si>
    <t>RELE-BLK-MD</t>
  </si>
  <si>
    <t>RELE-BLK-SM</t>
  </si>
  <si>
    <t>RELE-BLK-XS</t>
  </si>
  <si>
    <t>RHB11921</t>
  </si>
  <si>
    <t>RHB11925</t>
  </si>
  <si>
    <t>RHB11926</t>
  </si>
  <si>
    <t>RHB11927</t>
  </si>
  <si>
    <t>RHB11928</t>
  </si>
  <si>
    <t>RHB11929</t>
  </si>
  <si>
    <t>RHB11933</t>
  </si>
  <si>
    <t>RHB11934</t>
  </si>
  <si>
    <t>RHB11941</t>
  </si>
  <si>
    <t>RHB11967</t>
  </si>
  <si>
    <t>RHB11970</t>
  </si>
  <si>
    <t>RHB11980</t>
  </si>
  <si>
    <t>RHB11981</t>
  </si>
  <si>
    <t>RHB11984</t>
  </si>
  <si>
    <t>RHB11992</t>
  </si>
  <si>
    <t>RHB11993</t>
  </si>
  <si>
    <t>RHB11994</t>
  </si>
  <si>
    <t>RHB11995</t>
  </si>
  <si>
    <t>RHB11996</t>
  </si>
  <si>
    <t>RHB11997</t>
  </si>
  <si>
    <t>RHB11998</t>
  </si>
  <si>
    <t>RKLE-BLK-XS</t>
  </si>
  <si>
    <t>RMLE-BLK-XS</t>
  </si>
  <si>
    <t>RPM36001</t>
  </si>
  <si>
    <t>RPM36006</t>
  </si>
  <si>
    <t>RUBR-BLK-SM</t>
  </si>
  <si>
    <t>RVLE-BLK-XS/SM</t>
  </si>
  <si>
    <t>SAM10856</t>
  </si>
  <si>
    <t>SCDR-BLK-LG</t>
  </si>
  <si>
    <t>SCDR-BLK-MD</t>
  </si>
  <si>
    <t>SCDR-BLK-SM</t>
  </si>
  <si>
    <t>SCI03544</t>
  </si>
  <si>
    <t>SCM04300</t>
  </si>
  <si>
    <t>Lipofenom 90 kapsula</t>
  </si>
  <si>
    <t>SCM04303</t>
  </si>
  <si>
    <t>Nitromax 2kg chocolate</t>
  </si>
  <si>
    <t>SCM04305</t>
  </si>
  <si>
    <t>Hemocell 500g</t>
  </si>
  <si>
    <t>SCM04306</t>
  </si>
  <si>
    <t>TestoRage 120 kapsula</t>
  </si>
  <si>
    <t>SCM04308</t>
  </si>
  <si>
    <t>Metabolon 250g</t>
  </si>
  <si>
    <t>SCM04312</t>
  </si>
  <si>
    <t>Hemocell 250g</t>
  </si>
  <si>
    <t>SCM04313</t>
  </si>
  <si>
    <t>Hydroflex 2kg chocolate</t>
  </si>
  <si>
    <t>SCM04314</t>
  </si>
  <si>
    <t>SCM04315</t>
  </si>
  <si>
    <t>AminoRage 500g orange</t>
  </si>
  <si>
    <t>SCM04316</t>
  </si>
  <si>
    <t>HemoPump 500g orange</t>
  </si>
  <si>
    <t>SCM04317</t>
  </si>
  <si>
    <t>100R Whey - 2 kg Čokolada</t>
  </si>
  <si>
    <t>SCM04318</t>
  </si>
  <si>
    <t>SCM04321</t>
  </si>
  <si>
    <t>SCM04326</t>
  </si>
  <si>
    <t>Nitromax 4kg chocolate</t>
  </si>
  <si>
    <t>SCM04329</t>
  </si>
  <si>
    <t>Defender 500g</t>
  </si>
  <si>
    <t>SCM04332</t>
  </si>
  <si>
    <t>LCLT-1000 500ml wild berries</t>
  </si>
  <si>
    <t>SCM04335</t>
  </si>
  <si>
    <t>MassRage 500g</t>
  </si>
  <si>
    <t>SCM04336</t>
  </si>
  <si>
    <t>SCM04352</t>
  </si>
  <si>
    <t>SCM04355</t>
  </si>
  <si>
    <t>SCM04365</t>
  </si>
  <si>
    <t>SCM04371</t>
  </si>
  <si>
    <t>SCM04372</t>
  </si>
  <si>
    <t>SCM04373</t>
  </si>
  <si>
    <t>SCM04379</t>
  </si>
  <si>
    <t>Nitromax 2kg vanilla</t>
  </si>
  <si>
    <t>SCM04389</t>
  </si>
  <si>
    <t>100R Whey - 2 kg Hazelnut</t>
  </si>
  <si>
    <t>SCM04391</t>
  </si>
  <si>
    <t>100R Whey - 2 kg Vanilla</t>
  </si>
  <si>
    <t>SCM04392</t>
  </si>
  <si>
    <t>100R Whey - 2 kg Vanilla-Blueberry</t>
  </si>
  <si>
    <t>SCM04396</t>
  </si>
  <si>
    <t>SCM04398</t>
  </si>
  <si>
    <t>Amino Hybrid 300 tablets</t>
  </si>
  <si>
    <t>SCM04399</t>
  </si>
  <si>
    <t>BCAA Hybrid 240 tablets</t>
  </si>
  <si>
    <t>SCM04409</t>
  </si>
  <si>
    <t>Hydroflex 2kg vanilla</t>
  </si>
  <si>
    <t>SCM04421</t>
  </si>
  <si>
    <t>SCM04422</t>
  </si>
  <si>
    <t>SCM04426</t>
  </si>
  <si>
    <t>The Beef 1,8 kg Chocolate</t>
  </si>
  <si>
    <t>SCM04428</t>
  </si>
  <si>
    <t>The Beef 900g Chocolate</t>
  </si>
  <si>
    <t>SCM04430</t>
  </si>
  <si>
    <t>Viper Black 1,8 kg Chocolate</t>
  </si>
  <si>
    <t>SCM04431</t>
  </si>
  <si>
    <t>Viper Black 1,8 kg Vanilla</t>
  </si>
  <si>
    <t>SCM04433</t>
  </si>
  <si>
    <t>SCM04434</t>
  </si>
  <si>
    <t>SDLE-BLK-SM</t>
  </si>
  <si>
    <t>SDLE-BLK-XS</t>
  </si>
  <si>
    <t>SDLE-BLU-XS</t>
  </si>
  <si>
    <t>SETC-PGR-LG</t>
  </si>
  <si>
    <t>SETP-BLK-LG</t>
  </si>
  <si>
    <t>SETP-BLK-MD</t>
  </si>
  <si>
    <t>SETP-BLK-SM</t>
  </si>
  <si>
    <t>SFBD-BLK-LG</t>
  </si>
  <si>
    <t>SFBD-BLK-MD</t>
  </si>
  <si>
    <t>SFBD-BLK-SM</t>
  </si>
  <si>
    <t>SGLE-BLK-LG</t>
  </si>
  <si>
    <t>SGLE-BLK-MD</t>
  </si>
  <si>
    <t>SGLE-BLK-SM</t>
  </si>
  <si>
    <t>SGLE-BLK-XS</t>
  </si>
  <si>
    <t>SHM00006</t>
  </si>
  <si>
    <t>Shieldmixer Hero Pro Logo Black</t>
  </si>
  <si>
    <t>SHM00011</t>
  </si>
  <si>
    <t>Shieldmixer Hero Pro Batman Classic</t>
  </si>
  <si>
    <t>SHM00012</t>
  </si>
  <si>
    <t>Shieldmixer Hero Pro Superman Classic</t>
  </si>
  <si>
    <t>SHM00013</t>
  </si>
  <si>
    <t>Shieldmixer Hero Pro Joker</t>
  </si>
  <si>
    <t>SHM00014</t>
  </si>
  <si>
    <t>Shieldmixer Hero Pro Powerpuff Girls</t>
  </si>
  <si>
    <t>SHM00023</t>
  </si>
  <si>
    <t>SHM00024</t>
  </si>
  <si>
    <t>SHM00025</t>
  </si>
  <si>
    <t>Shieldmixer Hero Pro Superman MOS</t>
  </si>
  <si>
    <t>SHM00026</t>
  </si>
  <si>
    <t>Shieldmixer Hero Pro Batman Dark</t>
  </si>
  <si>
    <t>SHM00027</t>
  </si>
  <si>
    <t>Shieldmixer Hero Pro Wonder Woman Classic</t>
  </si>
  <si>
    <t>SHM00028</t>
  </si>
  <si>
    <t>Shieldmixer Hero Pro Flash Classic</t>
  </si>
  <si>
    <t>SHM00029</t>
  </si>
  <si>
    <t>SHM00030</t>
  </si>
  <si>
    <t>Shieldmixer Hero Pro Supergirl Classic</t>
  </si>
  <si>
    <t>SHM00031</t>
  </si>
  <si>
    <t>Shieldmixer Hero Pro Go Hard or Go Home</t>
  </si>
  <si>
    <t>SHM00032</t>
  </si>
  <si>
    <t>SHM00033</t>
  </si>
  <si>
    <t>SHM00034</t>
  </si>
  <si>
    <t>Shieldmixer Hero Pro Johnny Bravo Pretty</t>
  </si>
  <si>
    <t>SHM00036</t>
  </si>
  <si>
    <t>SHM00037</t>
  </si>
  <si>
    <t>Shieldmixer Hero Pro Dark Side</t>
  </si>
  <si>
    <t>SHM00038</t>
  </si>
  <si>
    <t>Shieldmixer Hero Pro Spartan</t>
  </si>
  <si>
    <t>SHM00039</t>
  </si>
  <si>
    <t>SHM00045</t>
  </si>
  <si>
    <t>SHM00046</t>
  </si>
  <si>
    <t>SHM00047</t>
  </si>
  <si>
    <t>Shieldmixer Hero Pro Straight Out Of The Gym</t>
  </si>
  <si>
    <t>SHM00048</t>
  </si>
  <si>
    <t>SHM00050</t>
  </si>
  <si>
    <t>SHM00052</t>
  </si>
  <si>
    <t>SHM00054</t>
  </si>
  <si>
    <t>SHM00057</t>
  </si>
  <si>
    <t>SHM00068</t>
  </si>
  <si>
    <t>DEFENDER, Polleo Logo White, 600 ml</t>
  </si>
  <si>
    <t>SHM00069</t>
  </si>
  <si>
    <t>DEFENDER, Polleo Logo Light Blue, 600 ml</t>
  </si>
  <si>
    <t>SHM00070</t>
  </si>
  <si>
    <t>DEFENDER, Polleo Logo Black, 600 ml</t>
  </si>
  <si>
    <t>SHM00071</t>
  </si>
  <si>
    <t>DEFENDER, Polleo Logo Pink, 600 ml</t>
  </si>
  <si>
    <t>SHM00072</t>
  </si>
  <si>
    <t>SHM00073</t>
  </si>
  <si>
    <t>DEFENDER, Make Them Jealous, 600 ml</t>
  </si>
  <si>
    <t>SHM00074</t>
  </si>
  <si>
    <t>DEFENDER, I'm Not Here To Talk, 600 ml</t>
  </si>
  <si>
    <t>SHM00075</t>
  </si>
  <si>
    <t>DEFENDER, Go Hard or Go Home, 600 ml</t>
  </si>
  <si>
    <t>SHM00076</t>
  </si>
  <si>
    <t>DEFENDER, Let the Gainz Begin, 600 ml</t>
  </si>
  <si>
    <t>SHM00077</t>
  </si>
  <si>
    <t>DEFENDER, Beast Mode On, 600 ml</t>
  </si>
  <si>
    <t>SHM00078</t>
  </si>
  <si>
    <t>DEFENDER, Blood Sweat Repeat, 600 ml</t>
  </si>
  <si>
    <t>SHM00080</t>
  </si>
  <si>
    <t>DEFENDER, Slay the Weights, 600 ml</t>
  </si>
  <si>
    <t>SHM00081</t>
  </si>
  <si>
    <t>DEFENDER, May the Gainz Be With You, 600 ml</t>
  </si>
  <si>
    <t>SHM00082</t>
  </si>
  <si>
    <t>SHM00083</t>
  </si>
  <si>
    <t>DEFENDER, I Don't Sweat I Sparkle, 600 ml</t>
  </si>
  <si>
    <t>SHM00084</t>
  </si>
  <si>
    <t>DEFENDER, Every Damn Day, 600 ml</t>
  </si>
  <si>
    <t>SHM00085</t>
  </si>
  <si>
    <t>DEFENDER, GymHub, 600 ml</t>
  </si>
  <si>
    <t>SHM00089</t>
  </si>
  <si>
    <t>SHM00090</t>
  </si>
  <si>
    <t>Shieldmixer Hero Pro Viking</t>
  </si>
  <si>
    <t>SHM00091</t>
  </si>
  <si>
    <t>SHM00092</t>
  </si>
  <si>
    <t>SHM00096</t>
  </si>
  <si>
    <t>SHM00097</t>
  </si>
  <si>
    <t>SHM00102</t>
  </si>
  <si>
    <t>SHM00104</t>
  </si>
  <si>
    <t>SHM00105</t>
  </si>
  <si>
    <t>Shieldmixer Hero Pro Thor</t>
  </si>
  <si>
    <t>SHM00106</t>
  </si>
  <si>
    <t>SHM00115</t>
  </si>
  <si>
    <t>Shieldmixer Hero Pro Tweety Believe</t>
  </si>
  <si>
    <t>SHM00122</t>
  </si>
  <si>
    <t>SHM00127</t>
  </si>
  <si>
    <t>SHM00128</t>
  </si>
  <si>
    <t>Shieldmixer Hero Pro ZOE white</t>
  </si>
  <si>
    <t>SHM00129</t>
  </si>
  <si>
    <t>SHM00158</t>
  </si>
  <si>
    <t>SHM00159</t>
  </si>
  <si>
    <t>SHM00160</t>
  </si>
  <si>
    <t>SHM00162</t>
  </si>
  <si>
    <t>SHM00163</t>
  </si>
  <si>
    <t>SHM00164</t>
  </si>
  <si>
    <t>SHM00165</t>
  </si>
  <si>
    <t>SHM00172</t>
  </si>
  <si>
    <t>Shieldmixer Hero Pro GymHub</t>
  </si>
  <si>
    <t>SHM00174</t>
  </si>
  <si>
    <t>SHM00175</t>
  </si>
  <si>
    <t>SHM00177</t>
  </si>
  <si>
    <t>SHM00178</t>
  </si>
  <si>
    <t>Compartment Black</t>
  </si>
  <si>
    <t>SHM00179</t>
  </si>
  <si>
    <t>SHM00182</t>
  </si>
  <si>
    <t>SHM00186</t>
  </si>
  <si>
    <t>SHM00187</t>
  </si>
  <si>
    <t>SHM00188</t>
  </si>
  <si>
    <t>SHM00189</t>
  </si>
  <si>
    <t>SHM00191</t>
  </si>
  <si>
    <t>SHM00193</t>
  </si>
  <si>
    <t>SHM20010</t>
  </si>
  <si>
    <t>SHM20011</t>
  </si>
  <si>
    <t>SHZ400020</t>
  </si>
  <si>
    <t>SHZ400023</t>
  </si>
  <si>
    <t>SHZ40005</t>
  </si>
  <si>
    <t>SILE-BLK-XS</t>
  </si>
  <si>
    <t>SJW00002</t>
  </si>
  <si>
    <t>SJW00005</t>
  </si>
  <si>
    <t>SJW00007</t>
  </si>
  <si>
    <t>SJW00058</t>
  </si>
  <si>
    <t>SJW00068</t>
  </si>
  <si>
    <t>SKHO-BLK-LG</t>
  </si>
  <si>
    <t>SKHO-BLK-MD</t>
  </si>
  <si>
    <t>SKHO-BLK-SM</t>
  </si>
  <si>
    <t>SKSP-BBL-MD</t>
  </si>
  <si>
    <t>SKSP-BLK-MD</t>
  </si>
  <si>
    <t>SKSP-BLK-SM</t>
  </si>
  <si>
    <t>SKSW-BLK-LG</t>
  </si>
  <si>
    <t>SKSW-BLK-MD</t>
  </si>
  <si>
    <t>SKSW-BLK-SM</t>
  </si>
  <si>
    <t>SMK20300</t>
  </si>
  <si>
    <t>SMK20301</t>
  </si>
  <si>
    <t>SMK20302</t>
  </si>
  <si>
    <t>SMK20303</t>
  </si>
  <si>
    <t>SMK20304</t>
  </si>
  <si>
    <t>SMK20305</t>
  </si>
  <si>
    <t>SMK20306</t>
  </si>
  <si>
    <t>SMK20307</t>
  </si>
  <si>
    <t>SMK20308</t>
  </si>
  <si>
    <t>SMK20309</t>
  </si>
  <si>
    <t>SMK20310</t>
  </si>
  <si>
    <t>SMK20311</t>
  </si>
  <si>
    <t>SMK20312</t>
  </si>
  <si>
    <t>SMK20313</t>
  </si>
  <si>
    <t>SMK20314</t>
  </si>
  <si>
    <t>SMK20315</t>
  </si>
  <si>
    <t>SMK20316</t>
  </si>
  <si>
    <t>SMK20317</t>
  </si>
  <si>
    <t>SMK20318</t>
  </si>
  <si>
    <t>SMK20319</t>
  </si>
  <si>
    <t>SMK20320</t>
  </si>
  <si>
    <t>SMK20321</t>
  </si>
  <si>
    <t>SMK20322</t>
  </si>
  <si>
    <t>SMK20323</t>
  </si>
  <si>
    <t>SMK20324</t>
  </si>
  <si>
    <t>SMNL-GLVS-BLK-LG</t>
  </si>
  <si>
    <t>SMNL-GLVS-BLK-MD</t>
  </si>
  <si>
    <t>SMNL-GLVS-BLK-SM</t>
  </si>
  <si>
    <t>SMNL-GLVS-BLK-XL</t>
  </si>
  <si>
    <t>SMNL-GLVS-BLK-XS</t>
  </si>
  <si>
    <t>SMNL-GLVS-BLK-XXL</t>
  </si>
  <si>
    <t>SMNL-GLVS-BLU-LG</t>
  </si>
  <si>
    <t>SMNL-GLVS-BLU-SM</t>
  </si>
  <si>
    <t>SMNL-GLVS-BLU-XL</t>
  </si>
  <si>
    <t>SMNL-GLVS-BLU-XS</t>
  </si>
  <si>
    <t>SMNL-GLVS-BLU-XXL</t>
  </si>
  <si>
    <t>SOBR-BLK-MD</t>
  </si>
  <si>
    <t>SOBR-BLK-SM</t>
  </si>
  <si>
    <t>SOLE-BLK-MD</t>
  </si>
  <si>
    <t>SOLE-BLK-SM</t>
  </si>
  <si>
    <t>SOLE-BLK-XS</t>
  </si>
  <si>
    <t>SOSH-BLK-SM</t>
  </si>
  <si>
    <t>SPTP-BGE-LG</t>
  </si>
  <si>
    <t>SPTP-BGE-MD</t>
  </si>
  <si>
    <t>SPTP-RED-LG</t>
  </si>
  <si>
    <t>SRLE-GRN-XS</t>
  </si>
  <si>
    <t>SRLE-PLM-XS</t>
  </si>
  <si>
    <t>SRLE-PNK-MD</t>
  </si>
  <si>
    <t>SRLE-PNK-SM</t>
  </si>
  <si>
    <t>SRLE-PNK-XS</t>
  </si>
  <si>
    <t>SRLE-RED-XS</t>
  </si>
  <si>
    <t>SRSB-BLK-36</t>
  </si>
  <si>
    <t>SRSB-BLK-38</t>
  </si>
  <si>
    <t>SRSB-BLK-40</t>
  </si>
  <si>
    <t>SRSF-BLK-36</t>
  </si>
  <si>
    <t>STF33801</t>
  </si>
  <si>
    <t>STF33802</t>
  </si>
  <si>
    <t>STLE-MRN-LG</t>
  </si>
  <si>
    <t>SVBR-BLK-MD</t>
  </si>
  <si>
    <t>SVLE-BLK-XS</t>
  </si>
  <si>
    <t>SVT23301</t>
  </si>
  <si>
    <t>SVT23306</t>
  </si>
  <si>
    <t>SVT23325</t>
  </si>
  <si>
    <t>SVT23329</t>
  </si>
  <si>
    <t>SVT23337</t>
  </si>
  <si>
    <t>SVT23349</t>
  </si>
  <si>
    <t>SVT23365</t>
  </si>
  <si>
    <t>SWP33701</t>
  </si>
  <si>
    <t>SWP33702</t>
  </si>
  <si>
    <t>SWP33705</t>
  </si>
  <si>
    <t>SWP33706</t>
  </si>
  <si>
    <t>SWP33708</t>
  </si>
  <si>
    <t>SWP33710</t>
  </si>
  <si>
    <t>SWP33712</t>
  </si>
  <si>
    <t>SWP33713</t>
  </si>
  <si>
    <t>SWP33714</t>
  </si>
  <si>
    <t>SWP33719</t>
  </si>
  <si>
    <t>SWP33720</t>
  </si>
  <si>
    <t>SWP33721</t>
  </si>
  <si>
    <t>SWP33722</t>
  </si>
  <si>
    <t>SWY000102</t>
  </si>
  <si>
    <t>SWY000103</t>
  </si>
  <si>
    <t>SWY000104</t>
  </si>
  <si>
    <t>SWY000105</t>
  </si>
  <si>
    <t>SWY000106</t>
  </si>
  <si>
    <t>SWY000107</t>
  </si>
  <si>
    <t>SWY000108</t>
  </si>
  <si>
    <t>SWY000110</t>
  </si>
  <si>
    <t>SWY000112</t>
  </si>
  <si>
    <t>SWY00057</t>
  </si>
  <si>
    <t>SWY00069</t>
  </si>
  <si>
    <t>SWY00073</t>
  </si>
  <si>
    <t>SWY00079</t>
  </si>
  <si>
    <t>SWY00087</t>
  </si>
  <si>
    <t>SWY00089</t>
  </si>
  <si>
    <t>SWY00090</t>
  </si>
  <si>
    <t>SWY00094</t>
  </si>
  <si>
    <t>SWY00095</t>
  </si>
  <si>
    <t>SWY00096</t>
  </si>
  <si>
    <t>SX7673-010-XL</t>
  </si>
  <si>
    <t>SX7676-010-XL</t>
  </si>
  <si>
    <t>SX7678-010-XL</t>
  </si>
  <si>
    <t>SX7678-100-XL</t>
  </si>
  <si>
    <t>SYBR-BLK-LG</t>
  </si>
  <si>
    <t>SYBR-BLK-MD</t>
  </si>
  <si>
    <t>SYBR-BLK-SM</t>
  </si>
  <si>
    <t>SYBR-WBR-LG</t>
  </si>
  <si>
    <t>SYBR-WBR-MD</t>
  </si>
  <si>
    <t>SYBR-WBR-SM</t>
  </si>
  <si>
    <t>TESH-BLK-LG</t>
  </si>
  <si>
    <t>TESH-BLK-MD</t>
  </si>
  <si>
    <t>TESH-BLK-SM</t>
  </si>
  <si>
    <t>TESP-BLK-SM</t>
  </si>
  <si>
    <t>TESP-RED-MD</t>
  </si>
  <si>
    <t>TESP-RED-SM</t>
  </si>
  <si>
    <t>TESP-WHT-LG</t>
  </si>
  <si>
    <t>TESP-WHT-MD</t>
  </si>
  <si>
    <t>TESP-WHT-SM</t>
  </si>
  <si>
    <t>TESW-BLK-LG</t>
  </si>
  <si>
    <t>TESW-BLK-MD</t>
  </si>
  <si>
    <t>TESW-RED-LG</t>
  </si>
  <si>
    <t>TESW-RED-MD</t>
  </si>
  <si>
    <t>THBR-BLK-SM</t>
  </si>
  <si>
    <t>THG03001</t>
  </si>
  <si>
    <t>Theragun PRO PLUS</t>
  </si>
  <si>
    <t>THG03003</t>
  </si>
  <si>
    <t>Theragun PRIME G5</t>
  </si>
  <si>
    <t>THG03006</t>
  </si>
  <si>
    <t>THG03007</t>
  </si>
  <si>
    <t>THG03008</t>
  </si>
  <si>
    <t>THG03009</t>
  </si>
  <si>
    <t>THG03010</t>
  </si>
  <si>
    <t>THG03011</t>
  </si>
  <si>
    <t>THG03012</t>
  </si>
  <si>
    <t>THG03013</t>
  </si>
  <si>
    <t>THG03014</t>
  </si>
  <si>
    <t>THG03015</t>
  </si>
  <si>
    <t>THG03016</t>
  </si>
  <si>
    <t>THG03018</t>
  </si>
  <si>
    <t>THG03020</t>
  </si>
  <si>
    <t>THG03021</t>
  </si>
  <si>
    <t>THG03022</t>
  </si>
  <si>
    <t>THG03023</t>
  </si>
  <si>
    <t>THG03024</t>
  </si>
  <si>
    <t>THG03025</t>
  </si>
  <si>
    <t>THG03026</t>
  </si>
  <si>
    <t>THG03027</t>
  </si>
  <si>
    <t>THG03028</t>
  </si>
  <si>
    <t>THG03035</t>
  </si>
  <si>
    <t>THG03038</t>
  </si>
  <si>
    <t>THG03039</t>
  </si>
  <si>
    <t>THG03040</t>
  </si>
  <si>
    <t>THG03042</t>
  </si>
  <si>
    <t>THG03043</t>
  </si>
  <si>
    <t>THG03044</t>
  </si>
  <si>
    <t>THG03046</t>
  </si>
  <si>
    <t>THG03047</t>
  </si>
  <si>
    <t>THG03049</t>
  </si>
  <si>
    <t>THG03050</t>
  </si>
  <si>
    <t>THG23902</t>
  </si>
  <si>
    <t>THG23903</t>
  </si>
  <si>
    <t>THG23904</t>
  </si>
  <si>
    <t>THG23907</t>
  </si>
  <si>
    <t>THLE-BLK-SM</t>
  </si>
  <si>
    <t>THLE-BLK-XS</t>
  </si>
  <si>
    <t>THTP-BLK-LG</t>
  </si>
  <si>
    <t>THTP-BLK-MD</t>
  </si>
  <si>
    <t>THTP-BLK-SM</t>
  </si>
  <si>
    <t>TNT25701</t>
  </si>
  <si>
    <t>TNT25708</t>
  </si>
  <si>
    <t>TNT25709</t>
  </si>
  <si>
    <t>TNT25710</t>
  </si>
  <si>
    <t>TNT25715</t>
  </si>
  <si>
    <t>TNT25716</t>
  </si>
  <si>
    <t>TNT25717</t>
  </si>
  <si>
    <t>TNT25720</t>
  </si>
  <si>
    <t>TNT25721</t>
  </si>
  <si>
    <t>TNT25722</t>
  </si>
  <si>
    <t>TNT25723</t>
  </si>
  <si>
    <t>TNT25727</t>
  </si>
  <si>
    <t>TNT25729</t>
  </si>
  <si>
    <t>TNT25731</t>
  </si>
  <si>
    <t>TNT25732</t>
  </si>
  <si>
    <t>TNT25733</t>
  </si>
  <si>
    <t>TNT25734</t>
  </si>
  <si>
    <t>TNT25735</t>
  </si>
  <si>
    <t>TNT25739</t>
  </si>
  <si>
    <t>TNT25743</t>
  </si>
  <si>
    <t>TNT25747</t>
  </si>
  <si>
    <t>TNT25748</t>
  </si>
  <si>
    <t>TNT25750</t>
  </si>
  <si>
    <t>TNT25751</t>
  </si>
  <si>
    <t>TNT25752</t>
  </si>
  <si>
    <t>TNT25753</t>
  </si>
  <si>
    <t>TNT25755</t>
  </si>
  <si>
    <t>TNT25756</t>
  </si>
  <si>
    <t>TNT25757</t>
  </si>
  <si>
    <t>TNT25759</t>
  </si>
  <si>
    <t>TNT25760</t>
  </si>
  <si>
    <t>TNT25763</t>
  </si>
  <si>
    <t>TNT25764</t>
  </si>
  <si>
    <t>TNT25766</t>
  </si>
  <si>
    <t>TNT25767</t>
  </si>
  <si>
    <t>TNT25768</t>
  </si>
  <si>
    <t>TNT25769</t>
  </si>
  <si>
    <t>TNT25770</t>
  </si>
  <si>
    <t>TNT25771</t>
  </si>
  <si>
    <t>TNT25774</t>
  </si>
  <si>
    <t>TNT25776</t>
  </si>
  <si>
    <t>TNT25780</t>
  </si>
  <si>
    <t>TNT25781</t>
  </si>
  <si>
    <t>TNT25782</t>
  </si>
  <si>
    <t>TNT25784</t>
  </si>
  <si>
    <t>TNT25787</t>
  </si>
  <si>
    <t>TNT25788</t>
  </si>
  <si>
    <t>TNT25789</t>
  </si>
  <si>
    <t>TNT25790</t>
  </si>
  <si>
    <t>TNT25791</t>
  </si>
  <si>
    <t>TNT25792</t>
  </si>
  <si>
    <t>TNT25794</t>
  </si>
  <si>
    <t>TNT25795</t>
  </si>
  <si>
    <t>TNT25796</t>
  </si>
  <si>
    <t>TNT25797</t>
  </si>
  <si>
    <t>TNT25801</t>
  </si>
  <si>
    <t>TNT25802</t>
  </si>
  <si>
    <t>TNT25804</t>
  </si>
  <si>
    <t>TNT25805</t>
  </si>
  <si>
    <t>TNT25808</t>
  </si>
  <si>
    <t>TNT25812</t>
  </si>
  <si>
    <t>TNT25818</t>
  </si>
  <si>
    <t>TNT25820</t>
  </si>
  <si>
    <t>TNT25821</t>
  </si>
  <si>
    <t>TNT25822</t>
  </si>
  <si>
    <t>TNT25823</t>
  </si>
  <si>
    <t>TNT25825</t>
  </si>
  <si>
    <t>TNT25827</t>
  </si>
  <si>
    <t>TNT25828</t>
  </si>
  <si>
    <t>TNT25829</t>
  </si>
  <si>
    <t>TNT25832</t>
  </si>
  <si>
    <t>TNT25834</t>
  </si>
  <si>
    <t>TNT25835</t>
  </si>
  <si>
    <t>TNT25836</t>
  </si>
  <si>
    <t>TNT25837</t>
  </si>
  <si>
    <t>TNT25841</t>
  </si>
  <si>
    <t>TNT25848</t>
  </si>
  <si>
    <t>TNT25854</t>
  </si>
  <si>
    <t>TNT25855</t>
  </si>
  <si>
    <t>TNT25856</t>
  </si>
  <si>
    <t>TNT25857</t>
  </si>
  <si>
    <t>TNT25859</t>
  </si>
  <si>
    <t>TNT25861</t>
  </si>
  <si>
    <t>TNT25862</t>
  </si>
  <si>
    <t>TNT25868</t>
  </si>
  <si>
    <t>TNT25875</t>
  </si>
  <si>
    <t>TNT25882</t>
  </si>
  <si>
    <t>TNT25883</t>
  </si>
  <si>
    <t>TNT25884</t>
  </si>
  <si>
    <t>TNT25885</t>
  </si>
  <si>
    <t>TNT25886</t>
  </si>
  <si>
    <t>TPLE-BLU-MD</t>
  </si>
  <si>
    <t>TPLE-BLU-SM</t>
  </si>
  <si>
    <t>TPLE-BLU-XS</t>
  </si>
  <si>
    <t>TRVL-MNT-XS</t>
  </si>
  <si>
    <t>TRX01907</t>
  </si>
  <si>
    <t>TRX01916</t>
  </si>
  <si>
    <t>TRX01925</t>
  </si>
  <si>
    <t>TRX01932</t>
  </si>
  <si>
    <t>TRX01933</t>
  </si>
  <si>
    <t>TRX01934</t>
  </si>
  <si>
    <t>TRX01957</t>
  </si>
  <si>
    <t>TRX01958</t>
  </si>
  <si>
    <t>TRX01959</t>
  </si>
  <si>
    <t>TRX01978</t>
  </si>
  <si>
    <t>TRX01979</t>
  </si>
  <si>
    <t>TRX01981</t>
  </si>
  <si>
    <t>TRX01984</t>
  </si>
  <si>
    <t>TRX01987</t>
  </si>
  <si>
    <t>TRX01993</t>
  </si>
  <si>
    <t>TRX01994</t>
  </si>
  <si>
    <t>TRX01995</t>
  </si>
  <si>
    <t>TRX01996</t>
  </si>
  <si>
    <t>TRX01997</t>
  </si>
  <si>
    <t>TRX02014</t>
  </si>
  <si>
    <t>TRX Pro Suspension Trainer</t>
  </si>
  <si>
    <t>TRX02016</t>
  </si>
  <si>
    <t>TRX02019</t>
  </si>
  <si>
    <t>TUBR-BLK-LG</t>
  </si>
  <si>
    <t>TUBR-BLK-MD</t>
  </si>
  <si>
    <t>TUBR-RED-LG</t>
  </si>
  <si>
    <t>TULE-BLK-LG</t>
  </si>
  <si>
    <t>TULE-BLK-MD</t>
  </si>
  <si>
    <t>TULE-BLK-SM</t>
  </si>
  <si>
    <t>TULE-BLK-XS</t>
  </si>
  <si>
    <t>TULE-RED-SM</t>
  </si>
  <si>
    <t>TULE-RED-XS</t>
  </si>
  <si>
    <t>TWBR-BLK-LG</t>
  </si>
  <si>
    <t>TWBR-BLK-MD</t>
  </si>
  <si>
    <t>TWBR-BLK-SM</t>
  </si>
  <si>
    <t>TWL01148</t>
  </si>
  <si>
    <t>TWL01197</t>
  </si>
  <si>
    <t>TWLE- BLK-LG</t>
  </si>
  <si>
    <t>TWLE-BLK-MD</t>
  </si>
  <si>
    <t>TWLE-BLK-SM</t>
  </si>
  <si>
    <t>TWLE-BLK-XS</t>
  </si>
  <si>
    <t>UFC16006</t>
  </si>
  <si>
    <t>UFC16013</t>
  </si>
  <si>
    <t>UFC16023</t>
  </si>
  <si>
    <t>UFC16029</t>
  </si>
  <si>
    <t>UFC16031</t>
  </si>
  <si>
    <t>UFC16047</t>
  </si>
  <si>
    <t>UFC16048</t>
  </si>
  <si>
    <t>UFC16073</t>
  </si>
  <si>
    <t>UFC16074</t>
  </si>
  <si>
    <t>UFC16084</t>
  </si>
  <si>
    <t>UFC16105</t>
  </si>
  <si>
    <t>UFC16107</t>
  </si>
  <si>
    <t>UFC16110</t>
  </si>
  <si>
    <t>UFC16112</t>
  </si>
  <si>
    <t>UFC16113</t>
  </si>
  <si>
    <t>UFC16114</t>
  </si>
  <si>
    <t>UFC16115</t>
  </si>
  <si>
    <t>OPRO SELF-FIT Bronze UFC White</t>
  </si>
  <si>
    <t>UFC16116</t>
  </si>
  <si>
    <t>UFC16117</t>
  </si>
  <si>
    <t>UFC16118</t>
  </si>
  <si>
    <t>OPRO SELF-FIT GOLD UFC Black Metal/Gold</t>
  </si>
  <si>
    <t>UFC16119</t>
  </si>
  <si>
    <t>OPRO SELF-FIT GOLD UFC Red Metal/Silver</t>
  </si>
  <si>
    <t>UFC16122</t>
  </si>
  <si>
    <t>OPRO SELF-FIT GOLD UFC Braces Black Metal/Silver</t>
  </si>
  <si>
    <t>UFC16131</t>
  </si>
  <si>
    <t>UFC16132</t>
  </si>
  <si>
    <t>UFC16143</t>
  </si>
  <si>
    <t>UFC16147</t>
  </si>
  <si>
    <t>OPRO Self-Fit štitnik za zube GEN5 Zlatni - Crno/ Crveni</t>
  </si>
  <si>
    <t>UFC16148</t>
  </si>
  <si>
    <t>OPRO Self-Fit štitnik za zube GEN5 Zlatni - Crno/ Zlatni</t>
  </si>
  <si>
    <t>UFC16149</t>
  </si>
  <si>
    <t>OPRO Self-Fit štitnik za zube GEN5 Srebrni- Crno/ Srebrni</t>
  </si>
  <si>
    <t>UFC16150</t>
  </si>
  <si>
    <t>UFC16153</t>
  </si>
  <si>
    <t>ULSS-BOR-LG</t>
  </si>
  <si>
    <t>VEN00029</t>
  </si>
  <si>
    <t>VEN00071</t>
  </si>
  <si>
    <t>VEN00073</t>
  </si>
  <si>
    <t>VEN00099</t>
  </si>
  <si>
    <t>VEN00100</t>
  </si>
  <si>
    <t>VEN00101</t>
  </si>
  <si>
    <t>VEN00104</t>
  </si>
  <si>
    <t>VEN00109</t>
  </si>
  <si>
    <t>VEN00113</t>
  </si>
  <si>
    <t>VEN00114</t>
  </si>
  <si>
    <t>VEN00115</t>
  </si>
  <si>
    <t>VEN00117</t>
  </si>
  <si>
    <t>VEN00119</t>
  </si>
  <si>
    <t>VEN00124</t>
  </si>
  <si>
    <t>VEN00125</t>
  </si>
  <si>
    <t>VEN00129</t>
  </si>
  <si>
    <t>VEN00133</t>
  </si>
  <si>
    <t>VEN00140</t>
  </si>
  <si>
    <t>VEN00146</t>
  </si>
  <si>
    <t>VEN00234</t>
  </si>
  <si>
    <t>VEN00251</t>
  </si>
  <si>
    <t>VEN00256</t>
  </si>
  <si>
    <t>VEN00271</t>
  </si>
  <si>
    <t>VEN00278</t>
  </si>
  <si>
    <t>VEN00280</t>
  </si>
  <si>
    <t>VEN00286</t>
  </si>
  <si>
    <t>VEN00300</t>
  </si>
  <si>
    <t>VEN00301</t>
  </si>
  <si>
    <t>VEN00302</t>
  </si>
  <si>
    <t>VEN00405</t>
  </si>
  <si>
    <t>VEN00419</t>
  </si>
  <si>
    <t>VEN00421</t>
  </si>
  <si>
    <t>VEN00422</t>
  </si>
  <si>
    <t>VEN00423</t>
  </si>
  <si>
    <t>VEN00430</t>
  </si>
  <si>
    <t>VEN00573</t>
  </si>
  <si>
    <t>VEN00574</t>
  </si>
  <si>
    <t>VEN00576</t>
  </si>
  <si>
    <t>VEN00578</t>
  </si>
  <si>
    <t>VEN00582</t>
  </si>
  <si>
    <t>VEN00588</t>
  </si>
  <si>
    <t>VEN00589</t>
  </si>
  <si>
    <t>VEN00590</t>
  </si>
  <si>
    <t>VEN00591</t>
  </si>
  <si>
    <t>VEN00592</t>
  </si>
  <si>
    <t>VEN00593</t>
  </si>
  <si>
    <t>VEN00594</t>
  </si>
  <si>
    <t>VEN00596</t>
  </si>
  <si>
    <t>VEN00597</t>
  </si>
  <si>
    <t>VEN00601</t>
  </si>
  <si>
    <t>VEN00603</t>
  </si>
  <si>
    <t>VEN00604</t>
  </si>
  <si>
    <t>VEN00606</t>
  </si>
  <si>
    <t>VEN00607</t>
  </si>
  <si>
    <t>VEN00609</t>
  </si>
  <si>
    <t>VEN00618</t>
  </si>
  <si>
    <t>VEN00623</t>
  </si>
  <si>
    <t>VEN00626</t>
  </si>
  <si>
    <t>VEN00628</t>
  </si>
  <si>
    <t>VEN00629</t>
  </si>
  <si>
    <t>VEN00633</t>
  </si>
  <si>
    <t>VEN00634</t>
  </si>
  <si>
    <t>VEN00635</t>
  </si>
  <si>
    <t>VEN00636</t>
  </si>
  <si>
    <t>VEN00637</t>
  </si>
  <si>
    <t>VEN00638</t>
  </si>
  <si>
    <t>VEN00639</t>
  </si>
  <si>
    <t>VEN00640</t>
  </si>
  <si>
    <t>VEN00641</t>
  </si>
  <si>
    <t>VEN00642</t>
  </si>
  <si>
    <t>VEN00643</t>
  </si>
  <si>
    <t>VEN00644</t>
  </si>
  <si>
    <t>VEN00645</t>
  </si>
  <si>
    <t>VEN00646</t>
  </si>
  <si>
    <t>VEN00647</t>
  </si>
  <si>
    <t>VEN00648</t>
  </si>
  <si>
    <t>VEN00649</t>
  </si>
  <si>
    <t>VEN00650</t>
  </si>
  <si>
    <t>VEN00651</t>
  </si>
  <si>
    <t>VEN00652</t>
  </si>
  <si>
    <t>VEN00655</t>
  </si>
  <si>
    <t>VEN00657</t>
  </si>
  <si>
    <t>VEN00658</t>
  </si>
  <si>
    <t>VEN00661</t>
  </si>
  <si>
    <t>VEN00663</t>
  </si>
  <si>
    <t>VEN00664</t>
  </si>
  <si>
    <t>VEN00667</t>
  </si>
  <si>
    <t>VEN00673</t>
  </si>
  <si>
    <t>VEN00674</t>
  </si>
  <si>
    <t>VEN00675</t>
  </si>
  <si>
    <t>VEN00677</t>
  </si>
  <si>
    <t>VEN00678</t>
  </si>
  <si>
    <t>VEN00679</t>
  </si>
  <si>
    <t>VEN00681</t>
  </si>
  <si>
    <t>VEN00682</t>
  </si>
  <si>
    <t>VEN00683</t>
  </si>
  <si>
    <t>VEN00685</t>
  </si>
  <si>
    <t>VEN00686</t>
  </si>
  <si>
    <t>VEN00687</t>
  </si>
  <si>
    <t>VEN00691</t>
  </si>
  <si>
    <t>VEN00693</t>
  </si>
  <si>
    <t>VEN00696</t>
  </si>
  <si>
    <t>VEN00697</t>
  </si>
  <si>
    <t>VEN00698</t>
  </si>
  <si>
    <t>VEN00721</t>
  </si>
  <si>
    <t>VEN00722</t>
  </si>
  <si>
    <t>VEN00724</t>
  </si>
  <si>
    <t>VEN00725</t>
  </si>
  <si>
    <t>VEN00726</t>
  </si>
  <si>
    <t>VEN00728</t>
  </si>
  <si>
    <t>VEN00729</t>
  </si>
  <si>
    <t>VEN00732</t>
  </si>
  <si>
    <t>VEN00733</t>
  </si>
  <si>
    <t>VEN00735</t>
  </si>
  <si>
    <t>VEN00736</t>
  </si>
  <si>
    <t>VEN00737</t>
  </si>
  <si>
    <t>VEN00738</t>
  </si>
  <si>
    <t>VEN00739</t>
  </si>
  <si>
    <t>VEN00740</t>
  </si>
  <si>
    <t>VEN00741</t>
  </si>
  <si>
    <t>VEN00742</t>
  </si>
  <si>
    <t>VEN00743</t>
  </si>
  <si>
    <t>VEN00744</t>
  </si>
  <si>
    <t>VEN00745</t>
  </si>
  <si>
    <t>VEN00746</t>
  </si>
  <si>
    <t>VEN00747</t>
  </si>
  <si>
    <t>VEN00748</t>
  </si>
  <si>
    <t>VEN00749</t>
  </si>
  <si>
    <t>VEN00750</t>
  </si>
  <si>
    <t>VEN00751</t>
  </si>
  <si>
    <t>VEN00752</t>
  </si>
  <si>
    <t>VEN00753</t>
  </si>
  <si>
    <t>VEN00754</t>
  </si>
  <si>
    <t>VEN00756</t>
  </si>
  <si>
    <t>VEN00757</t>
  </si>
  <si>
    <t>VEN00758</t>
  </si>
  <si>
    <t>VEN00759</t>
  </si>
  <si>
    <t>VEN00760</t>
  </si>
  <si>
    <t>VEN00761</t>
  </si>
  <si>
    <t>VEN00762</t>
  </si>
  <si>
    <t>VEN00763</t>
  </si>
  <si>
    <t>VEN00764</t>
  </si>
  <si>
    <t>VENUM-03526-033-XXL</t>
  </si>
  <si>
    <t>VENUM-03681-001-10.5</t>
  </si>
  <si>
    <t>VENUM-03681-001-12</t>
  </si>
  <si>
    <t>VENUM-03681-001-12.5</t>
  </si>
  <si>
    <t>VENUM-03681-001-8.5</t>
  </si>
  <si>
    <t>VENUM-03681-001-9</t>
  </si>
  <si>
    <t>VENUM-03681-001-9.5</t>
  </si>
  <si>
    <t>VENUM-03813-108-XL</t>
  </si>
  <si>
    <t>VENUM-03813-200-S</t>
  </si>
  <si>
    <t>VENUM-03813-449-L</t>
  </si>
  <si>
    <t>VENUM-03813-449-M</t>
  </si>
  <si>
    <t>VENUM-03813-449-XL</t>
  </si>
  <si>
    <t>VENUM-05005-001-XXL</t>
  </si>
  <si>
    <t>VENUM-05005-534-L</t>
  </si>
  <si>
    <t>VENUM-05005-534-XL</t>
  </si>
  <si>
    <t>VENUM-05005-534-XXL</t>
  </si>
  <si>
    <t>VENUM-05005-543-L</t>
  </si>
  <si>
    <t>VENUM-05005-543-M</t>
  </si>
  <si>
    <t>VENUM-05005-543-XL</t>
  </si>
  <si>
    <t>VENUM-05005-543-XXL</t>
  </si>
  <si>
    <t>VENUM-05006-001-L</t>
  </si>
  <si>
    <t>VENUM-05006-001-M</t>
  </si>
  <si>
    <t>VENUM-05006-001-S</t>
  </si>
  <si>
    <t>VENUM-05006-001-XXL</t>
  </si>
  <si>
    <t>VENUM-05006-534-L</t>
  </si>
  <si>
    <t>VENUM-05006-534-XL</t>
  </si>
  <si>
    <t>VENUM-05006-534-XXL</t>
  </si>
  <si>
    <t>VENUM-05006-543-L</t>
  </si>
  <si>
    <t>VENUM-05006-543-M</t>
  </si>
  <si>
    <t>VENUM-05006-543-S</t>
  </si>
  <si>
    <t>VENUM-05006-543-XL</t>
  </si>
  <si>
    <t>VENUM-05006-543-XXL</t>
  </si>
  <si>
    <t>VENUM-05007-543-XL</t>
  </si>
  <si>
    <t>VENUM-05007-543-XXL</t>
  </si>
  <si>
    <t>VENUM-05007-617-XXL</t>
  </si>
  <si>
    <t>VENUM-05010-001-XL</t>
  </si>
  <si>
    <t>VENUM-05010-001-XXL</t>
  </si>
  <si>
    <t>VENUM-05011-001-L</t>
  </si>
  <si>
    <t>VENUM-05011-001-M</t>
  </si>
  <si>
    <t>VENUM-05011-001-S</t>
  </si>
  <si>
    <t>VENUM-05015-001-M</t>
  </si>
  <si>
    <t>VENUM-05015-001-XL</t>
  </si>
  <si>
    <t>VENUM-05015-001-XXL</t>
  </si>
  <si>
    <t>VENUM-05016-001-XXL</t>
  </si>
  <si>
    <t>VENUM-05017-001-L</t>
  </si>
  <si>
    <t>VENUM-05017-001-XXL</t>
  </si>
  <si>
    <t>VENUM-05017-010-XXL</t>
  </si>
  <si>
    <t>VENUM-05017-033-L</t>
  </si>
  <si>
    <t>VENUM-05017-033-M</t>
  </si>
  <si>
    <t>VENUM-05017-033-S</t>
  </si>
  <si>
    <t>VENUM-05017-033-XL</t>
  </si>
  <si>
    <t>VENUM-05017-033-XXL</t>
  </si>
  <si>
    <t>VENUM-05018-001-XL</t>
  </si>
  <si>
    <t>VENUM-05018-001-XXL</t>
  </si>
  <si>
    <t>VENUM-05018-010-L</t>
  </si>
  <si>
    <t>VENUM-05018-010-M</t>
  </si>
  <si>
    <t>VENUM-05018-010-S</t>
  </si>
  <si>
    <t>VENUM-05018-010-XL</t>
  </si>
  <si>
    <t>VENUM-05018-010-XXL</t>
  </si>
  <si>
    <t>VENUM-05018-018-L</t>
  </si>
  <si>
    <t>VENUM-05018-018-M</t>
  </si>
  <si>
    <t>VENUM-05018-018-S</t>
  </si>
  <si>
    <t>VENUM-05018-018-XL</t>
  </si>
  <si>
    <t>VENUM-05018-018-XXL</t>
  </si>
  <si>
    <t>VENUM-05018-033-L</t>
  </si>
  <si>
    <t>VENUM-05018-033-M</t>
  </si>
  <si>
    <t>VENUM-05018-033-S</t>
  </si>
  <si>
    <t>VENUM-05018-033-XL</t>
  </si>
  <si>
    <t>VENUM-05018-033-XXL</t>
  </si>
  <si>
    <t>VENUM-05103-001-L</t>
  </si>
  <si>
    <t>VENUM-05103-001-XXL</t>
  </si>
  <si>
    <t>VENUM-05103-005-L</t>
  </si>
  <si>
    <t>VENUM-05103-005-XL</t>
  </si>
  <si>
    <t>VENUM-05103-005-XXL</t>
  </si>
  <si>
    <t>VENUM-05103-100-L</t>
  </si>
  <si>
    <t>VENUM-05103-100-M</t>
  </si>
  <si>
    <t>VENUM-05103-100-S</t>
  </si>
  <si>
    <t>VENUM-05103-100-XL</t>
  </si>
  <si>
    <t>VENUM-05103-100-XXL</t>
  </si>
  <si>
    <t>VENUM-05103-108-XL</t>
  </si>
  <si>
    <t>VENUM-05103-108-XXL</t>
  </si>
  <si>
    <t>VENUM-05103-126-XL</t>
  </si>
  <si>
    <t>VENUM-05138-033-XL</t>
  </si>
  <si>
    <t>VENUM-05138-033-XXL</t>
  </si>
  <si>
    <t>VENUM-05138-048-L</t>
  </si>
  <si>
    <t>VENUM-05138-048-M</t>
  </si>
  <si>
    <t>VENUM-05138-048-XXL</t>
  </si>
  <si>
    <t>VENUM-05160-015-XL</t>
  </si>
  <si>
    <t>VENUM-05160-015-XXL</t>
  </si>
  <si>
    <t>VENUM-05213-001-L</t>
  </si>
  <si>
    <t>VENUM-05213-001-M</t>
  </si>
  <si>
    <t>VENUM-05216-030-L</t>
  </si>
  <si>
    <t>VENUM-05216-030-M</t>
  </si>
  <si>
    <t>VENUM-05216-030-S</t>
  </si>
  <si>
    <t>VENUM-05216-030-XL</t>
  </si>
  <si>
    <t>VENUM-05216-030-XXL</t>
  </si>
  <si>
    <t>VENUM-05216-031-L</t>
  </si>
  <si>
    <t>VENUM-05216-031-XL</t>
  </si>
  <si>
    <t>VENUM-05217-030-M</t>
  </si>
  <si>
    <t>VENUM-05217-030-XL</t>
  </si>
  <si>
    <t>VENUM-05217-030-XXL</t>
  </si>
  <si>
    <t>VENUM-05217-031-L</t>
  </si>
  <si>
    <t>VENUM-05220-030-L</t>
  </si>
  <si>
    <t>VENUM-05220-031-L</t>
  </si>
  <si>
    <t>VENUM-05318-109-L</t>
  </si>
  <si>
    <t>VENUM-05318-109-S</t>
  </si>
  <si>
    <t>VENUM-05318-109-XL</t>
  </si>
  <si>
    <t>VENUM-05479-103-L</t>
  </si>
  <si>
    <t>VENUM-05479-103-XL</t>
  </si>
  <si>
    <t>VENUM-05479-103-XXL</t>
  </si>
  <si>
    <t>VENUM-05480-103-XXL</t>
  </si>
  <si>
    <t>VENUM-05481-103-L</t>
  </si>
  <si>
    <t>VENUM-05481-103-M</t>
  </si>
  <si>
    <t>VENUM-05481-103-XL</t>
  </si>
  <si>
    <t>VENUM-05481-103-XXL</t>
  </si>
  <si>
    <t>VENUM-05482-103-XL</t>
  </si>
  <si>
    <t>VENUM-05482-103-XXL</t>
  </si>
  <si>
    <t>VENUM-05483-103-L</t>
  </si>
  <si>
    <t>VENUM-05483-103-M</t>
  </si>
  <si>
    <t>VENUM-05483-103-S</t>
  </si>
  <si>
    <t>VENUM-05483-103-XL</t>
  </si>
  <si>
    <t>VENUM-05484-103-S</t>
  </si>
  <si>
    <t>VENUM-05485-103-L</t>
  </si>
  <si>
    <t>VENUM-05485-103-M</t>
  </si>
  <si>
    <t>VENUM-05485-103-S</t>
  </si>
  <si>
    <t>VENUM-05485-103-XL</t>
  </si>
  <si>
    <t>VENUM-05485-103-XXL</t>
  </si>
  <si>
    <t>VENUM-05486-103-L</t>
  </si>
  <si>
    <t>VENUM-05486-103-M</t>
  </si>
  <si>
    <t>VENUM-05486-103-S</t>
  </si>
  <si>
    <t>VENUM-05486-103-XL</t>
  </si>
  <si>
    <t>VENUM-05486-103-XXL</t>
  </si>
  <si>
    <t>VENUM-05487-103-XL</t>
  </si>
  <si>
    <t>VENUM-05487-103-XXL</t>
  </si>
  <si>
    <t>VENUM-05488-103-L</t>
  </si>
  <si>
    <t>VENUM-05488-103-M</t>
  </si>
  <si>
    <t>VENUM-05488-103-S</t>
  </si>
  <si>
    <t>VENUM-05488-103-XL</t>
  </si>
  <si>
    <t>VENUM-05488-103-XXL</t>
  </si>
  <si>
    <t>VENUM-05498-103-11</t>
  </si>
  <si>
    <t>VENUM-05498-103-11.5</t>
  </si>
  <si>
    <t>VENUM-05498-103-12</t>
  </si>
  <si>
    <t>VENUM-05523-100-L</t>
  </si>
  <si>
    <t>VENUM-05523-100-XXL</t>
  </si>
  <si>
    <t>VENUM-05565-522-L</t>
  </si>
  <si>
    <t>VENUM-05565-522-M</t>
  </si>
  <si>
    <t>VENUM-05565-522-XXL</t>
  </si>
  <si>
    <t>VENUM-05567-001-XXL</t>
  </si>
  <si>
    <t>VENUM-05569-522-L</t>
  </si>
  <si>
    <t>VENUM-05569-522-XL</t>
  </si>
  <si>
    <t>VENUM-05569-522-XXL</t>
  </si>
  <si>
    <t>VENUM-05570-522-XL</t>
  </si>
  <si>
    <t>VENUM-05570-522-XXL</t>
  </si>
  <si>
    <t>VENUM-05571-522-L</t>
  </si>
  <si>
    <t>VENUM-05571-522-XL</t>
  </si>
  <si>
    <t>VENUM-05571-522-XXL</t>
  </si>
  <si>
    <t>VENUM-05572-522-L</t>
  </si>
  <si>
    <t>VENUM-05572-522-M</t>
  </si>
  <si>
    <t>VENUM-05572-522-S</t>
  </si>
  <si>
    <t>VENUM-05572-522-XL</t>
  </si>
  <si>
    <t>VENUM-05572-522-XXL</t>
  </si>
  <si>
    <t>VENUM-05720-128-L</t>
  </si>
  <si>
    <t>VENUM-05720-128-M</t>
  </si>
  <si>
    <t>VENUM-05720-128-XL</t>
  </si>
  <si>
    <t>VENUM-05720-128-XXL</t>
  </si>
  <si>
    <t>VENUM-05722-128-XL</t>
  </si>
  <si>
    <t>VENUM-05748-590-L</t>
  </si>
  <si>
    <t>VENUM-05748-590-XL</t>
  </si>
  <si>
    <t>VENUM-05907-109-L</t>
  </si>
  <si>
    <t>VENUM-05907-109-XL</t>
  </si>
  <si>
    <t>VIDR-BLK-MD</t>
  </si>
  <si>
    <t>VIDR-BLK-SM</t>
  </si>
  <si>
    <t>VIGP-BLK-SM</t>
  </si>
  <si>
    <t>VILE-BLK-SM</t>
  </si>
  <si>
    <t>VITP-WHT-LG</t>
  </si>
  <si>
    <t>VITP-WHT-MD</t>
  </si>
  <si>
    <t>VKBR-BLK-LG</t>
  </si>
  <si>
    <t>VKBR-BLK-SM</t>
  </si>
  <si>
    <t>VKLE-BLK-LG</t>
  </si>
  <si>
    <t>VKLE-BLK-MD</t>
  </si>
  <si>
    <t>VKLE-BLK-SM</t>
  </si>
  <si>
    <t>VKLE-BLK-XS</t>
  </si>
  <si>
    <t>VNLE-BLK-LG</t>
  </si>
  <si>
    <t>VNLE-BLK-MD</t>
  </si>
  <si>
    <t>VNLE-BLK-SM</t>
  </si>
  <si>
    <t>VNLE-BLK-XS</t>
  </si>
  <si>
    <t>VNMUFC-00165-001-XXL</t>
  </si>
  <si>
    <t>VNMUFC-00183-590-L</t>
  </si>
  <si>
    <t>VNMUFC-00183-590-XL</t>
  </si>
  <si>
    <t>VNMUFC-00183-590-XXL</t>
  </si>
  <si>
    <t>VNMUFC-00203-001-XL</t>
  </si>
  <si>
    <t>VNMUFC-00203-001-XXL</t>
  </si>
  <si>
    <t>VNMUFC-00208-001-XXL</t>
  </si>
  <si>
    <t>VNMUFC-00322-001-XL</t>
  </si>
  <si>
    <t>VNMUFC-00322-001-XXL</t>
  </si>
  <si>
    <t>VNMUFC-00322-126-XL</t>
  </si>
  <si>
    <t>VNMUFC-00322-126-XXL</t>
  </si>
  <si>
    <t>VNMUFC-00325-001-L</t>
  </si>
  <si>
    <t>VNMUFC-00325-001-XL</t>
  </si>
  <si>
    <t>VNMUFC-00325-001-XXL</t>
  </si>
  <si>
    <t>VNMUFC-00325-002-L</t>
  </si>
  <si>
    <t>VNMUFC-00325-002-XL</t>
  </si>
  <si>
    <t>VNMUFC-00325-002-XXL</t>
  </si>
  <si>
    <t>VNMUFC-00325-126-XL</t>
  </si>
  <si>
    <t>VNMUFC-00325-126-XXL</t>
  </si>
  <si>
    <t>VNMUFC-00326-001-L</t>
  </si>
  <si>
    <t>VNMUFC-00326-001-XL</t>
  </si>
  <si>
    <t>VNMUFC-00326-001-XXL</t>
  </si>
  <si>
    <t>VNMUFC-00326-003-L</t>
  </si>
  <si>
    <t>VNMUFC-00326-003-XL</t>
  </si>
  <si>
    <t>VNMUFC-00326-003-XXL</t>
  </si>
  <si>
    <t>VNMUFC-00326-126-XL</t>
  </si>
  <si>
    <t>VNMUFC-00326-126-XXL</t>
  </si>
  <si>
    <t>VNMUFC-00327-001-L</t>
  </si>
  <si>
    <t>VNMUFC-00327-001-S</t>
  </si>
  <si>
    <t>VNMUFC-00327-001-XL</t>
  </si>
  <si>
    <t>VNMUFC-00327-001-XXL</t>
  </si>
  <si>
    <t>VNMUFC-00327-126-L</t>
  </si>
  <si>
    <t>VNMUFC-00327-126-M</t>
  </si>
  <si>
    <t>VNMUFC-00327-126-S</t>
  </si>
  <si>
    <t>VNMUFC-00327-126-XL</t>
  </si>
  <si>
    <t>VNMUFC-00327-126-XXL</t>
  </si>
  <si>
    <t>VNMUFC-00328-001-OSF</t>
  </si>
  <si>
    <t>VNMUFC-00333-001-L</t>
  </si>
  <si>
    <t>VNMUFC-00333-001-S</t>
  </si>
  <si>
    <t>VNMUFC-00333-001-XL</t>
  </si>
  <si>
    <t>VNMUFC-00333-001-XXL</t>
  </si>
  <si>
    <t>VNMUFC-00333-126-L</t>
  </si>
  <si>
    <t>VNMUFC-00333-126-M</t>
  </si>
  <si>
    <t>VNMUFC-00333-126-S</t>
  </si>
  <si>
    <t>VNMUFC-00333-126-XL</t>
  </si>
  <si>
    <t>VNMUFC-00333-126-XXL</t>
  </si>
  <si>
    <t>VNMUFC-00334-001-XXL</t>
  </si>
  <si>
    <t>VNMUFC-00334-126-XL</t>
  </si>
  <si>
    <t>VNMUFC-00334-126-XXL</t>
  </si>
  <si>
    <t>VNMUFC-00335-001-XXL</t>
  </si>
  <si>
    <t>VNMUFC-00335-126-XL</t>
  </si>
  <si>
    <t>VNMUFC-00335-126-XXL</t>
  </si>
  <si>
    <t>VNMUFC-00336-001-XXL</t>
  </si>
  <si>
    <t>VNMUFC-00336-002-L</t>
  </si>
  <si>
    <t>VNMUFC-00336-002-XL</t>
  </si>
  <si>
    <t>VNMUFC-00336-002-XXL</t>
  </si>
  <si>
    <t>VNSB-BLK-LG</t>
  </si>
  <si>
    <t>VNSB-BLK-MD</t>
  </si>
  <si>
    <t>VNSB-BLK-SM</t>
  </si>
  <si>
    <t>WCSB-BLK-36</t>
  </si>
  <si>
    <t>WFLE-BLK-MD</t>
  </si>
  <si>
    <t>WFLE-BLK-SM</t>
  </si>
  <si>
    <t>WFLE-BLK-XS</t>
  </si>
  <si>
    <t>WGLE-BLK-MD</t>
  </si>
  <si>
    <t>WGLE-BLK-SM</t>
  </si>
  <si>
    <t>WGLE-BLK-XS</t>
  </si>
  <si>
    <t>WMPPST-BLK-L</t>
  </si>
  <si>
    <t>WMPPST-BLK-M</t>
  </si>
  <si>
    <t>WMPPST-BLK-S</t>
  </si>
  <si>
    <t>WMPPST-BLK-XS</t>
  </si>
  <si>
    <t>WMSPT-BLK-L</t>
  </si>
  <si>
    <t>WMSPT-BLK-M</t>
  </si>
  <si>
    <t>WMSPT-BLK-S</t>
  </si>
  <si>
    <t>WMSPT-BLK-XS</t>
  </si>
  <si>
    <t>WWLG-GLVS-PRP-XXS</t>
  </si>
  <si>
    <t>WWNL-GLVS-BLK-SM</t>
  </si>
  <si>
    <t>WWNL-GLVS-BLK-XS</t>
  </si>
  <si>
    <t>WWNL-GLVS-BLK-XXS</t>
  </si>
  <si>
    <t>XIA23003</t>
  </si>
  <si>
    <t>XIA23005</t>
  </si>
  <si>
    <t>XIA23007</t>
  </si>
  <si>
    <t>XIA23009</t>
  </si>
  <si>
    <t>XIA23010</t>
  </si>
  <si>
    <t>XTN11705</t>
  </si>
  <si>
    <t>XTN11708</t>
  </si>
  <si>
    <t>XTN11711</t>
  </si>
  <si>
    <t>XTN11712</t>
  </si>
  <si>
    <t>ZABR-GRN-LG</t>
  </si>
  <si>
    <t>ZABR-GRN-MD</t>
  </si>
  <si>
    <t>ZABR-GRN-SM</t>
  </si>
  <si>
    <t>ZABR-PRP-LG</t>
  </si>
  <si>
    <t>ZABR-PRP-MD</t>
  </si>
  <si>
    <t>ZABR-PRP-SM</t>
  </si>
  <si>
    <t>ZALE-BGE-LG</t>
  </si>
  <si>
    <t>ZALE-BGE-MD</t>
  </si>
  <si>
    <t>ZALE-BGE-SM</t>
  </si>
  <si>
    <t>ZALE-BGE-XS</t>
  </si>
  <si>
    <t>ZALE-GRN-LG</t>
  </si>
  <si>
    <t>ZALE-GRN-MD</t>
  </si>
  <si>
    <t>ZALE-GRN-SM</t>
  </si>
  <si>
    <t>ZALE-GRN-XS</t>
  </si>
  <si>
    <t>ZALE-PRP-LG</t>
  </si>
  <si>
    <t>ZALE-PRP-MD</t>
  </si>
  <si>
    <t>ZALE-PRP-SM</t>
  </si>
  <si>
    <t>ZALE-PRP-XS</t>
  </si>
  <si>
    <t>ZAPS-BLK-36/38</t>
  </si>
  <si>
    <t>ZAPS-BLK-39/41</t>
  </si>
  <si>
    <t>ZAPS-WHT-36/38</t>
  </si>
  <si>
    <t>ZAPS-WHT-39/41</t>
  </si>
  <si>
    <t>ZHLS-BLK-36/38</t>
  </si>
  <si>
    <t>ZHLS-BLK-39/41</t>
  </si>
  <si>
    <t>ZIBR-BLK-LG</t>
  </si>
  <si>
    <t>ZIBR-BLK-MD</t>
  </si>
  <si>
    <t>ZIBR-BLK-SM</t>
  </si>
  <si>
    <t>ZIBR-WBR-LG</t>
  </si>
  <si>
    <t>ZIBR-WBR-MD</t>
  </si>
  <si>
    <t>ZIBR-WBR-SM</t>
  </si>
  <si>
    <t>ZOE08731</t>
  </si>
  <si>
    <t>ZOE08732</t>
  </si>
  <si>
    <t>ZOE08733</t>
  </si>
  <si>
    <t>ZOE08734</t>
  </si>
  <si>
    <t>ZOE08735</t>
  </si>
  <si>
    <t>ZOE08736</t>
  </si>
  <si>
    <t>ZOE08737</t>
  </si>
  <si>
    <t>ZOE08738</t>
  </si>
  <si>
    <t>ZOE08739</t>
  </si>
  <si>
    <t>ZOE08740</t>
  </si>
  <si>
    <t>ZOE08741</t>
  </si>
  <si>
    <t>ZOE08742</t>
  </si>
  <si>
    <t>ZOE08744</t>
  </si>
  <si>
    <t>ZOE08745</t>
  </si>
  <si>
    <t>ZOE08748</t>
  </si>
  <si>
    <t>ZOE08749</t>
  </si>
  <si>
    <t>ZOE08750</t>
  </si>
  <si>
    <t>ZOE08751</t>
  </si>
  <si>
    <t>ZOE08752</t>
  </si>
  <si>
    <t>ZOE08753</t>
  </si>
  <si>
    <t>ZOE08754</t>
  </si>
  <si>
    <t>ZOE08755</t>
  </si>
  <si>
    <t>ZOE08756</t>
  </si>
  <si>
    <t>ZOE08757</t>
  </si>
  <si>
    <t>Zoe Nutrition Protein Cream Pistachio 200g</t>
  </si>
  <si>
    <t>ZOE12300</t>
  </si>
  <si>
    <t>Prostirka My precious premium ECO Yoga black ZOE</t>
  </si>
  <si>
    <t>ZOE12301</t>
  </si>
  <si>
    <t>Prostirka My everyday ECO TPE Yoga Nude ZOE</t>
  </si>
  <si>
    <t>ZOE12302</t>
  </si>
  <si>
    <t>Prostirka My everyday ECO TPE Yoga Purple ZOE</t>
  </si>
  <si>
    <t>ZOE12303</t>
  </si>
  <si>
    <t>ZOE12304</t>
  </si>
  <si>
    <t>ZOE12308</t>
  </si>
  <si>
    <t>ZOE Premium Foam roller massage dots Purple</t>
  </si>
  <si>
    <t>ZOE12312</t>
  </si>
  <si>
    <t>ZOE12313</t>
  </si>
  <si>
    <t>ZOE12316</t>
  </si>
  <si>
    <t>ZOE12317</t>
  </si>
  <si>
    <t>ZOE12318</t>
  </si>
  <si>
    <t>ZOE12320</t>
  </si>
  <si>
    <t>ZOE12321</t>
  </si>
  <si>
    <t>ZOE12325</t>
  </si>
  <si>
    <t>ZOE12326</t>
  </si>
  <si>
    <t>ZOE12327</t>
  </si>
  <si>
    <t>ZOE12328</t>
  </si>
  <si>
    <t>ZOE12329</t>
  </si>
  <si>
    <t>ZOE12330</t>
  </si>
  <si>
    <t>ZOE12331</t>
  </si>
  <si>
    <t>ZOE12332</t>
  </si>
  <si>
    <t>ZOE12333</t>
  </si>
  <si>
    <t>ZOE12335</t>
  </si>
  <si>
    <t>ZOE12336</t>
  </si>
  <si>
    <t>ZOE12337</t>
  </si>
  <si>
    <t>ZOE12340</t>
  </si>
  <si>
    <t>ZOE12341</t>
  </si>
  <si>
    <t>ZOE12342</t>
  </si>
  <si>
    <t>ZOE12345</t>
  </si>
  <si>
    <t>ZOE Whey Belgian Choco Fantasy 454g</t>
  </si>
  <si>
    <t>ZOE12353</t>
  </si>
  <si>
    <t>ZOE12355</t>
  </si>
  <si>
    <t>ZOE12357</t>
  </si>
  <si>
    <t>ZOE12361</t>
  </si>
  <si>
    <t>ZOE12362</t>
  </si>
  <si>
    <t>ZOE12365</t>
  </si>
  <si>
    <t>ZOE12366</t>
  </si>
  <si>
    <t>ZOE Clear Hydrowhey 454g Sex on the Beach</t>
  </si>
  <si>
    <t>ZOE12368</t>
  </si>
  <si>
    <t>ZOE Boss Protein Fusion 454g Chocolate Rhapsody</t>
  </si>
  <si>
    <t>ZOE12369</t>
  </si>
  <si>
    <t>ZOE Boss Protein Fusion 454g Haevenly Vanilla</t>
  </si>
  <si>
    <t>ZOE12371</t>
  </si>
  <si>
    <t>ZOE Vegan Protein Choco Dream 454g</t>
  </si>
  <si>
    <t>ZOE Vegan Protein 454g Choco Dream</t>
  </si>
  <si>
    <t>ZOE Vegan Protein Vanilla Madagascar 454g</t>
  </si>
  <si>
    <t>ZOE12377</t>
  </si>
  <si>
    <t>ZOE12382</t>
  </si>
  <si>
    <t>ZOE12383</t>
  </si>
  <si>
    <t>ZOE12384</t>
  </si>
  <si>
    <t>ZOE Iso Drink 300g Peach Iced Tea</t>
  </si>
  <si>
    <t>ZOE12386</t>
  </si>
  <si>
    <t>ZOE12387</t>
  </si>
  <si>
    <t>ZOE Furiosa Pre-Workout 300g Tropical</t>
  </si>
  <si>
    <t>ZOE12388</t>
  </si>
  <si>
    <t>ZOE Marine Collagen 300g Pineapple</t>
  </si>
  <si>
    <t>ZOE12389</t>
  </si>
  <si>
    <t>ZOE12390</t>
  </si>
  <si>
    <t>ZOE Marine Collagen 300g Lemon</t>
  </si>
  <si>
    <t>ZOE12392</t>
  </si>
  <si>
    <t>ZOE Protein Bar 50g Choco Apricot Cake</t>
  </si>
  <si>
    <t>ZOE12395</t>
  </si>
  <si>
    <t>ZOE12396</t>
  </si>
  <si>
    <t>ZOE12397</t>
  </si>
  <si>
    <t>ZOE12400</t>
  </si>
  <si>
    <t>ZOE Lean Burn 250g Raspberry</t>
  </si>
  <si>
    <t>ZOE12402</t>
  </si>
  <si>
    <t>ZOE Magnesium Duo 60 caps</t>
  </si>
  <si>
    <t>ZOE12403</t>
  </si>
  <si>
    <t>ZOE Daily Lift 60caps</t>
  </si>
  <si>
    <t>ZOE12404</t>
  </si>
  <si>
    <t>ZOE12405</t>
  </si>
  <si>
    <t>ZOE12407</t>
  </si>
  <si>
    <t>ZOE Sculpt Burn 60caps</t>
  </si>
  <si>
    <t>ZOE12408</t>
  </si>
  <si>
    <t>ZOE Collagen Vital 60caps</t>
  </si>
  <si>
    <t>ZOE12409</t>
  </si>
  <si>
    <t>ZOE Omega Essence 60caps</t>
  </si>
  <si>
    <t>ZOE12411</t>
  </si>
  <si>
    <t>ZOE Beauty Glow Collagen 250g Raspberry</t>
  </si>
  <si>
    <t>ZOE12412</t>
  </si>
  <si>
    <t>ZOE Complete Meal Replacement 1kg Vanilla Gelato</t>
  </si>
  <si>
    <t>ZOE12414</t>
  </si>
  <si>
    <t>ZOE12415</t>
  </si>
  <si>
    <t>ZOE12419</t>
  </si>
  <si>
    <t>ZOE12422</t>
  </si>
  <si>
    <t>ZOE12427</t>
  </si>
  <si>
    <t>ZOE12428</t>
  </si>
  <si>
    <t>ZOE12430</t>
  </si>
  <si>
    <t>ZOE12431</t>
  </si>
  <si>
    <t>ZOE12433</t>
  </si>
  <si>
    <t>ZOE12439</t>
  </si>
  <si>
    <t>ZOE12441</t>
  </si>
  <si>
    <t>ZOE Liquid Marine Collagen 5000 500ml</t>
  </si>
  <si>
    <t>ZOE12442</t>
  </si>
  <si>
    <t>Zoe Nutrition Protein Cream Hazelnut Cocoa 200g</t>
  </si>
  <si>
    <t>ZOE12443</t>
  </si>
  <si>
    <t>Zoe Nutrition Protein Cream Twist 200g</t>
  </si>
  <si>
    <t>ZOE12451</t>
  </si>
  <si>
    <t>ZOE12452</t>
  </si>
  <si>
    <t>ZOE12453</t>
  </si>
  <si>
    <t>ZOE12456</t>
  </si>
  <si>
    <t>ZOE12457</t>
  </si>
  <si>
    <t>ZOE12458</t>
  </si>
  <si>
    <t>ZOE12459</t>
  </si>
  <si>
    <t>ZOO70002</t>
  </si>
  <si>
    <t>ZOO70003</t>
  </si>
  <si>
    <t>ZOO70005</t>
  </si>
  <si>
    <t>ZOO70601</t>
  </si>
  <si>
    <t>ZOO70704</t>
  </si>
  <si>
    <t>ZOO70707</t>
  </si>
  <si>
    <t>ZSC35602</t>
  </si>
  <si>
    <t>ZSC35603</t>
  </si>
  <si>
    <t>Closing stock</t>
  </si>
  <si>
    <t>Row Labels</t>
  </si>
  <si>
    <t>ZOE Whey Mozart Kugeln 454g</t>
  </si>
  <si>
    <t>FIT05886</t>
  </si>
  <si>
    <t>POL09765</t>
  </si>
  <si>
    <t>POL12858</t>
  </si>
  <si>
    <t>POL12859</t>
  </si>
  <si>
    <t>POL12895</t>
  </si>
  <si>
    <t>POL12896</t>
  </si>
  <si>
    <t>POL12903</t>
  </si>
  <si>
    <t>POL12904</t>
  </si>
  <si>
    <t>POL12905</t>
  </si>
  <si>
    <t>POL12907</t>
  </si>
  <si>
    <t>POL12910</t>
  </si>
  <si>
    <t>POL12911</t>
  </si>
  <si>
    <t>POL12912</t>
  </si>
  <si>
    <t>POL12928</t>
  </si>
  <si>
    <t>POL12929</t>
  </si>
  <si>
    <t>ZOE12360</t>
  </si>
  <si>
    <t>Avg RR</t>
  </si>
  <si>
    <t>CW14</t>
  </si>
  <si>
    <t>CW15</t>
  </si>
  <si>
    <t>CW16</t>
  </si>
  <si>
    <t>CW17</t>
  </si>
  <si>
    <t>CW18</t>
  </si>
  <si>
    <t>CW19</t>
  </si>
  <si>
    <t>CW20</t>
  </si>
  <si>
    <t>CW21</t>
  </si>
  <si>
    <t>CW22</t>
  </si>
  <si>
    <t>CW23</t>
  </si>
  <si>
    <t>CW24</t>
  </si>
  <si>
    <t>CW25</t>
  </si>
  <si>
    <t>CW26</t>
  </si>
  <si>
    <t>Polleo Premium HydroX Whey 1,8kg Chocolate Hazelnut</t>
  </si>
  <si>
    <t>Polleo Pro Whey 2kg Milky Chocolate</t>
  </si>
  <si>
    <t>ZOE Complete Meal Replacement 1kg Nocciola</t>
  </si>
  <si>
    <t>Polleo Premium HydroX Whey 1,8kg Vanilla Raspberry</t>
  </si>
  <si>
    <t>Polleo HydroX Micellar Casein 454g Vanilla Ice Cream</t>
  </si>
  <si>
    <t>Polleo HydroX Micellar Casein 454g Double Chocolate Cream</t>
  </si>
  <si>
    <t>POL12769</t>
  </si>
  <si>
    <t>Polleo Vitamin D3 4000 180 softgels</t>
  </si>
  <si>
    <t>DRINKWARE I HOME</t>
  </si>
  <si>
    <t>Zoe Protein Bar 50 g Choco Hazelnut Rocher</t>
  </si>
  <si>
    <t>Polleo Pro Whey 2kg Vanilla</t>
  </si>
  <si>
    <t>ZOE Whey 454g Cookies N'Dream</t>
  </si>
  <si>
    <t>ATC06519</t>
  </si>
  <si>
    <t>Girja gumirana 16 kg Atleticore</t>
  </si>
  <si>
    <t>ZOE Clear Hydrowhey 454g Pina Colada</t>
  </si>
  <si>
    <t>Polleo Protein Cream 200g Hazelnut-Vanilla</t>
  </si>
  <si>
    <t>Polleo L-carnitine 750 ml Orange</t>
  </si>
  <si>
    <t>Platinum Hydrowhey 1,6kg Milk Chocolate</t>
  </si>
  <si>
    <t>Polleo Bulk Gainer 2,5kg Chocolate</t>
  </si>
  <si>
    <t>Polleo Pro Whey 908g Vanillla</t>
  </si>
  <si>
    <t>ZOE Clear Hydrowhey 454g Peach Iced Tea</t>
  </si>
  <si>
    <t>ZOE Whey 454g Strawberry Milkshake</t>
  </si>
  <si>
    <t>Polleo Protein Cream 200g Delicious Duo</t>
  </si>
  <si>
    <t>Polleo Pro Whey 908g Milky Chocolate</t>
  </si>
  <si>
    <t>Polleo HydroX Micellar Casein 908g Vanilla Ice Cream</t>
  </si>
  <si>
    <t>Polleo Smart Cookies 128g Brownie</t>
  </si>
  <si>
    <t>GAR04824</t>
  </si>
  <si>
    <t>Forerunner 970 Carbon Gray DLC Titanium, Black</t>
  </si>
  <si>
    <t>GADGETI</t>
  </si>
  <si>
    <t>Polleo Protein pancake 500g unflavoured</t>
  </si>
  <si>
    <t>ON00499</t>
  </si>
  <si>
    <t>ON GS 100% Isolate 930g Chocolate</t>
  </si>
  <si>
    <t>ZOE Clear Hydrowhey 454g Summer Raspberry</t>
  </si>
  <si>
    <t>Polleo Protein oatmeal 60g chocolate hazelnut</t>
  </si>
  <si>
    <t>GAR04752</t>
  </si>
  <si>
    <t>Fenix 8, 51 mm, AMOLED Sapphire, Carbon Gray DLC Tit., Black/Pebble Gray remen</t>
  </si>
  <si>
    <t>Polleo BCAA 750 ml Orange- Lemon- Lime</t>
  </si>
  <si>
    <t>Polleo HydroX Micellar Casein 908g Double Chocolate Cream</t>
  </si>
  <si>
    <t>ON00272</t>
  </si>
  <si>
    <t>Platinum Hydrowhey 1,6kg Vanilla Bean</t>
  </si>
  <si>
    <t>GAR04749</t>
  </si>
  <si>
    <t>Fenix 8, 47 mm, AMOLED Sapphire Tit., Spark Orange/Graphite remen</t>
  </si>
  <si>
    <t>ATC06521</t>
  </si>
  <si>
    <t>Girja gumirana 24 kg Atleticore</t>
  </si>
  <si>
    <t>Sobni bicikl Assault AirBike Classic</t>
  </si>
  <si>
    <t>ATC06517</t>
  </si>
  <si>
    <t>Girja gumirana 8 kg Atleticore</t>
  </si>
  <si>
    <t>BORILAČKA OPREMA</t>
  </si>
  <si>
    <t>ON00366</t>
  </si>
  <si>
    <t>Gold BCAA Train + Sustain 266g Strawberry Kiwi</t>
  </si>
  <si>
    <t>GAR04685</t>
  </si>
  <si>
    <t>Fenix 7X PRO Sapphire SOLAR Carbon Gray DLC Titanium Black</t>
  </si>
  <si>
    <t>Latex band 2cm Level 3 narančasta Atleticore</t>
  </si>
  <si>
    <t>GAR04843</t>
  </si>
  <si>
    <t>Fenix 8 Pro 51 mm LTE AMOLED Sapphire Carbon Gray DLC Tit. Black Strap</t>
  </si>
  <si>
    <t>GAR04750</t>
  </si>
  <si>
    <t>Fenix 8, 47 mm, AMOLED Sapphire, Carbon Gray DLC Tit., Black/Pebble Gray remen</t>
  </si>
  <si>
    <t>Polleo Pro Whey 2kg Cookies &amp; cream</t>
  </si>
  <si>
    <t>Polleo Protein oatmeal 60g apple pie</t>
  </si>
  <si>
    <t>Polleo Premium HydroX Whey 1,8kg Unflavoured</t>
  </si>
  <si>
    <t>Abe Can Apple Burst 330ml</t>
  </si>
  <si>
    <t>Abe Can Blue Lagoon 330ml</t>
  </si>
  <si>
    <t>Abe Can Orange Burst 330ml</t>
  </si>
  <si>
    <t>Polleo Sport StormX Pre-Workout 150g Juicy Burst Juicy Burst</t>
  </si>
  <si>
    <t>Polleo CoenzimeQ10 Elixir 60 caps</t>
  </si>
  <si>
    <t>pol12919</t>
  </si>
  <si>
    <t>03 BRONZE</t>
  </si>
  <si>
    <t>Polleo Premium HydroX Whey 1,8kg Chocolate Coconut</t>
  </si>
  <si>
    <t>GAR04753</t>
  </si>
  <si>
    <t>Fenix 8, 47 mm, Solar Sapphire, Carbon Gray DLC Tit., Black/Pebble Gray remen</t>
  </si>
  <si>
    <t>GAR04844</t>
  </si>
  <si>
    <t>Fenix 8 Pro 51 mm LTE AMOLED Sapphire Tit. Graphite Strap</t>
  </si>
  <si>
    <t>GAR04751</t>
  </si>
  <si>
    <t>Fenix 8, 51 mm, AMOLED Sapphire Tit., Spark Orange/Graphite remen</t>
  </si>
  <si>
    <t>Latex band 1cm Level 2 zelena Atleticore</t>
  </si>
  <si>
    <t>ZOE Iso Drink 300g Lemon Lime</t>
  </si>
  <si>
    <t>Polleo Smart Cookies 128g White Creamy Peanut</t>
  </si>
  <si>
    <t>ATC06509</t>
  </si>
  <si>
    <t>Prostirka NBR Yoga 180 cm crna</t>
  </si>
  <si>
    <t>ZOE Whey 454g Choco Apricot Cake</t>
  </si>
  <si>
    <t>Polleo Pro Whey 2kg Unflavoured</t>
  </si>
  <si>
    <t>Polleo Protein oatmeal 60g chocolate coconut</t>
  </si>
  <si>
    <t>Polleo Pro Whey 908g White chocolate</t>
  </si>
  <si>
    <t>Polleo Pro Whey 2kg Chocolate hazelnut</t>
  </si>
  <si>
    <t>Polleo The One:One Mass Gainer 2,5kg Chocolate Madness</t>
  </si>
  <si>
    <t>BSN06909</t>
  </si>
  <si>
    <t>BSN N.O. Xplode Purple Power 650g</t>
  </si>
  <si>
    <t>GAR04755</t>
  </si>
  <si>
    <t>Fenix 8, 51 mm, Solar Sapphire, Carbon Gray DLC Tit., Black/Pebble Gray remen</t>
  </si>
  <si>
    <t>Latex band 3cm Level 1 crvena Atleticore</t>
  </si>
  <si>
    <t>ATC06502</t>
  </si>
  <si>
    <t>Bučica gumirana 3 kg</t>
  </si>
  <si>
    <t>ZOE Clear Hydrowhey 250g Peach Iced Tea</t>
  </si>
  <si>
    <t>ON00535</t>
  </si>
  <si>
    <t>BSN N.O. Xplode Green Burst 650g</t>
  </si>
  <si>
    <t>Polleo Pro Whey 2kg Vanilla raspberry</t>
  </si>
  <si>
    <t>ATC06602</t>
  </si>
  <si>
    <t>Girja profesionalna 16 kg Atleticore</t>
  </si>
  <si>
    <t>GAR04756</t>
  </si>
  <si>
    <t>Fenix 8, 51 mm, Solar Sapphire Tit., Amp Yellow/Graphite remen</t>
  </si>
  <si>
    <t>ODJEĆA I OBUĆA</t>
  </si>
  <si>
    <t>Polleo Fitness water 500 ml l-carnitine</t>
  </si>
  <si>
    <t>Protein pancake 65g unflavoured</t>
  </si>
  <si>
    <t>ATC06623</t>
  </si>
  <si>
    <t>Deep Tissue Foam Roller BLACK</t>
  </si>
  <si>
    <t>GAR04841</t>
  </si>
  <si>
    <t>Fenix 8 Pro 47 mm LTE AMOLED Sapphire Carbon Gray Tit. Black Strap</t>
  </si>
  <si>
    <t>GAR04845</t>
  </si>
  <si>
    <t>Venu 4 41mm Beige Lunar Gold Bone</t>
  </si>
  <si>
    <t>FIT05845</t>
  </si>
  <si>
    <t>Bučica gumirana heksagonalna 15 kg</t>
  </si>
  <si>
    <t>OPRO SELF-FIT SILVER UFC Black/Red</t>
  </si>
  <si>
    <t>ZOE Whey 250g Choco Hazelnut Rocher</t>
  </si>
  <si>
    <t>ATC06500</t>
  </si>
  <si>
    <t>Bučica gumirana 1 kg</t>
  </si>
  <si>
    <t>ON00432</t>
  </si>
  <si>
    <t>Serious Mass 5,45kg Cookies&amp;Cream</t>
  </si>
  <si>
    <t>Polleo Pro Whey 908g Vanilla raspberry</t>
  </si>
  <si>
    <t>OPRO SELF-FIT SILVER UFC Red/Black</t>
  </si>
  <si>
    <t>ATC06601</t>
  </si>
  <si>
    <t>Girja profesionalna 12 kg Atleticore</t>
  </si>
  <si>
    <t>GAR04754</t>
  </si>
  <si>
    <t>Fenix 8, 47 mm, Solar Sapphire Tit., Amp Yellow/Graphite remen</t>
  </si>
  <si>
    <t>ZOE Choco 250g Peanut Butter</t>
  </si>
  <si>
    <t>FIT05846</t>
  </si>
  <si>
    <t>Bučica gumirana heksagonalna 17,5 kg</t>
  </si>
  <si>
    <t>TNT25824</t>
  </si>
  <si>
    <t>Masažni pištolj</t>
  </si>
  <si>
    <t>ATC06723</t>
  </si>
  <si>
    <t>Gurtne univerzalne Atleticore</t>
  </si>
  <si>
    <t>Prostirka PVC Yoga 173 cm</t>
  </si>
  <si>
    <t>Latex mini band set (3 kom) Atleticore</t>
  </si>
  <si>
    <t>FIT05837</t>
  </si>
  <si>
    <t>Uteg disk olimpijski gumirani 5 kg</t>
  </si>
  <si>
    <t>FIT05843</t>
  </si>
  <si>
    <t>Bučica gumirana heksagonalna 10 kg</t>
  </si>
  <si>
    <t>VEN00049</t>
  </si>
  <si>
    <t>Venum bandaže - 4 m Crne</t>
  </si>
  <si>
    <t>GAR04842</t>
  </si>
  <si>
    <t>Fenix 8 Pro 47 mm LTE AMOLED Sapphire Tit. Graphite Strap</t>
  </si>
  <si>
    <t>GAR04826</t>
  </si>
  <si>
    <t>Forerunner 970 Soft Gold Titanium, French Gray/Indigo</t>
  </si>
  <si>
    <t>Polleo Pro Whey 2kg Chocolate banana</t>
  </si>
  <si>
    <t>ATC06614</t>
  </si>
  <si>
    <t>Latex band 5cm Level 4 plava Atleticore</t>
  </si>
  <si>
    <t>ON00201</t>
  </si>
  <si>
    <t>100% ON Casein 1,8kg vanilla</t>
  </si>
  <si>
    <t>FIT05847</t>
  </si>
  <si>
    <t>Bučica gumirana heksagonalna 20 kg</t>
  </si>
  <si>
    <t>THG03002</t>
  </si>
  <si>
    <t>Theragun Elite Black G5</t>
  </si>
  <si>
    <t>FIT05844</t>
  </si>
  <si>
    <t>Bučica gumirana heksagonalna 12,5 kg</t>
  </si>
  <si>
    <t>Polleo HydroX Micellar Casein SACHET 30g Vanilla Ice Cream</t>
  </si>
  <si>
    <t>ATC06501</t>
  </si>
  <si>
    <t>Bučica gumirana 2 kg</t>
  </si>
  <si>
    <t>ZOE Whey 250g French Vanilla Macaron</t>
  </si>
  <si>
    <t>March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</si>
  <si>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</si>
  <si>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</si>
  <si>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</si>
  <si>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</si>
  <si>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</si>
  <si>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</si>
  <si>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</si>
  <si>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</si>
  <si>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</si>
  <si>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</si>
  <si>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</si>
  <si>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vpkolicina</t>
  </si>
  <si>
    <t>40.000</t>
  </si>
  <si>
    <t>80.000</t>
  </si>
  <si>
    <t>1329582-301-SM</t>
  </si>
  <si>
    <t>1361586-390-LG</t>
  </si>
  <si>
    <t>APN16427</t>
  </si>
  <si>
    <t>APN16428</t>
  </si>
  <si>
    <t>APN16464</t>
  </si>
  <si>
    <t>APN16465</t>
  </si>
  <si>
    <t>APN16481</t>
  </si>
  <si>
    <t>APN16516</t>
  </si>
  <si>
    <t>APN16521</t>
  </si>
  <si>
    <t>APN16523</t>
  </si>
  <si>
    <t>APN16525</t>
  </si>
  <si>
    <t>APN16527</t>
  </si>
  <si>
    <t>APN16535</t>
  </si>
  <si>
    <t>ATC06676</t>
  </si>
  <si>
    <t>ATC06677</t>
  </si>
  <si>
    <t>ATC06678</t>
  </si>
  <si>
    <t>ATC06679</t>
  </si>
  <si>
    <t>ATC06680</t>
  </si>
  <si>
    <t>ATC06682</t>
  </si>
  <si>
    <t>ATC06683</t>
  </si>
  <si>
    <t>ATC06691</t>
  </si>
  <si>
    <t>ATC06694</t>
  </si>
  <si>
    <t>ATC06695</t>
  </si>
  <si>
    <t>ATC06696</t>
  </si>
  <si>
    <t>ATC06697</t>
  </si>
  <si>
    <t>ATC06698</t>
  </si>
  <si>
    <t>ATC06704</t>
  </si>
  <si>
    <t>ATC06713</t>
  </si>
  <si>
    <t>ATC06721</t>
  </si>
  <si>
    <t>ATC06726</t>
  </si>
  <si>
    <t>ATC06736</t>
  </si>
  <si>
    <t>ATC06738</t>
  </si>
  <si>
    <t>ATC06765</t>
  </si>
  <si>
    <t>ATC06766</t>
  </si>
  <si>
    <t>AVLE-BLK-MD</t>
  </si>
  <si>
    <t>BRSH-BGE-LG</t>
  </si>
  <si>
    <t>DCS12780</t>
  </si>
  <si>
    <t>DV9831-452-XL</t>
  </si>
  <si>
    <t>FEDR-WHT-MD</t>
  </si>
  <si>
    <t>FZ1062-010-XL</t>
  </si>
  <si>
    <t>GAR04357</t>
  </si>
  <si>
    <t>GAR04655</t>
  </si>
  <si>
    <t>GAR04822</t>
  </si>
  <si>
    <t>GAR04823</t>
  </si>
  <si>
    <t>HQ2620-602-7.5</t>
  </si>
  <si>
    <t>HUW15007</t>
  </si>
  <si>
    <t>J1GD240973-38</t>
  </si>
  <si>
    <t>LMT00006</t>
  </si>
  <si>
    <t>LMT00007</t>
  </si>
  <si>
    <t>LMT00008</t>
  </si>
  <si>
    <t>LMT00009</t>
  </si>
  <si>
    <t>LMT00010</t>
  </si>
  <si>
    <t>LMT00011</t>
  </si>
  <si>
    <t>LMT00013</t>
  </si>
  <si>
    <t>LMT00014</t>
  </si>
  <si>
    <t>LMT00016</t>
  </si>
  <si>
    <t>LMT00017</t>
  </si>
  <si>
    <t>MEQ17329</t>
  </si>
  <si>
    <t>OFBR-BLK-SM</t>
  </si>
  <si>
    <t>ON00297</t>
  </si>
  <si>
    <t>ON00558</t>
  </si>
  <si>
    <t>ON00559</t>
  </si>
  <si>
    <t>ON00561</t>
  </si>
  <si>
    <t>ON00562</t>
  </si>
  <si>
    <t>ON00563</t>
  </si>
  <si>
    <t>ON00564</t>
  </si>
  <si>
    <t>ON00565</t>
  </si>
  <si>
    <t>ON00566</t>
  </si>
  <si>
    <t>ON00567</t>
  </si>
  <si>
    <t>POL04314</t>
  </si>
  <si>
    <t>SHM00016</t>
  </si>
  <si>
    <t>SJW00014</t>
  </si>
  <si>
    <t>TNT25831</t>
  </si>
  <si>
    <t>TNT25911</t>
  </si>
  <si>
    <t>TNT25928</t>
  </si>
  <si>
    <t>VEN00046</t>
  </si>
  <si>
    <t>VEN00048</t>
  </si>
  <si>
    <t>VEN00050</t>
  </si>
  <si>
    <t>VEN00064</t>
  </si>
  <si>
    <t>VEN00067</t>
  </si>
  <si>
    <t>VENUM-05016-001-XL</t>
  </si>
  <si>
    <t>VENUM-05716-128-L</t>
  </si>
  <si>
    <t>ZOE12314</t>
  </si>
  <si>
    <t>ZOE12315</t>
  </si>
  <si>
    <t>ZOE12334</t>
  </si>
  <si>
    <t>ZOE12338</t>
  </si>
  <si>
    <t>ZOE12339</t>
  </si>
  <si>
    <t>ZOE12343</t>
  </si>
  <si>
    <t>ZOE12344</t>
  </si>
  <si>
    <t>KOMENTAR</t>
  </si>
  <si>
    <t>Zamjena artikla - stiže novi 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</si>
</sst>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,##0;[Red]\-###,##0"/>
    <numFmt numFmtId="165" formatCode="###,##0.####;[Red]\-###,##0.####"/>
    <numFmt numFmtId="166" formatCode="###,##0.00;[Red]\-###,##0.00"/>
    <numFmt numFmtId="167" formatCode="_(* #_);_(* \(#\);_(* &quot;-&quot;_);_(@_)"/>
  </numFmts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8000"/>
      <name val="Aptos Narrow"/>
      <family val="2"/>
      <scheme val="minor"/>
    </font>
    <font>
      <b/>
      <sz val="11"/>
      <color rgb="FF1D1C1D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E6F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/>
    <xf numFmtId="3" fontId="0" fillId="0" borderId="0" xfId="0" applyNumberFormat="1"/>
    <xf numFmtId="3" fontId="4" fillId="0" borderId="0" xfId="0" applyNumberFormat="1" applyFont="1"/>
    <xf numFmtId="0" fontId="6" fillId="0" borderId="0" xfId="0" applyFont="1"/>
    <xf numFmtId="3" fontId="0" fillId="2" borderId="1" xfId="0" applyNumberFormat="1" applyFill="1" applyBorder="1"/>
    <xf numFmtId="3" fontId="0" fillId="3" borderId="1" xfId="0" applyNumberFormat="1" applyFill="1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4" borderId="0" xfId="0" applyFill="1"/>
    <xf numFmtId="2" fontId="2" fillId="4" borderId="0" xfId="0" applyNumberFormat="1" applyFont="1" applyFill="1" applyAlignment="1">
      <alignment horizontal="center" vertical="center"/>
    </xf>
    <xf numFmtId="0" fontId="0" fillId="4" borderId="6" xfId="0" applyFill="1" applyBorder="1"/>
    <xf numFmtId="0" fontId="0" fillId="4" borderId="7" xfId="0" applyFill="1" applyBorder="1"/>
    <xf numFmtId="0" fontId="0" fillId="4" borderId="7" xfId="0" applyFill="1" applyBorder="1" applyAlignment="1">
      <alignment horizontal="center" vertical="center"/>
    </xf>
    <xf numFmtId="0" fontId="4" fillId="4" borderId="7" xfId="0" applyFont="1" applyFill="1" applyBorder="1"/>
    <xf numFmtId="167" fontId="0" fillId="4" borderId="4" xfId="0" applyNumberFormat="1" applyFill="1" applyBorder="1" applyAlignment="1">
      <alignment vertical="center"/>
    </xf>
    <xf numFmtId="167" fontId="0" fillId="4" borderId="5" xfId="0" applyNumberFormat="1" applyFill="1" applyBorder="1" applyAlignment="1">
      <alignment vertic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horizontal="center" vertical="center"/>
    </xf>
    <xf numFmtId="0" fontId="7" fillId="4" borderId="7" xfId="0" applyFont="1" applyFill="1" applyBorder="1"/>
    <xf numFmtId="2" fontId="2" fillId="4" borderId="4" xfId="0" applyNumberFormat="1" applyFont="1" applyFill="1" applyBorder="1"/>
    <xf numFmtId="2" fontId="2" fillId="4" borderId="5" xfId="0" applyNumberFormat="1" applyFont="1" applyFill="1" applyBorder="1"/>
    <xf numFmtId="2" fontId="0" fillId="4" borderId="0" xfId="0" applyNumberFormat="1" applyFill="1"/>
    <xf numFmtId="0" fontId="1" fillId="5" borderId="0" xfId="0" applyFont="1" applyFill="1" applyAlignment="1">
      <alignment horizontal="center" vertical="center"/>
    </xf>
    <xf numFmtId="0" fontId="3" fillId="5" borderId="0" xfId="0" applyFont="1" applyFill="1"/>
    <xf numFmtId="167" fontId="0" fillId="4" borderId="3" xfId="0" applyNumberFormat="1" applyFill="1" applyBorder="1" applyAlignment="1">
      <alignment vertical="center"/>
    </xf>
    <xf numFmtId="2" fontId="2" fillId="4" borderId="3" xfId="0" applyNumberFormat="1" applyFont="1" applyFill="1" applyBorder="1"/>
    <xf numFmtId="0" fontId="8" fillId="6" borderId="8" xfId="0" applyFont="1" applyFill="1" applyBorder="1"/>
    <xf numFmtId="0" fontId="2" fillId="0" borderId="5" xfId="0" applyFont="1" applyBorder="1"/>
    <xf numFmtId="0" fontId="2" fillId="0" borderId="1" xfId="0" applyFont="1" applyBorder="1"/>
    <xf numFmtId="0" fontId="2" fillId="0" borderId="9" xfId="0" applyFont="1" applyBorder="1"/>
    <xf numFmtId="0" fontId="2" fillId="7" borderId="5" xfId="0" applyFont="1" applyFill="1" applyBorder="1"/>
    <xf numFmtId="0" fontId="2" fillId="7" borderId="1" xfId="0" applyFont="1" applyFill="1" applyBorder="1"/>
    <xf numFmtId="0" fontId="2" fillId="7" borderId="3" xfId="0" applyFont="1" applyFill="1" applyBorder="1"/>
    <xf numFmtId="0" fontId="10" fillId="0" borderId="0" xfId="0" applyFont="1"/>
    <xf numFmtId="3" fontId="9" fillId="0" borderId="10" xfId="0" applyNumberFormat="1" applyFont="1" applyBorder="1"/>
    <xf numFmtId="3" fontId="9" fillId="0" borderId="0" xfId="0" applyNumberFormat="1" applyFont="1"/>
    <xf numFmtId="3" fontId="10" fillId="0" borderId="0" xfId="0" applyNumberFormat="1" applyFont="1"/>
    <xf numFmtId="0" fontId="10" fillId="0" borderId="2" xfId="0" applyFont="1" applyBorder="1"/>
    <xf numFmtId="3" fontId="10" fillId="0" borderId="2" xfId="0" applyNumberFormat="1" applyFont="1" applyBorder="1"/>
    <xf numFmtId="3" fontId="9" fillId="0" borderId="11" xfId="0" applyNumberFormat="1" applyFont="1" applyBorder="1"/>
    <xf numFmtId="3" fontId="9" fillId="0" borderId="2" xfId="0" applyNumberFormat="1" applyFont="1" applyBorder="1"/>
    <xf numFmtId="0" fontId="4" fillId="4" borderId="12" xfId="0" applyFont="1" applyFill="1" applyBorder="1"/>
    <xf numFmtId="0" fontId="7" fillId="4" borderId="12" xfId="0" applyFont="1" applyFill="1" applyBorder="1"/>
    <xf numFmtId="2" fontId="1" fillId="5" borderId="13" xfId="0" applyNumberFormat="1" applyFont="1" applyFill="1" applyBorder="1"/>
    <xf numFmtId="2" fontId="1" fillId="5" borderId="14" xfId="0" applyNumberFormat="1" applyFont="1" applyFill="1" applyBorder="1"/>
    <xf numFmtId="2" fontId="1" fillId="5" borderId="15" xfId="0" applyNumberFormat="1" applyFont="1" applyFill="1" applyBorder="1"/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3" borderId="12" xfId="0" applyFont="1" applyFill="1" applyBorder="1"/>
    <xf numFmtId="0" fontId="7" fillId="3" borderId="12" xfId="0" applyFont="1" applyFill="1" applyBorder="1"/>
    <xf numFmtId="0" fontId="4" fillId="4" borderId="4" xfId="0" applyFont="1" applyFill="1" applyBorder="1"/>
    <xf numFmtId="0" fontId="7" fillId="4" borderId="4" xfId="0" applyFont="1" applyFill="1" applyBorder="1"/>
    <xf numFmtId="0" fontId="4" fillId="0" borderId="12" xfId="0" applyFont="1" applyBorder="1"/>
    <xf numFmtId="0" fontId="7" fillId="0" borderId="12" xfId="0" applyFont="1" applyBorder="1"/>
    <xf numFmtId="0" fontId="4" fillId="4" borderId="19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olleo Procurement" id="{AFE8C194-C069-4A6D-AB41-F8CA654AC67C}" userId="" providerId="google-sheets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5-10-12T15:56:13.00" personId="{AFE8C194-C069-4A6D-AB41-F8CA654AC67C}" id="{A31234B0-EAD3-42ED-9BE6-2FBE6EB2A72F}">
    <text>Broj poslovnica u kojima je dostupan artikl odnosno ima ga na stanju zaliha</text>
  </threadedComment>
</ThreadedComment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6DD2-5D20-4068-AA4C-74A7541AC7EF}">
  <sheetPr codeName="Sheet1" filterMode="1"/>
  <dimension ref="A2:AR523"/>
  <sheetViews>
    <sheetView zoomScale="85" zoomScaleNormal="85" workbookViewId="0">
      <selection activeCell="F71" sqref="F71"/>
    </sheetView>
  </sheetViews>
  <sheetFormatPr defaultRowHeight="14.4" outlineLevelCol="1" x14ac:dyDescent="0.3"/>
  <cols>
    <col min="1" max="1" width="8.88671875" style="14"/>
    <col min="2" max="2" width="15" style="14" hidden="1" customWidth="1" outlineLevel="1"/>
    <col min="3" max="3" width="31.88671875" style="14" hidden="1" customWidth="1" outlineLevel="1"/>
    <col min="4" max="4" width="15" style="14" hidden="1" customWidth="1" outlineLevel="1"/>
    <col min="5" max="5" width="19.5546875" style="14" hidden="1" customWidth="1" outlineLevel="1"/>
    <col min="6" max="6" width="14" style="14" customWidth="1" collapsed="1"/>
    <col min="7" max="8" width="45.44140625" style="14" customWidth="1"/>
    <col min="9" max="9" width="14.6640625" style="14" customWidth="1"/>
    <col min="10" max="10" width="12.77734375" style="28" hidden="1" customWidth="1" outlineLevel="1"/>
    <col min="11" max="11" width="12.77734375" style="28" customWidth="1" collapsed="1"/>
    <col min="12" max="23" width="12.77734375" style="28" customWidth="1"/>
    <col min="24" max="25" width="12.77734375" style="28" hidden="1" customWidth="1" outlineLevel="1"/>
    <col min="26" max="32" width="8.33203125" style="14" hidden="1" customWidth="1" outlineLevel="1"/>
    <col min="33" max="36" width="10.33203125" style="14" hidden="1" customWidth="1" outlineLevel="1"/>
    <col min="37" max="41" width="8.33203125" style="14" hidden="1" customWidth="1" outlineLevel="1"/>
    <col min="42" max="43" width="9.6640625" style="14" hidden="1" customWidth="1" outlineLevel="1"/>
    <col min="44" max="44" width="8.88671875" style="14" collapsed="1"/>
    <col min="45" max="16384" width="8.88671875" style="14"/>
  </cols>
  <sheetData>
    <row r="2" spans="1:43" x14ac:dyDescent="0.3">
      <c r="J2" s="15" t="s">
        <v>4286</v>
      </c>
      <c r="K2" s="15" t="str">
        <f t="shared" ref="K2:AQ2" si="0">TEXT(DATE(2026,1,1)+((VALUE(MID(K3,6,2))-1)*7),"mmmm")</f>
        <v>April</v>
      </c>
      <c r="L2" s="15" t="str">
        <f t="shared" si="0"/>
        <v>April</v>
      </c>
      <c r="M2" s="15" t="str">
        <f t="shared" si="0"/>
        <v>April</v>
      </c>
      <c r="N2" s="15" t="str">
        <f t="shared" si="0"/>
        <v>April</v>
      </c>
      <c r="O2" s="15" t="str">
        <f t="shared" si="0"/>
        <v>April</v>
      </c>
      <c r="P2" s="15" t="str">
        <f t="shared" si="0"/>
        <v>May</v>
      </c>
      <c r="Q2" s="15" t="str">
        <f t="shared" si="0"/>
        <v>May</v>
      </c>
      <c r="R2" s="15" t="str">
        <f t="shared" si="0"/>
        <v>May</v>
      </c>
      <c r="S2" s="15" t="str">
        <f t="shared" si="0"/>
        <v>May</v>
      </c>
      <c r="T2" s="15" t="str">
        <f t="shared" si="0"/>
        <v>June</v>
      </c>
      <c r="U2" s="15" t="str">
        <f t="shared" si="0"/>
        <v>June</v>
      </c>
      <c r="V2" s="15" t="str">
        <f t="shared" si="0"/>
        <v>June</v>
      </c>
      <c r="W2" s="15" t="str">
        <f t="shared" si="0"/>
        <v>June</v>
      </c>
      <c r="X2" s="15" t="str">
        <f t="shared" si="0"/>
        <v>July</v>
      </c>
      <c r="Y2" s="15" t="str">
        <f t="shared" si="0"/>
        <v>July</v>
      </c>
      <c r="Z2" s="15" t="str">
        <f t="shared" si="0"/>
        <v>July</v>
      </c>
      <c r="AA2" s="15" t="str">
        <f t="shared" si="0"/>
        <v>July</v>
      </c>
      <c r="AB2" s="15" t="str">
        <f t="shared" si="0"/>
        <v>July</v>
      </c>
      <c r="AC2" s="15" t="str">
        <f t="shared" si="0"/>
        <v>August</v>
      </c>
      <c r="AD2" s="15" t="str">
        <f t="shared" si="0"/>
        <v>August</v>
      </c>
      <c r="AE2" s="15" t="str">
        <f t="shared" si="0"/>
        <v>August</v>
      </c>
      <c r="AF2" s="15" t="str">
        <f t="shared" si="0"/>
        <v>August</v>
      </c>
      <c r="AG2" s="15" t="str">
        <f t="shared" si="0"/>
        <v>September</v>
      </c>
      <c r="AH2" s="15" t="str">
        <f t="shared" si="0"/>
        <v>September</v>
      </c>
      <c r="AI2" s="15" t="str">
        <f t="shared" si="0"/>
        <v>September</v>
      </c>
      <c r="AJ2" s="15" t="str">
        <f t="shared" si="0"/>
        <v>September</v>
      </c>
      <c r="AK2" s="15" t="str">
        <f t="shared" si="0"/>
        <v>October</v>
      </c>
      <c r="AL2" s="15" t="str">
        <f t="shared" si="0"/>
        <v>October</v>
      </c>
      <c r="AM2" s="15" t="str">
        <f t="shared" si="0"/>
        <v>October</v>
      </c>
      <c r="AN2" s="15" t="str">
        <f t="shared" si="0"/>
        <v>October</v>
      </c>
      <c r="AO2" s="15" t="str">
        <f t="shared" si="0"/>
        <v>October</v>
      </c>
      <c r="AP2" s="15" t="str">
        <f t="shared" si="0"/>
        <v>November</v>
      </c>
      <c r="AQ2" s="15" t="str">
        <f t="shared" si="0"/>
        <v>November</v>
      </c>
    </row>
    <row r="3" spans="1:43" ht="16.05" customHeight="1" x14ac:dyDescent="0.3">
      <c r="A3" s="14" t="s">
        <v>4298</v>
      </c>
      <c r="B3" s="29" t="s">
        <v>5</v>
      </c>
      <c r="C3" s="29" t="s">
        <v>6</v>
      </c>
      <c r="D3" s="29" t="s">
        <v>9</v>
      </c>
      <c r="E3" s="29" t="s">
        <v>2</v>
      </c>
      <c r="F3" s="29" t="s">
        <v>10</v>
      </c>
      <c r="G3" s="29" t="s">
        <v>11</v>
      </c>
      <c r="H3" s="29" t="s">
        <v>4390</v>
      </c>
      <c r="I3" s="30"/>
      <c r="J3" s="50" t="s">
        <v>13</v>
      </c>
      <c r="K3" s="51" t="s">
        <v>14</v>
      </c>
      <c r="L3" s="51" t="s">
        <v>15</v>
      </c>
      <c r="M3" s="51" t="s">
        <v>16</v>
      </c>
      <c r="N3" s="51" t="s">
        <v>17</v>
      </c>
      <c r="O3" s="51" t="s">
        <v>18</v>
      </c>
      <c r="P3" s="51" t="s">
        <v>19</v>
      </c>
      <c r="Q3" s="51" t="s">
        <v>20</v>
      </c>
      <c r="R3" s="51" t="s">
        <v>21</v>
      </c>
      <c r="S3" s="51" t="s">
        <v>22</v>
      </c>
      <c r="T3" s="51" t="s">
        <v>23</v>
      </c>
      <c r="U3" s="51" t="s">
        <v>24</v>
      </c>
      <c r="V3" s="51" t="s">
        <v>25</v>
      </c>
      <c r="W3" s="51" t="s">
        <v>30</v>
      </c>
      <c r="X3" s="51" t="s">
        <v>31</v>
      </c>
      <c r="Y3" s="52" t="s">
        <v>32</v>
      </c>
      <c r="Z3" s="51" t="s">
        <v>305</v>
      </c>
      <c r="AA3" s="51" t="s">
        <v>306</v>
      </c>
      <c r="AB3" s="51" t="s">
        <v>307</v>
      </c>
      <c r="AC3" s="51" t="s">
        <v>308</v>
      </c>
      <c r="AD3" s="52" t="s">
        <v>309</v>
      </c>
      <c r="AE3" s="51" t="s">
        <v>310</v>
      </c>
      <c r="AF3" s="51" t="s">
        <v>311</v>
      </c>
      <c r="AG3" s="51" t="s">
        <v>4287</v>
      </c>
      <c r="AH3" s="51" t="s">
        <v>4288</v>
      </c>
      <c r="AI3" s="52" t="s">
        <v>4289</v>
      </c>
      <c r="AJ3" s="51" t="s">
        <v>4290</v>
      </c>
      <c r="AK3" s="51" t="s">
        <v>4291</v>
      </c>
      <c r="AL3" s="51" t="s">
        <v>4292</v>
      </c>
      <c r="AM3" s="51" t="s">
        <v>4293</v>
      </c>
      <c r="AN3" s="52" t="s">
        <v>4294</v>
      </c>
      <c r="AO3" s="51" t="s">
        <v>4295</v>
      </c>
      <c r="AP3" s="51" t="s">
        <v>4296</v>
      </c>
      <c r="AQ3" s="51" t="s">
        <v>4297</v>
      </c>
    </row>
    <row r="4" spans="1:43" ht="16.05" hidden="1" customHeight="1" x14ac:dyDescent="0.3">
      <c r="A4" s="14">
        <f>_xlfn.XLOOKUP(F4,'Demand on-top'!A:A,'Demand on-top'!S:S)</f>
        <v>1100</v>
      </c>
      <c r="B4" s="16" t="s">
        <v>7</v>
      </c>
      <c r="C4" s="17" t="s">
        <v>8</v>
      </c>
      <c r="D4" s="18" cm="1">
        <f t="array" ref="D4">ROUND(_xlfn.XLOOKUP(B4,Artikli!A:A,Artikli!C:C/7),0)</f>
        <v>9</v>
      </c>
      <c r="E4" s="19" t="s">
        <v>12</v>
      </c>
      <c r="F4" s="19" t="s">
        <v>3</v>
      </c>
      <c r="G4" s="48" t="s">
        <v>4</v>
      </c>
      <c r="H4" s="68"/>
      <c r="I4" s="57" t="s">
        <v>26</v>
      </c>
      <c r="J4" s="31">
        <v>10269</v>
      </c>
      <c r="K4" s="20">
        <f>IFERROR(_xlfn.XLOOKUP(F4,Stock!A:A,Stock!AI:AI),0)</f>
        <v>9804</v>
      </c>
      <c r="L4" s="20">
        <f t="shared" ref="L4:Y4" si="1">K7</f>
        <v>9181</v>
      </c>
      <c r="M4" s="20">
        <f t="shared" si="1"/>
        <v>8551</v>
      </c>
      <c r="N4" s="20">
        <f t="shared" si="1"/>
        <v>15690</v>
      </c>
      <c r="O4" s="20">
        <f t="shared" si="1"/>
        <v>14852</v>
      </c>
      <c r="P4" s="20">
        <f t="shared" si="1"/>
        <v>14219</v>
      </c>
      <c r="Q4" s="20">
        <f t="shared" si="1"/>
        <v>13029</v>
      </c>
      <c r="R4" s="20">
        <f t="shared" si="1"/>
        <v>12034</v>
      </c>
      <c r="S4" s="20">
        <f t="shared" si="1"/>
        <v>11383</v>
      </c>
      <c r="T4" s="20">
        <f t="shared" si="1"/>
        <v>10720</v>
      </c>
      <c r="U4" s="20">
        <f t="shared" si="1"/>
        <v>10053</v>
      </c>
      <c r="V4" s="20">
        <f t="shared" si="1"/>
        <v>9381</v>
      </c>
      <c r="W4" s="20">
        <f t="shared" si="1"/>
        <v>8705</v>
      </c>
      <c r="X4" s="20">
        <f t="shared" si="1"/>
        <v>8024</v>
      </c>
      <c r="Y4" s="21">
        <f t="shared" si="1"/>
        <v>6238</v>
      </c>
      <c r="Z4" s="21">
        <f t="shared" ref="Z4" si="2">Y7</f>
        <v>5547</v>
      </c>
      <c r="AA4" s="21">
        <f t="shared" ref="AA4" si="3">Z7</f>
        <v>4841</v>
      </c>
      <c r="AB4" s="21">
        <f t="shared" ref="AB4" si="4">AA7</f>
        <v>4136</v>
      </c>
      <c r="AC4" s="21">
        <f t="shared" ref="AC4" si="5">AB7</f>
        <v>3438</v>
      </c>
      <c r="AD4" s="21">
        <f t="shared" ref="AD4" si="6">AC7</f>
        <v>2735</v>
      </c>
      <c r="AE4" s="21">
        <f t="shared" ref="AE4" si="7">AD7</f>
        <v>2032</v>
      </c>
      <c r="AF4" s="21">
        <f t="shared" ref="AF4" si="8">AE7</f>
        <v>1329</v>
      </c>
      <c r="AG4" s="21">
        <f t="shared" ref="AG4" si="9">AF7</f>
        <v>626</v>
      </c>
      <c r="AH4" s="21">
        <f t="shared" ref="AH4" si="10">AG7</f>
        <v>0</v>
      </c>
      <c r="AI4" s="21">
        <f t="shared" ref="AI4" si="11">AH7</f>
        <v>0</v>
      </c>
      <c r="AJ4" s="21">
        <f t="shared" ref="AJ4" si="12">AI7</f>
        <v>0</v>
      </c>
      <c r="AK4" s="21">
        <f t="shared" ref="AK4" si="13">AJ7</f>
        <v>0</v>
      </c>
      <c r="AL4" s="21">
        <f t="shared" ref="AL4" si="14">AK7</f>
        <v>0</v>
      </c>
      <c r="AM4" s="21">
        <f t="shared" ref="AM4" si="15">AL7</f>
        <v>0</v>
      </c>
      <c r="AN4" s="21">
        <f t="shared" ref="AN4" si="16">AM7</f>
        <v>0</v>
      </c>
      <c r="AO4" s="21">
        <f t="shared" ref="AO4" si="17">AN7</f>
        <v>0</v>
      </c>
      <c r="AP4" s="21">
        <f t="shared" ref="AP4" si="18">AO7</f>
        <v>0</v>
      </c>
      <c r="AQ4" s="21">
        <f t="shared" ref="AQ4" si="19">AP7</f>
        <v>0</v>
      </c>
    </row>
    <row r="5" spans="1:43" ht="16.05" hidden="1" customHeight="1" x14ac:dyDescent="0.3">
      <c r="A5" s="14">
        <f>_xlfn.XLOOKUP(F5,'Demand on-top'!A:A,'Demand on-top'!S:S)</f>
        <v>1100</v>
      </c>
      <c r="B5" s="16" t="s">
        <v>7</v>
      </c>
      <c r="C5" s="17" t="s">
        <v>8</v>
      </c>
      <c r="D5" s="18" cm="1">
        <f t="array" ref="D5">ROUND(_xlfn.XLOOKUP(B5,Artikli!A:A,Artikli!C:C/7),0)</f>
        <v>9</v>
      </c>
      <c r="E5" s="19" t="s">
        <v>12</v>
      </c>
      <c r="F5" s="19" t="s">
        <v>3</v>
      </c>
      <c r="G5" s="48" t="s">
        <v>4</v>
      </c>
      <c r="H5" s="62"/>
      <c r="I5" s="57" t="s">
        <v>28</v>
      </c>
      <c r="J5" s="31">
        <v>627</v>
      </c>
      <c r="K5" s="20">
        <f>ROUND(_xlfn.XLOOKUP($F5,'Prodaja+Demand'!$B:$B,'Prodaja+Demand'!BG:BG),0)+ROUND(_xlfn.XLOOKUP($F5,'Demand on-top'!$A:$A,'Demand on-top'!F:F),0)</f>
        <v>623</v>
      </c>
      <c r="L5" s="20">
        <f>ROUND(_xlfn.XLOOKUP($F5,'Prodaja+Demand'!$B:$B,'Prodaja+Demand'!BH:BH),0)+ROUND(_xlfn.XLOOKUP($F5,'Demand on-top'!$A:$A,'Demand on-top'!G:G),0)</f>
        <v>630</v>
      </c>
      <c r="M5" s="20">
        <f>ROUND(_xlfn.XLOOKUP($F5,'Prodaja+Demand'!$B:$B,'Prodaja+Demand'!BI:BI),0)+ROUND(_xlfn.XLOOKUP($F5,'Demand on-top'!$A:$A,'Demand on-top'!H:H),0)</f>
        <v>637</v>
      </c>
      <c r="N5" s="20">
        <f>ROUND(_xlfn.XLOOKUP($F5,'Prodaja+Demand'!$B:$B,'Prodaja+Demand'!BJ:BJ),0)+ROUND(_xlfn.XLOOKUP($F5,'Demand on-top'!$A:$A,'Demand on-top'!I:I),0)</f>
        <v>838</v>
      </c>
      <c r="O5" s="20">
        <f>ROUND(_xlfn.XLOOKUP($F5,'Prodaja+Demand'!$B:$B,'Prodaja+Demand'!BK:BK),0)+ROUND(_xlfn.XLOOKUP($F5,'Demand on-top'!$A:$A,'Demand on-top'!J:J),0)</f>
        <v>633</v>
      </c>
      <c r="P5" s="20">
        <f>ROUND(_xlfn.XLOOKUP($F5,'Prodaja+Demand'!$B:$B,'Prodaja+Demand'!BL:BL),0)+ROUND(_xlfn.XLOOKUP($F5,'Demand on-top'!$A:$A,'Demand on-top'!K:K),0)</f>
        <v>1190</v>
      </c>
      <c r="Q5" s="20">
        <f>ROUND(_xlfn.XLOOKUP($F5,'Prodaja+Demand'!$B:$B,'Prodaja+Demand'!BM:BM),0)+ROUND(_xlfn.XLOOKUP($F5,'Demand on-top'!$A:$A,'Demand on-top'!L:L),0)</f>
        <v>995</v>
      </c>
      <c r="R5" s="20">
        <f>ROUND(_xlfn.XLOOKUP($F5,'Prodaja+Demand'!$B:$B,'Prodaja+Demand'!BN:BN),0)+ROUND(_xlfn.XLOOKUP($F5,'Demand on-top'!$A:$A,'Demand on-top'!M:M),0)</f>
        <v>651</v>
      </c>
      <c r="S5" s="20">
        <f>ROUND(_xlfn.XLOOKUP($F5,'Prodaja+Demand'!$B:$B,'Prodaja+Demand'!BO:BO),0)+ROUND(_xlfn.XLOOKUP($F5,'Demand on-top'!$A:$A,'Demand on-top'!N:N),0)</f>
        <v>663</v>
      </c>
      <c r="T5" s="20">
        <f>ROUND(_xlfn.XLOOKUP($F5,'Prodaja+Demand'!$B:$B,'Prodaja+Demand'!BP:BP),0)+ROUND(_xlfn.XLOOKUP($F5,'Demand on-top'!$A:$A,'Demand on-top'!O:O),0)</f>
        <v>667</v>
      </c>
      <c r="U5" s="20">
        <f>ROUND(_xlfn.XLOOKUP($F5,'Prodaja+Demand'!$B:$B,'Prodaja+Demand'!BQ:BQ),0)+ROUND(_xlfn.XLOOKUP($F5,'Demand on-top'!$A:$A,'Demand on-top'!P:P),0)</f>
        <v>672</v>
      </c>
      <c r="V5" s="20">
        <f>ROUND(_xlfn.XLOOKUP($F5,'Prodaja+Demand'!$B:$B,'Prodaja+Demand'!BR:BR),0)+ROUND(_xlfn.XLOOKUP($F5,'Demand on-top'!$A:$A,'Demand on-top'!Q:Q),0)</f>
        <v>676</v>
      </c>
      <c r="W5" s="20">
        <f>ROUND(_xlfn.XLOOKUP($F5,'Prodaja+Demand'!$B:$B,'Prodaja+Demand'!BS:BS),0)+ROUND(_xlfn.XLOOKUP($F5,'Demand on-top'!$A:$A,'Demand on-top'!R:R),0)</f>
        <v>681</v>
      </c>
      <c r="X5" s="20">
        <f>ROUND(_xlfn.XLOOKUP($F5,'Prodaja+Demand'!$B:$B,'Prodaja+Demand'!BT:BT),0)+ROUND(_xlfn.XLOOKUP($F5,'Demand on-top'!$A:$A,'Demand on-top'!S:S),0)</f>
        <v>1786</v>
      </c>
      <c r="Y5" s="21">
        <f>ROUND(_xlfn.XLOOKUP($F5,'Prodaja+Demand'!$B:$B,'Prodaja+Demand'!BU:BU),0)+ROUND(_xlfn.XLOOKUP($F5,'Demand on-top'!$A:$A,'Demand on-top'!T:T),0)</f>
        <v>691</v>
      </c>
      <c r="Z5" s="21">
        <f>ROUND(_xlfn.XLOOKUP($F5,'Prodaja+Demand'!$B:$B,'Prodaja+Demand'!BV:BV),0)+ROUND(_xlfn.XLOOKUP($F5,'Demand on-top'!$A:$A,'Demand on-top'!U:U),0)</f>
        <v>706</v>
      </c>
      <c r="AA5" s="21">
        <f>ROUND(_xlfn.XLOOKUP($F5,'Prodaja+Demand'!$B:$B,'Prodaja+Demand'!BW:BW),0)+ROUND(_xlfn.XLOOKUP($F5,'Demand on-top'!$A:$A,'Demand on-top'!V:V),0)</f>
        <v>705</v>
      </c>
      <c r="AB5" s="21">
        <f>ROUND(_xlfn.XLOOKUP($F5,'Prodaja+Demand'!$B:$B,'Prodaja+Demand'!BX:BX),0)+ROUND(_xlfn.XLOOKUP($F5,'Demand on-top'!$A:$A,'Demand on-top'!W:W),0)</f>
        <v>698</v>
      </c>
      <c r="AC5" s="21">
        <f>ROUND(_xlfn.XLOOKUP($F5,'Prodaja+Demand'!$B:$B,'Prodaja+Demand'!BY:BY),0)+ROUND(_xlfn.XLOOKUP($F5,'Demand on-top'!$A:$A,'Demand on-top'!X:X),0)</f>
        <v>703</v>
      </c>
      <c r="AD5" s="21">
        <f>ROUND(_xlfn.XLOOKUP($F5,'Prodaja+Demand'!$B:$B,'Prodaja+Demand'!BZ:BZ),0)+ROUND(_xlfn.XLOOKUP($F5,'Demand on-top'!$A:$A,'Demand on-top'!Y:Y),0)</f>
        <v>703</v>
      </c>
      <c r="AE5" s="21">
        <f>ROUND(_xlfn.XLOOKUP($F5,'Prodaja+Demand'!$B:$B,'Prodaja+Demand'!CA:CA),0)+ROUND(_xlfn.XLOOKUP($F5,'Demand on-top'!$A:$A,'Demand on-top'!Z:Z),0)</f>
        <v>703</v>
      </c>
      <c r="AF5" s="21">
        <f>ROUND(_xlfn.XLOOKUP($F5,'Prodaja+Demand'!$B:$B,'Prodaja+Demand'!CB:CB),0)+ROUND(_xlfn.XLOOKUP($F5,'Demand on-top'!$A:$A,'Demand on-top'!AA:AA),0)</f>
        <v>703</v>
      </c>
      <c r="AG5" s="21">
        <f>ROUND(_xlfn.XLOOKUP($F5,'Prodaja+Demand'!$B:$B,'Prodaja+Demand'!CC:CC),0)+ROUND(_xlfn.XLOOKUP($F5,'Demand on-top'!$A:$A,'Demand on-top'!AB:AB),0)</f>
        <v>694</v>
      </c>
      <c r="AH5" s="21">
        <f>ROUND(_xlfn.XLOOKUP($F5,'Prodaja+Demand'!$B:$B,'Prodaja+Demand'!CD:CD),0)+ROUND(_xlfn.XLOOKUP($F5,'Demand on-top'!$A:$A,'Demand on-top'!AC:AC),0)</f>
        <v>687</v>
      </c>
      <c r="AI5" s="21">
        <f>ROUND(_xlfn.XLOOKUP($F5,'Prodaja+Demand'!$B:$B,'Prodaja+Demand'!CE:CE),0)+ROUND(_xlfn.XLOOKUP($F5,'Demand on-top'!$A:$A,'Demand on-top'!AD:AD),0)</f>
        <v>680</v>
      </c>
      <c r="AJ5" s="21">
        <f>ROUND(_xlfn.XLOOKUP($F5,'Prodaja+Demand'!$B:$B,'Prodaja+Demand'!CF:CF),0)+ROUND(_xlfn.XLOOKUP($F5,'Demand on-top'!$A:$A,'Demand on-top'!AE:AE),0)</f>
        <v>671</v>
      </c>
      <c r="AK5" s="21">
        <f>ROUND(_xlfn.XLOOKUP($F5,'Prodaja+Demand'!$B:$B,'Prodaja+Demand'!CG:CG),0)+ROUND(_xlfn.XLOOKUP($F5,'Demand on-top'!$A:$A,'Demand on-top'!AF:AF),0)</f>
        <v>673</v>
      </c>
      <c r="AL5" s="21">
        <f>ROUND(_xlfn.XLOOKUP($F5,'Prodaja+Demand'!$B:$B,'Prodaja+Demand'!CH:CH),0)+ROUND(_xlfn.XLOOKUP($F5,'Demand on-top'!$A:$A,'Demand on-top'!AG:AG),0)</f>
        <v>674</v>
      </c>
      <c r="AM5" s="21">
        <f>ROUND(_xlfn.XLOOKUP($F5,'Prodaja+Demand'!$B:$B,'Prodaja+Demand'!CI:CI),0)+ROUND(_xlfn.XLOOKUP($F5,'Demand on-top'!$A:$A,'Demand on-top'!AH:AH),0)</f>
        <v>676</v>
      </c>
      <c r="AN5" s="21">
        <f>ROUND(_xlfn.XLOOKUP($F5,'Prodaja+Demand'!$B:$B,'Prodaja+Demand'!CJ:CJ),0)+ROUND(_xlfn.XLOOKUP($F5,'Demand on-top'!$A:$A,'Demand on-top'!AI:AI),0)</f>
        <v>678</v>
      </c>
      <c r="AO5" s="21">
        <f>ROUND(_xlfn.XLOOKUP($F5,'Prodaja+Demand'!$B:$B,'Prodaja+Demand'!CK:CK),0)+ROUND(_xlfn.XLOOKUP($F5,'Demand on-top'!$A:$A,'Demand on-top'!AJ:AJ),0)</f>
        <v>679</v>
      </c>
      <c r="AP5" s="21">
        <f>ROUND(_xlfn.XLOOKUP($F5,'Prodaja+Demand'!$B:$B,'Prodaja+Demand'!CL:CL),0)+ROUND(_xlfn.XLOOKUP($F5,'Demand on-top'!$A:$A,'Demand on-top'!AK:AK),0)</f>
        <v>0</v>
      </c>
      <c r="AQ5" s="21">
        <f>ROUND(_xlfn.XLOOKUP($F5,'Prodaja+Demand'!$B:$B,'Prodaja+Demand'!CM:CM),0)+ROUND(_xlfn.XLOOKUP($F5,'Demand on-top'!$A:$A,'Demand on-top'!AL:AL),0)</f>
        <v>0</v>
      </c>
    </row>
    <row r="6" spans="1:43" ht="16.05" hidden="1" customHeight="1" x14ac:dyDescent="0.3">
      <c r="A6" s="14">
        <f>_xlfn.XLOOKUP(F6,'Demand on-top'!A:A,'Demand on-top'!S:S)</f>
        <v>1100</v>
      </c>
      <c r="B6" s="16" t="s">
        <v>7</v>
      </c>
      <c r="C6" s="17" t="s">
        <v>8</v>
      </c>
      <c r="D6" s="18" cm="1">
        <f t="array" ref="D6">ROUND(_xlfn.XLOOKUP(B6,Artikli!A:A,Artikli!C:C/7),0)</f>
        <v>9</v>
      </c>
      <c r="E6" s="19" t="s">
        <v>12</v>
      </c>
      <c r="F6" s="19" t="s">
        <v>3</v>
      </c>
      <c r="G6" s="48" t="s">
        <v>4</v>
      </c>
      <c r="H6" s="62"/>
      <c r="I6" s="57" t="s">
        <v>27</v>
      </c>
      <c r="J6" s="31">
        <v>0</v>
      </c>
      <c r="K6" s="20">
        <f>IFERROR(_xlfn.XLOOKUP($F6,'Incoming supply'!$A:$A,'Incoming supply'!B:B),0)</f>
        <v>0</v>
      </c>
      <c r="L6" s="20">
        <f>IFERROR(_xlfn.XLOOKUP($F6,'Incoming supply'!$A:$A,'Incoming supply'!C:C),0)</f>
        <v>0</v>
      </c>
      <c r="M6" s="20">
        <f>IFERROR(_xlfn.XLOOKUP($F6,'Incoming supply'!$A:$A,'Incoming supply'!D:D),0)</f>
        <v>7776</v>
      </c>
      <c r="N6" s="20">
        <f>IFERROR(_xlfn.XLOOKUP($F6,'Incoming supply'!$A:$A,'Incoming supply'!E:E),0)</f>
        <v>0</v>
      </c>
      <c r="O6" s="20">
        <f>IFERROR(_xlfn.XLOOKUP($F6,'Incoming supply'!$A:$A,'Incoming supply'!F:F),0)</f>
        <v>0</v>
      </c>
      <c r="P6" s="20">
        <f>IFERROR(_xlfn.XLOOKUP($F6,'Incoming supply'!$A:$A,'Incoming supply'!G:G),0)</f>
        <v>0</v>
      </c>
      <c r="Q6" s="20">
        <f>IFERROR(_xlfn.XLOOKUP($F6,'Incoming supply'!$A:$A,'Incoming supply'!H:H),0)</f>
        <v>0</v>
      </c>
      <c r="R6" s="20">
        <f>IFERROR(_xlfn.XLOOKUP($F6,'Incoming supply'!$A:$A,'Incoming supply'!I:I),0)</f>
        <v>0</v>
      </c>
      <c r="S6" s="20">
        <f>IFERROR(_xlfn.XLOOKUP($F6,'Incoming supply'!$A:$A,'Incoming supply'!J:J),0)</f>
        <v>0</v>
      </c>
      <c r="T6" s="20">
        <f>IFERROR(_xlfn.XLOOKUP($F6,'Incoming supply'!$A:$A,'Incoming supply'!K:K),0)</f>
        <v>0</v>
      </c>
      <c r="U6" s="20">
        <f>IFERROR(_xlfn.XLOOKUP($F6,'Incoming supply'!$A:$A,'Incoming supply'!L:L),0)</f>
        <v>0</v>
      </c>
      <c r="V6" s="20">
        <f>IFERROR(_xlfn.XLOOKUP($F6,'Incoming supply'!$A:$A,'Incoming supply'!M:M),0)</f>
        <v>0</v>
      </c>
      <c r="W6" s="20">
        <f>IFERROR(_xlfn.XLOOKUP($F6,'Incoming supply'!$A:$A,'Incoming supply'!N:N),0)</f>
        <v>0</v>
      </c>
      <c r="X6" s="20">
        <f>IFERROR(_xlfn.XLOOKUP($F6,'Incoming supply'!$A:$A,'Incoming supply'!O:O),0)</f>
        <v>0</v>
      </c>
      <c r="Y6" s="21">
        <f>IFERROR(_xlfn.XLOOKUP($F6,'Incoming supply'!$A:$A,'Incoming supply'!P:P),0)</f>
        <v>0</v>
      </c>
      <c r="Z6" s="21">
        <f>IFERROR(_xlfn.XLOOKUP($F6,'Incoming supply'!$A:$A,'Incoming supply'!Q:Q),0)</f>
        <v>0</v>
      </c>
      <c r="AA6" s="21">
        <f>IFERROR(_xlfn.XLOOKUP($F6,'Incoming supply'!$A:$A,'Incoming supply'!R:R),0)</f>
        <v>0</v>
      </c>
      <c r="AB6" s="21">
        <f>IFERROR(_xlfn.XLOOKUP($F6,'Incoming supply'!$A:$A,'Incoming supply'!S:S),0)</f>
        <v>0</v>
      </c>
      <c r="AC6" s="21">
        <f>IFERROR(_xlfn.XLOOKUP($F6,'Incoming supply'!$A:$A,'Incoming supply'!T:T),0)</f>
        <v>0</v>
      </c>
      <c r="AD6" s="21">
        <f>IFERROR(_xlfn.XLOOKUP($F6,'Incoming supply'!$A:$A,'Incoming supply'!U:U),0)</f>
        <v>0</v>
      </c>
      <c r="AE6" s="21">
        <f>IFERROR(_xlfn.XLOOKUP($F6,'Incoming supply'!$A:$A,'Incoming supply'!V:V),0)</f>
        <v>0</v>
      </c>
      <c r="AF6" s="21">
        <f>IFERROR(_xlfn.XLOOKUP($F6,'Incoming supply'!$A:$A,'Incoming supply'!W:W),0)</f>
        <v>0</v>
      </c>
      <c r="AG6" s="21">
        <f>IFERROR(_xlfn.XLOOKUP($F6,'Incoming supply'!$A:$A,'Incoming supply'!X:X),0)</f>
        <v>0</v>
      </c>
      <c r="AH6" s="21">
        <f>IFERROR(_xlfn.XLOOKUP($F6,'Incoming supply'!$A:$A,'Incoming supply'!Y:Y),0)</f>
        <v>0</v>
      </c>
      <c r="AI6" s="21">
        <f>IFERROR(_xlfn.XLOOKUP($F6,'Incoming supply'!$A:$A,'Incoming supply'!Z:Z),0)</f>
        <v>0</v>
      </c>
      <c r="AJ6" s="21">
        <f>IFERROR(_xlfn.XLOOKUP($F6,'Incoming supply'!$A:$A,'Incoming supply'!AA:AA),0)</f>
        <v>0</v>
      </c>
      <c r="AK6" s="21">
        <f>IFERROR(_xlfn.XLOOKUP($F6,'Incoming supply'!$A:$A,'Incoming supply'!AB:AB),0)</f>
        <v>0</v>
      </c>
      <c r="AL6" s="21">
        <f>IFERROR(_xlfn.XLOOKUP($F6,'Incoming supply'!$A:$A,'Incoming supply'!AC:AC),0)</f>
        <v>0</v>
      </c>
      <c r="AM6" s="21">
        <f>IFERROR(_xlfn.XLOOKUP($F6,'Incoming supply'!$A:$A,'Incoming supply'!AD:AD),0)</f>
        <v>0</v>
      </c>
      <c r="AN6" s="21">
        <f>IFERROR(_xlfn.XLOOKUP($F6,'Incoming supply'!$A:$A,'Incoming supply'!AE:AE),0)</f>
        <v>0</v>
      </c>
      <c r="AO6" s="21">
        <f>IFERROR(_xlfn.XLOOKUP($F6,'Incoming supply'!$A:$A,'Incoming supply'!AF:AF),0)</f>
        <v>0</v>
      </c>
      <c r="AP6" s="21">
        <f>IFERROR(_xlfn.XLOOKUP($F6,'Incoming supply'!$A:$A,'Incoming supply'!AG:AG),0)</f>
        <v>0</v>
      </c>
      <c r="AQ6" s="21">
        <f>IFERROR(_xlfn.XLOOKUP($F6,'Incoming supply'!$A:$A,'Incoming supply'!AH:AH),0)</f>
        <v>0</v>
      </c>
    </row>
    <row r="7" spans="1:43" ht="16.05" hidden="1" customHeight="1" x14ac:dyDescent="0.3">
      <c r="A7" s="14">
        <f>_xlfn.XLOOKUP(F7,'Demand on-top'!A:A,'Demand on-top'!S:S)</f>
        <v>1100</v>
      </c>
      <c r="B7" s="16" t="s">
        <v>7</v>
      </c>
      <c r="C7" s="17" t="s">
        <v>8</v>
      </c>
      <c r="D7" s="18" cm="1">
        <f t="array" ref="D7">ROUND(_xlfn.XLOOKUP(B7,Artikli!A:A,Artikli!C:C/7),0)</f>
        <v>9</v>
      </c>
      <c r="E7" s="19" t="s">
        <v>12</v>
      </c>
      <c r="F7" s="19" t="s">
        <v>3</v>
      </c>
      <c r="G7" s="48" t="s">
        <v>4</v>
      </c>
      <c r="H7" s="62"/>
      <c r="I7" s="57" t="s">
        <v>4096</v>
      </c>
      <c r="J7" s="31">
        <v>9642</v>
      </c>
      <c r="K7" s="20">
        <f t="shared" ref="K7:Y7" si="20">IF((K4-K5+K6)&gt;0,(K4-K5+K6),0)</f>
        <v>9181</v>
      </c>
      <c r="L7" s="20">
        <f t="shared" si="20"/>
        <v>8551</v>
      </c>
      <c r="M7" s="20">
        <f t="shared" si="20"/>
        <v>15690</v>
      </c>
      <c r="N7" s="20">
        <f t="shared" si="20"/>
        <v>14852</v>
      </c>
      <c r="O7" s="20">
        <f t="shared" si="20"/>
        <v>14219</v>
      </c>
      <c r="P7" s="20">
        <f t="shared" si="20"/>
        <v>13029</v>
      </c>
      <c r="Q7" s="20">
        <f t="shared" si="20"/>
        <v>12034</v>
      </c>
      <c r="R7" s="20">
        <f t="shared" si="20"/>
        <v>11383</v>
      </c>
      <c r="S7" s="20">
        <f t="shared" si="20"/>
        <v>10720</v>
      </c>
      <c r="T7" s="20">
        <f t="shared" si="20"/>
        <v>10053</v>
      </c>
      <c r="U7" s="20">
        <f t="shared" si="20"/>
        <v>9381</v>
      </c>
      <c r="V7" s="20">
        <f t="shared" si="20"/>
        <v>8705</v>
      </c>
      <c r="W7" s="20">
        <f t="shared" si="20"/>
        <v>8024</v>
      </c>
      <c r="X7" s="20">
        <f t="shared" si="20"/>
        <v>6238</v>
      </c>
      <c r="Y7" s="21">
        <f t="shared" si="20"/>
        <v>5547</v>
      </c>
      <c r="Z7" s="21">
        <f t="shared" ref="Z7:AQ7" si="21">IF((Z4-Z5+Z6)&gt;0,(Z4-Z5+Z6),0)</f>
        <v>4841</v>
      </c>
      <c r="AA7" s="21">
        <f t="shared" si="21"/>
        <v>4136</v>
      </c>
      <c r="AB7" s="21">
        <f t="shared" si="21"/>
        <v>3438</v>
      </c>
      <c r="AC7" s="21">
        <f t="shared" si="21"/>
        <v>2735</v>
      </c>
      <c r="AD7" s="21">
        <f t="shared" si="21"/>
        <v>2032</v>
      </c>
      <c r="AE7" s="21">
        <f t="shared" si="21"/>
        <v>1329</v>
      </c>
      <c r="AF7" s="21">
        <f t="shared" si="21"/>
        <v>626</v>
      </c>
      <c r="AG7" s="21">
        <f t="shared" si="21"/>
        <v>0</v>
      </c>
      <c r="AH7" s="21">
        <f t="shared" si="21"/>
        <v>0</v>
      </c>
      <c r="AI7" s="21">
        <f t="shared" si="21"/>
        <v>0</v>
      </c>
      <c r="AJ7" s="21">
        <f t="shared" si="21"/>
        <v>0</v>
      </c>
      <c r="AK7" s="21">
        <f t="shared" si="21"/>
        <v>0</v>
      </c>
      <c r="AL7" s="21">
        <f t="shared" si="21"/>
        <v>0</v>
      </c>
      <c r="AM7" s="21">
        <f t="shared" si="21"/>
        <v>0</v>
      </c>
      <c r="AN7" s="21">
        <f t="shared" si="21"/>
        <v>0</v>
      </c>
      <c r="AO7" s="21">
        <f t="shared" si="21"/>
        <v>0</v>
      </c>
      <c r="AP7" s="21">
        <f t="shared" si="21"/>
        <v>0</v>
      </c>
      <c r="AQ7" s="21">
        <f t="shared" si="21"/>
        <v>0</v>
      </c>
    </row>
    <row r="8" spans="1:43" ht="16.05" hidden="1" customHeight="1" x14ac:dyDescent="0.3">
      <c r="A8" s="14">
        <f>_xlfn.XLOOKUP(F8,'Demand on-top'!A:A,'Demand on-top'!S:S)</f>
        <v>1100</v>
      </c>
      <c r="B8" s="22" t="s">
        <v>7</v>
      </c>
      <c r="C8" s="23" t="s">
        <v>8</v>
      </c>
      <c r="D8" s="24" cm="1">
        <f t="array" ref="D8">ROUND(_xlfn.XLOOKUP(B8,Artikli!A:A,Artikli!C:C/7),0)</f>
        <v>9</v>
      </c>
      <c r="E8" s="25" t="s">
        <v>12</v>
      </c>
      <c r="F8" s="25" t="s">
        <v>3</v>
      </c>
      <c r="G8" s="49" t="s">
        <v>4</v>
      </c>
      <c r="H8" s="64"/>
      <c r="I8" s="58" t="s">
        <v>29</v>
      </c>
      <c r="J8" s="32">
        <v>14.039073806078148</v>
      </c>
      <c r="K8" s="26" cm="1">
        <f t="array" ref="K8">IFERROR(_xlfn.LET(_xlpm.stk, K4, _xlpm.dem, L5:$BF5,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AVERAGE(L5:Z5), _xlpm.nxt), _xlpm.fw + ((_xlpm.stk - _xlpm.ded) / _xlpm.safe_nxt)),0)</f>
        <v>12.487681970884658</v>
      </c>
      <c r="L8" s="26" cm="1">
        <f t="array" ref="L8">IFERROR(_xlfn.LET(_xlpm.stk, L4, _xlpm.dem, M5:$BF5,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AVERAGE(M5:AA5), _xlpm.nxt), _xlpm.fw + ((_xlpm.stk - _xlpm.ded) / _xlpm.safe_nxt)),0)</f>
        <v>11.491601343784994</v>
      </c>
      <c r="M8" s="26" cm="1">
        <f t="array" ref="M8">IFERROR(_xlfn.LET(_xlpm.stk, M4, _xlpm.dem, N5:$BF5,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AVERAGE(N5:AB5), _xlpm.nxt), _xlpm.fw + ((_xlpm.stk - _xlpm.ded) / _xlpm.safe_nxt)),0)</f>
        <v>10.495520716685331</v>
      </c>
      <c r="N8" s="26" cm="1">
        <f t="array" ref="N8">IFERROR(_xlfn.LET(_xlpm.stk, N4, _xlpm.dem, O5:$BF5,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AVERAGE(O5:AC5), _xlpm.nxt), _xlpm.fw + ((_xlpm.stk - _xlpm.ded) / _xlpm.safe_nxt)),0)</f>
        <v>20.122058823529411</v>
      </c>
      <c r="O8" s="26" cm="1">
        <f t="array" ref="O8">IFERROR(_xlfn.LET(_xlpm.stk, O4, _xlpm.dem, P5:$BF5,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AVERAGE(P5:AD5), _xlpm.nxt), _xlpm.fw + ((_xlpm.stk - _xlpm.ded) / _xlpm.safe_nxt)),0)</f>
        <v>18.822416302765646</v>
      </c>
      <c r="P8" s="26" cm="1">
        <f t="array" ref="P8">IFERROR(_xlfn.LET(_xlpm.stk, P4, _xlpm.dem, Q5:$BF5,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AVERAGE(Q5:AE5), _xlpm.nxt), _xlpm.fw + ((_xlpm.stk - _xlpm.ded) / _xlpm.safe_nxt)),0)</f>
        <v>18.639705882352942</v>
      </c>
      <c r="Q8" s="26" cm="1">
        <f t="array" ref="Q8">IFERROR(_xlfn.LET(_xlpm.stk, Q4, _xlpm.dem, R5:$BF5,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AVERAGE(R5:AF5), _xlpm.nxt), _xlpm.fw + ((_xlpm.stk - _xlpm.ded) / _xlpm.safe_nxt)),0)</f>
        <v>17.352941176470587</v>
      </c>
      <c r="R8" s="26" cm="1">
        <f t="array" ref="R8">IFERROR(_xlfn.LET(_xlpm.stk, R4, _xlpm.dem, S5:$BF5,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AVERAGE(S5:AG5), _xlpm.nxt), _xlpm.fw + ((_xlpm.stk - _xlpm.ded) / _xlpm.safe_nxt)),0)</f>
        <v>15.848617176128093</v>
      </c>
      <c r="S8" s="26" cm="1">
        <f t="array" ref="S8">IFERROR(_xlfn.LET(_xlpm.stk, S4, _xlpm.dem, T5:$BF5,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AVERAGE(T5:AH5), _xlpm.nxt), _xlpm.fw + ((_xlpm.stk - _xlpm.ded) / _xlpm.safe_nxt)),0)</f>
        <v>14.866084425036391</v>
      </c>
      <c r="T8" s="26" cm="1">
        <f t="array" ref="T8">IFERROR(_xlfn.LET(_xlpm.stk, T4, _xlpm.dem, U5:$BF5,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AVERAGE(U5:AI5), _xlpm.nxt), _xlpm.fw + ((_xlpm.stk - _xlpm.ded) / _xlpm.safe_nxt)),0)</f>
        <v>13.871906841339156</v>
      </c>
      <c r="U8" s="26" cm="1">
        <f t="array" ref="U8">IFERROR(_xlfn.LET(_xlpm.stk, U4, _xlpm.dem, V5:$BF5,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AVERAGE(V5:AJ5), _xlpm.nxt), _xlpm.fw + ((_xlpm.stk - _xlpm.ded) / _xlpm.safe_nxt)),0)</f>
        <v>12.879184861717613</v>
      </c>
      <c r="V8" s="26" cm="1">
        <f t="array" ref="V8">IFERROR(_xlfn.LET(_xlpm.stk, V4, _xlpm.dem, W5:$BF5,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AVERAGE(W5:AK5), _xlpm.nxt), _xlpm.fw + ((_xlpm.stk - _xlpm.ded) / _xlpm.safe_nxt)),0)</f>
        <v>11.885007278020378</v>
      </c>
      <c r="W8" s="26" cm="1">
        <f t="array" ref="W8">IFERROR(_xlfn.LET(_xlpm.stk, W4, _xlpm.dem, X5:$BF5,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AVERAGE(X5:AL5), _xlpm.nxt), _xlpm.fw + ((_xlpm.stk - _xlpm.ded) / _xlpm.safe_nxt)),0)</f>
        <v>10.892285298398836</v>
      </c>
      <c r="X8" s="26" cm="1">
        <f t="array" ref="X8">IFERROR(_xlfn.LET(_xlpm.stk, X4, _xlpm.dem, Y5:$BF5,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AVERAGE(Y5:AM5), _xlpm.nxt), _xlpm.fw + ((_xlpm.stk - _xlpm.ded) / _xlpm.safe_nxt)),0)</f>
        <v>11.523099850968704</v>
      </c>
      <c r="Y8" s="27" cm="1">
        <f t="array" ref="Y8">IFERROR(_xlfn.LET(_xlpm.stk, Y4, _xlpm.dem, Z5:$BF5,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AVERAGE(Z5:AN5), _xlpm.nxt), _xlpm.fw + ((_xlpm.stk - _xlpm.ded) / _xlpm.safe_nxt)),0)</f>
        <v>8.9068413391557488</v>
      </c>
      <c r="Z8" s="27" cm="1">
        <f t="array" ref="Z8">IFERROR(_xlfn.LET(_xlpm.stk, Z4, _xlpm.dem, AA5:$BF5,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AVERAGE(AA5:AO5), _xlpm.nxt), _xlpm.fw + ((_xlpm.stk - _xlpm.ded) / _xlpm.safe_nxt)),0)</f>
        <v>7.9286754002911213</v>
      </c>
      <c r="AA8" s="27" cm="1">
        <f t="array" ref="AA8">IFERROR(_xlfn.LET(_xlpm.stk, AA4, _xlpm.dem, AB5:$BF5,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AVERAGE(AB5:AP5), _xlpm.nxt), _xlpm.fw + ((_xlpm.stk - _xlpm.ded) / _xlpm.safe_nxt)),0)</f>
        <v>6.9272197962154296</v>
      </c>
      <c r="AB8" s="27" cm="1">
        <f t="array" ref="AB8">IFERROR(_xlfn.LET(_xlpm.stk, AB4, _xlpm.dem, AC5:$BF5,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AVERAGE(AC5:AQ5), _xlpm.nxt), _xlpm.fw + ((_xlpm.stk - _xlpm.ded) / _xlpm.safe_nxt)),0)</f>
        <v>5.9170305676855897</v>
      </c>
      <c r="AC8" s="27" cm="1">
        <f t="array" ref="AC8">IFERROR(_xlfn.LET(_xlpm.stk, AC4, _xlpm.dem, AD5:$BF5,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AVERAGE(AD5:AR5), _xlpm.nxt), _xlpm.fw + ((_xlpm.stk - _xlpm.ded) / _xlpm.safe_nxt)),0)</f>
        <v>4.9243085880640463</v>
      </c>
      <c r="AD8" s="27" cm="1">
        <f t="array" ref="AD8">IFERROR(_xlfn.LET(_xlpm.stk, AD4, _xlpm.dem, AE5:$BF5,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AVERAGE(AE5:AS5), _xlpm.nxt), _xlpm.fw + ((_xlpm.stk - _xlpm.ded) / _xlpm.safe_nxt)),0)</f>
        <v>3.9243085880640467</v>
      </c>
      <c r="AE8" s="27" cm="1">
        <f t="array" ref="AE8">IFERROR(_xlfn.LET(_xlpm.stk, AE4, _xlpm.dem, AF5:$BF5,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AVERAGE(AF5:AT5), _xlpm.nxt), _xlpm.fw + ((_xlpm.stk - _xlpm.ded) / _xlpm.safe_nxt)),0)</f>
        <v>2.9243085880640467</v>
      </c>
      <c r="AF8" s="27" cm="1">
        <f t="array" ref="AF8">IFERROR(_xlfn.LET(_xlpm.stk, AF4, _xlpm.dem, AG5:$BF5,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AVERAGE(AG5:AU5), _xlpm.nxt), _xlpm.fw + ((_xlpm.stk - _xlpm.ded) / _xlpm.safe_nxt)),0)</f>
        <v>1.9243085880640467</v>
      </c>
      <c r="AG8" s="27" cm="1">
        <f t="array" ref="AG8">IFERROR(_xlfn.LET(_xlpm.stk, AG4, _xlpm.dem, AH5:$BF5,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AVERAGE(AH5:AV5), _xlpm.nxt), _xlpm.fw + ((_xlpm.stk - _xlpm.ded) / _xlpm.safe_nxt)),0)</f>
        <v>0.91120815138282385</v>
      </c>
      <c r="AH8" s="27" cm="1">
        <f t="array" ref="AH8">IFERROR(_xlfn.LET(_xlpm.stk, AH4, _xlpm.dem, AI5:$BF5,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AVERAGE(AI5:AW5), _xlpm.nxt), _xlpm.fw + ((_xlpm.stk - _xlpm.ded) / _xlpm.safe_nxt)),0)</f>
        <v>0</v>
      </c>
      <c r="AI8" s="27" cm="1">
        <f t="array" ref="AI8">IFERROR(_xlfn.LET(_xlpm.stk, AI4, _xlpm.dem, AJ5:$BF5,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AVERAGE(AJ5:AX5), _xlpm.nxt), _xlpm.fw + ((_xlpm.stk - _xlpm.ded) / _xlpm.safe_nxt)),0)</f>
        <v>0</v>
      </c>
      <c r="AJ8" s="27" cm="1">
        <f t="array" ref="AJ8">IFERROR(_xlfn.LET(_xlpm.stk, AJ4, _xlpm.dem, AK5:$BF5,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AVERAGE(AK5:AY5), _xlpm.nxt), _xlpm.fw + ((_xlpm.stk - _xlpm.ded) / _xlpm.safe_nxt)),0)</f>
        <v>0</v>
      </c>
      <c r="AK8" s="27" cm="1">
        <f t="array" ref="AK8">IFERROR(_xlfn.LET(_xlpm.stk, AK4, _xlpm.dem, AL5:$BF5,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AVERAGE(AL5:AZ5), _xlpm.nxt), _xlpm.fw + ((_xlpm.stk - _xlpm.ded) / _xlpm.safe_nxt)),0)</f>
        <v>0</v>
      </c>
      <c r="AL8" s="27" cm="1">
        <f t="array" ref="AL8">IFERROR(_xlfn.LET(_xlpm.stk, AL4, _xlpm.dem, AM5:$BF5,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AVERAGE(AM5:BA5), _xlpm.nxt), _xlpm.fw + ((_xlpm.stk - _xlpm.ded) / _xlpm.safe_nxt)),0)</f>
        <v>0</v>
      </c>
      <c r="AM8" s="27" cm="1">
        <f t="array" ref="AM8">IFERROR(_xlfn.LET(_xlpm.stk, AM4, _xlpm.dem, AN5:$BF5,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AVERAGE(AN5:BB5), _xlpm.nxt), _xlpm.fw + ((_xlpm.stk - _xlpm.ded) / _xlpm.safe_nxt)),0)</f>
        <v>0</v>
      </c>
      <c r="AN8" s="27" cm="1">
        <f t="array" ref="AN8">IFERROR(_xlfn.LET(_xlpm.stk, AN4, _xlpm.dem, AO5:$BF5,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AVERAGE(AO5:BC5), _xlpm.nxt), _xlpm.fw + ((_xlpm.stk - _xlpm.ded) / _xlpm.safe_nxt)),0)</f>
        <v>0</v>
      </c>
      <c r="AO8" s="27" cm="1">
        <f t="array" ref="AO8">IFERROR(_xlfn.LET(_xlpm.stk, AO4, _xlpm.dem, AP5:$BF5,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AVERAGE(AP5:BD5), _xlpm.nxt), _xlpm.fw + ((_xlpm.stk - _xlpm.ded) / _xlpm.safe_nxt)),0)</f>
        <v>0</v>
      </c>
      <c r="AP8" s="27" cm="1">
        <f t="array" ref="AP8">IFERROR(_xlfn.LET(_xlpm.stk, AP4, _xlpm.dem, AQ5:$BF5,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AVERAGE(AQ5:BE5), _xlpm.nxt), _xlpm.fw + ((_xlpm.stk - _xlpm.ded) / _xlpm.safe_nxt)),0)</f>
        <v>0</v>
      </c>
      <c r="AQ8" s="27" cm="1">
        <f t="array" ref="AQ8">IFERROR(_xlfn.LET(_xlpm.stk, AQ4, _xlpm.dem, AR5:$BF5,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AVERAGE(AR5:BF5), _xlpm.nxt), _xlpm.fw + ((_xlpm.stk - _xlpm.ded) / _xlpm.safe_nxt)),0)</f>
        <v>0</v>
      </c>
    </row>
    <row r="9" spans="1:43" hidden="1" x14ac:dyDescent="0.3">
      <c r="A9" s="14">
        <f>_xlfn.XLOOKUP(F9,'Demand on-top'!A:A,'Demand on-top'!S:S)</f>
        <v>0</v>
      </c>
      <c r="B9" s="16" t="s">
        <v>7</v>
      </c>
      <c r="C9" s="17" t="s">
        <v>8</v>
      </c>
      <c r="D9" s="18" cm="1">
        <f t="array" ref="D9">ROUND(_xlfn.XLOOKUP(B9,Artikli!A:A,Artikli!C:C/7),0)</f>
        <v>9</v>
      </c>
      <c r="E9" s="19" t="s">
        <v>12</v>
      </c>
      <c r="F9" s="19" t="s">
        <v>36</v>
      </c>
      <c r="G9" s="48" t="s">
        <v>37</v>
      </c>
      <c r="H9" s="61"/>
      <c r="I9" s="57" t="s">
        <v>26</v>
      </c>
      <c r="J9" s="31">
        <v>1156</v>
      </c>
      <c r="K9" s="20">
        <f>IFERROR(_xlfn.XLOOKUP(F9,Stock!A:A,Stock!AI:AI),0)</f>
        <v>824</v>
      </c>
      <c r="L9" s="20">
        <f t="shared" ref="L9:Y9" si="22">K12</f>
        <v>483</v>
      </c>
      <c r="M9" s="20">
        <f t="shared" si="22"/>
        <v>136</v>
      </c>
      <c r="N9" s="20">
        <f t="shared" si="22"/>
        <v>1946</v>
      </c>
      <c r="O9" s="20">
        <f t="shared" si="22"/>
        <v>1593</v>
      </c>
      <c r="P9" s="20">
        <f t="shared" si="22"/>
        <v>1238</v>
      </c>
      <c r="Q9" s="20">
        <f t="shared" si="22"/>
        <v>878</v>
      </c>
      <c r="R9" s="20">
        <f t="shared" si="22"/>
        <v>517</v>
      </c>
      <c r="S9" s="20">
        <f t="shared" si="22"/>
        <v>156</v>
      </c>
      <c r="T9" s="20">
        <f t="shared" si="22"/>
        <v>0</v>
      </c>
      <c r="U9" s="20">
        <f t="shared" si="22"/>
        <v>0</v>
      </c>
      <c r="V9" s="20">
        <f t="shared" si="22"/>
        <v>0</v>
      </c>
      <c r="W9" s="20">
        <f t="shared" si="22"/>
        <v>0</v>
      </c>
      <c r="X9" s="20">
        <f t="shared" si="22"/>
        <v>0</v>
      </c>
      <c r="Y9" s="21">
        <f t="shared" si="22"/>
        <v>0</v>
      </c>
      <c r="Z9" s="21">
        <f t="shared" ref="Z9" si="23">Y12</f>
        <v>0</v>
      </c>
      <c r="AA9" s="21">
        <f t="shared" ref="AA9" si="24">Z12</f>
        <v>0</v>
      </c>
      <c r="AB9" s="21">
        <f t="shared" ref="AB9" si="25">AA12</f>
        <v>0</v>
      </c>
      <c r="AC9" s="21">
        <f t="shared" ref="AC9" si="26">AB12</f>
        <v>0</v>
      </c>
      <c r="AD9" s="21">
        <f t="shared" ref="AD9" si="27">AC12</f>
        <v>0</v>
      </c>
      <c r="AE9" s="21">
        <f t="shared" ref="AE9" si="28">AD12</f>
        <v>0</v>
      </c>
      <c r="AF9" s="21">
        <f t="shared" ref="AF9" si="29">AE12</f>
        <v>0</v>
      </c>
      <c r="AG9" s="21">
        <f t="shared" ref="AG9" si="30">AF12</f>
        <v>0</v>
      </c>
      <c r="AH9" s="21">
        <f t="shared" ref="AH9" si="31">AG12</f>
        <v>0</v>
      </c>
      <c r="AI9" s="21">
        <f t="shared" ref="AI9" si="32">AH12</f>
        <v>0</v>
      </c>
      <c r="AJ9" s="21">
        <f t="shared" ref="AJ9" si="33">AI12</f>
        <v>0</v>
      </c>
      <c r="AK9" s="21">
        <f t="shared" ref="AK9" si="34">AJ12</f>
        <v>0</v>
      </c>
      <c r="AL9" s="21">
        <f t="shared" ref="AL9" si="35">AK12</f>
        <v>0</v>
      </c>
      <c r="AM9" s="21">
        <f t="shared" ref="AM9" si="36">AL12</f>
        <v>0</v>
      </c>
      <c r="AN9" s="21">
        <f t="shared" ref="AN9" si="37">AM12</f>
        <v>0</v>
      </c>
      <c r="AO9" s="21">
        <f t="shared" ref="AO9" si="38">AN12</f>
        <v>0</v>
      </c>
      <c r="AP9" s="21">
        <f t="shared" ref="AP9" si="39">AO12</f>
        <v>0</v>
      </c>
      <c r="AQ9" s="21">
        <f t="shared" ref="AQ9" si="40">AP12</f>
        <v>0</v>
      </c>
    </row>
    <row r="10" spans="1:43" hidden="1" x14ac:dyDescent="0.3">
      <c r="A10" s="14">
        <f>_xlfn.XLOOKUP(F10,'Demand on-top'!A:A,'Demand on-top'!S:S)</f>
        <v>0</v>
      </c>
      <c r="B10" s="16" t="s">
        <v>7</v>
      </c>
      <c r="C10" s="17" t="s">
        <v>8</v>
      </c>
      <c r="D10" s="18" cm="1">
        <f t="array" ref="D10">ROUND(_xlfn.XLOOKUP(B10,Artikli!A:A,Artikli!C:C/7),0)</f>
        <v>9</v>
      </c>
      <c r="E10" s="19" t="s">
        <v>12</v>
      </c>
      <c r="F10" s="19" t="s">
        <v>36</v>
      </c>
      <c r="G10" s="48" t="s">
        <v>37</v>
      </c>
      <c r="H10" s="62"/>
      <c r="I10" s="57" t="s">
        <v>28</v>
      </c>
      <c r="J10" s="31">
        <v>340</v>
      </c>
      <c r="K10" s="20">
        <f>ROUND(_xlfn.XLOOKUP($F10,'Prodaja+Demand'!$B:$B,'Prodaja+Demand'!BG:BG),0)+ROUND(_xlfn.XLOOKUP($F10,'Demand on-top'!$A:$A,'Demand on-top'!F:F),0)</f>
        <v>341</v>
      </c>
      <c r="L10" s="20">
        <f>ROUND(_xlfn.XLOOKUP($F10,'Prodaja+Demand'!$B:$B,'Prodaja+Demand'!BH:BH),0)+ROUND(_xlfn.XLOOKUP($F10,'Demand on-top'!$A:$A,'Demand on-top'!G:G),0)</f>
        <v>347</v>
      </c>
      <c r="M10" s="20">
        <f>ROUND(_xlfn.XLOOKUP($F10,'Prodaja+Demand'!$B:$B,'Prodaja+Demand'!BI:BI),0)+ROUND(_xlfn.XLOOKUP($F10,'Demand on-top'!$A:$A,'Demand on-top'!H:H),0)</f>
        <v>350</v>
      </c>
      <c r="N10" s="20">
        <f>ROUND(_xlfn.XLOOKUP($F10,'Prodaja+Demand'!$B:$B,'Prodaja+Demand'!BJ:BJ),0)+ROUND(_xlfn.XLOOKUP($F10,'Demand on-top'!$A:$A,'Demand on-top'!I:I),0)</f>
        <v>353</v>
      </c>
      <c r="O10" s="20">
        <f>ROUND(_xlfn.XLOOKUP($F10,'Prodaja+Demand'!$B:$B,'Prodaja+Demand'!BK:BK),0)+ROUND(_xlfn.XLOOKUP($F10,'Demand on-top'!$A:$A,'Demand on-top'!J:J),0)</f>
        <v>355</v>
      </c>
      <c r="P10" s="20">
        <f>ROUND(_xlfn.XLOOKUP($F10,'Prodaja+Demand'!$B:$B,'Prodaja+Demand'!BL:BL),0)+ROUND(_xlfn.XLOOKUP($F10,'Demand on-top'!$A:$A,'Demand on-top'!K:K),0)</f>
        <v>360</v>
      </c>
      <c r="Q10" s="20">
        <f>ROUND(_xlfn.XLOOKUP($F10,'Prodaja+Demand'!$B:$B,'Prodaja+Demand'!BM:BM),0)+ROUND(_xlfn.XLOOKUP($F10,'Demand on-top'!$A:$A,'Demand on-top'!L:L),0)</f>
        <v>361</v>
      </c>
      <c r="R10" s="20">
        <f>ROUND(_xlfn.XLOOKUP($F10,'Prodaja+Demand'!$B:$B,'Prodaja+Demand'!BN:BN),0)+ROUND(_xlfn.XLOOKUP($F10,'Demand on-top'!$A:$A,'Demand on-top'!M:M),0)</f>
        <v>361</v>
      </c>
      <c r="S10" s="20">
        <f>ROUND(_xlfn.XLOOKUP($F10,'Prodaja+Demand'!$B:$B,'Prodaja+Demand'!BO:BO),0)+ROUND(_xlfn.XLOOKUP($F10,'Demand on-top'!$A:$A,'Demand on-top'!N:N),0)</f>
        <v>351</v>
      </c>
      <c r="T10" s="20">
        <f>ROUND(_xlfn.XLOOKUP($F10,'Prodaja+Demand'!$B:$B,'Prodaja+Demand'!BP:BP),0)+ROUND(_xlfn.XLOOKUP($F10,'Demand on-top'!$A:$A,'Demand on-top'!O:O),0)</f>
        <v>355</v>
      </c>
      <c r="U10" s="20">
        <f>ROUND(_xlfn.XLOOKUP($F10,'Prodaja+Demand'!$B:$B,'Prodaja+Demand'!BQ:BQ),0)+ROUND(_xlfn.XLOOKUP($F10,'Demand on-top'!$A:$A,'Demand on-top'!P:P),0)</f>
        <v>356</v>
      </c>
      <c r="V10" s="20">
        <f>ROUND(_xlfn.XLOOKUP($F10,'Prodaja+Demand'!$B:$B,'Prodaja+Demand'!BR:BR),0)+ROUND(_xlfn.XLOOKUP($F10,'Demand on-top'!$A:$A,'Demand on-top'!Q:Q),0)</f>
        <v>353</v>
      </c>
      <c r="W10" s="20">
        <f>ROUND(_xlfn.XLOOKUP($F10,'Prodaja+Demand'!$B:$B,'Prodaja+Demand'!BS:BS),0)+ROUND(_xlfn.XLOOKUP($F10,'Demand on-top'!$A:$A,'Demand on-top'!R:R),0)</f>
        <v>355</v>
      </c>
      <c r="X10" s="20">
        <f>ROUND(_xlfn.XLOOKUP($F10,'Prodaja+Demand'!$B:$B,'Prodaja+Demand'!BT:BT),0)+ROUND(_xlfn.XLOOKUP($F10,'Demand on-top'!$A:$A,'Demand on-top'!S:S),0)</f>
        <v>361</v>
      </c>
      <c r="Y10" s="21">
        <f>ROUND(_xlfn.XLOOKUP($F10,'Prodaja+Demand'!$B:$B,'Prodaja+Demand'!BU:BU),0)+ROUND(_xlfn.XLOOKUP($F10,'Demand on-top'!$A:$A,'Demand on-top'!T:T),0)</f>
        <v>363</v>
      </c>
      <c r="Z10" s="21">
        <f>ROUND(_xlfn.XLOOKUP($F10,'Prodaja+Demand'!$B:$B,'Prodaja+Demand'!BV:BV),0)+ROUND(_xlfn.XLOOKUP($F10,'Demand on-top'!$A:$A,'Demand on-top'!U:U),0)</f>
        <v>366</v>
      </c>
      <c r="AA10" s="21">
        <f>ROUND(_xlfn.XLOOKUP($F10,'Prodaja+Demand'!$B:$B,'Prodaja+Demand'!BW:BW),0)+ROUND(_xlfn.XLOOKUP($F10,'Demand on-top'!$A:$A,'Demand on-top'!V:V),0)</f>
        <v>368</v>
      </c>
      <c r="AB10" s="21">
        <f>ROUND(_xlfn.XLOOKUP($F10,'Prodaja+Demand'!$B:$B,'Prodaja+Demand'!BX:BX),0)+ROUND(_xlfn.XLOOKUP($F10,'Demand on-top'!$A:$A,'Demand on-top'!W:W),0)</f>
        <v>375</v>
      </c>
      <c r="AC10" s="21">
        <f>ROUND(_xlfn.XLOOKUP($F10,'Prodaja+Demand'!$B:$B,'Prodaja+Demand'!BY:BY),0)+ROUND(_xlfn.XLOOKUP($F10,'Demand on-top'!$A:$A,'Demand on-top'!X:X),0)</f>
        <v>375</v>
      </c>
      <c r="AD10" s="21">
        <f>ROUND(_xlfn.XLOOKUP($F10,'Prodaja+Demand'!$B:$B,'Prodaja+Demand'!BZ:BZ),0)+ROUND(_xlfn.XLOOKUP($F10,'Demand on-top'!$A:$A,'Demand on-top'!Y:Y),0)</f>
        <v>372</v>
      </c>
      <c r="AE10" s="21">
        <f>ROUND(_xlfn.XLOOKUP($F10,'Prodaja+Demand'!$B:$B,'Prodaja+Demand'!CA:CA),0)+ROUND(_xlfn.XLOOKUP($F10,'Demand on-top'!$A:$A,'Demand on-top'!Z:Z),0)</f>
        <v>373</v>
      </c>
      <c r="AF10" s="21">
        <f>ROUND(_xlfn.XLOOKUP($F10,'Prodaja+Demand'!$B:$B,'Prodaja+Demand'!CB:CB),0)+ROUND(_xlfn.XLOOKUP($F10,'Demand on-top'!$A:$A,'Demand on-top'!AA:AA),0)</f>
        <v>375</v>
      </c>
      <c r="AG10" s="21">
        <f>ROUND(_xlfn.XLOOKUP($F10,'Prodaja+Demand'!$B:$B,'Prodaja+Demand'!CC:CC),0)+ROUND(_xlfn.XLOOKUP($F10,'Demand on-top'!$A:$A,'Demand on-top'!AB:AB),0)</f>
        <v>373</v>
      </c>
      <c r="AH10" s="21">
        <f>ROUND(_xlfn.XLOOKUP($F10,'Prodaja+Demand'!$B:$B,'Prodaja+Demand'!CD:CD),0)+ROUND(_xlfn.XLOOKUP($F10,'Demand on-top'!$A:$A,'Demand on-top'!AC:AC),0)</f>
        <v>364</v>
      </c>
      <c r="AI10" s="21">
        <f>ROUND(_xlfn.XLOOKUP($F10,'Prodaja+Demand'!$B:$B,'Prodaja+Demand'!CE:CE),0)+ROUND(_xlfn.XLOOKUP($F10,'Demand on-top'!$A:$A,'Demand on-top'!AD:AD),0)</f>
        <v>358</v>
      </c>
      <c r="AJ10" s="21">
        <f>ROUND(_xlfn.XLOOKUP($F10,'Prodaja+Demand'!$B:$B,'Prodaja+Demand'!CF:CF),0)+ROUND(_xlfn.XLOOKUP($F10,'Demand on-top'!$A:$A,'Demand on-top'!AE:AE),0)</f>
        <v>360</v>
      </c>
      <c r="AK10" s="21">
        <f>ROUND(_xlfn.XLOOKUP($F10,'Prodaja+Demand'!$B:$B,'Prodaja+Demand'!CG:CG),0)+ROUND(_xlfn.XLOOKUP($F10,'Demand on-top'!$A:$A,'Demand on-top'!AF:AF),0)</f>
        <v>361</v>
      </c>
      <c r="AL10" s="21">
        <f>ROUND(_xlfn.XLOOKUP($F10,'Prodaja+Demand'!$B:$B,'Prodaja+Demand'!CH:CH),0)+ROUND(_xlfn.XLOOKUP($F10,'Demand on-top'!$A:$A,'Demand on-top'!AG:AG),0)</f>
        <v>362</v>
      </c>
      <c r="AM10" s="21">
        <f>ROUND(_xlfn.XLOOKUP($F10,'Prodaja+Demand'!$B:$B,'Prodaja+Demand'!CI:CI),0)+ROUND(_xlfn.XLOOKUP($F10,'Demand on-top'!$A:$A,'Demand on-top'!AH:AH),0)</f>
        <v>362</v>
      </c>
      <c r="AN10" s="21">
        <f>ROUND(_xlfn.XLOOKUP($F10,'Prodaja+Demand'!$B:$B,'Prodaja+Demand'!CJ:CJ),0)+ROUND(_xlfn.XLOOKUP($F10,'Demand on-top'!$A:$A,'Demand on-top'!AI:AI),0)</f>
        <v>363</v>
      </c>
      <c r="AO10" s="21">
        <f>ROUND(_xlfn.XLOOKUP($F10,'Prodaja+Demand'!$B:$B,'Prodaja+Demand'!CK:CK),0)+ROUND(_xlfn.XLOOKUP($F10,'Demand on-top'!$A:$A,'Demand on-top'!AJ:AJ),0)</f>
        <v>363</v>
      </c>
      <c r="AP10" s="21">
        <f>ROUND(_xlfn.XLOOKUP($F10,'Prodaja+Demand'!$B:$B,'Prodaja+Demand'!CL:CL),0)+ROUND(_xlfn.XLOOKUP($F10,'Demand on-top'!$A:$A,'Demand on-top'!AK:AK),0)</f>
        <v>0</v>
      </c>
      <c r="AQ10" s="21">
        <f>ROUND(_xlfn.XLOOKUP($F10,'Prodaja+Demand'!$B:$B,'Prodaja+Demand'!CM:CM),0)+ROUND(_xlfn.XLOOKUP($F10,'Demand on-top'!$A:$A,'Demand on-top'!AL:AL),0)</f>
        <v>0</v>
      </c>
    </row>
    <row r="11" spans="1:43" hidden="1" x14ac:dyDescent="0.3">
      <c r="A11" s="14">
        <f>_xlfn.XLOOKUP(F11,'Demand on-top'!A:A,'Demand on-top'!S:S)</f>
        <v>0</v>
      </c>
      <c r="B11" s="16" t="s">
        <v>7</v>
      </c>
      <c r="C11" s="17" t="s">
        <v>8</v>
      </c>
      <c r="D11" s="18" cm="1">
        <f t="array" ref="D11">ROUND(_xlfn.XLOOKUP(B11,Artikli!A:A,Artikli!C:C/7),0)</f>
        <v>9</v>
      </c>
      <c r="E11" s="19" t="s">
        <v>12</v>
      </c>
      <c r="F11" s="19" t="s">
        <v>36</v>
      </c>
      <c r="G11" s="48" t="s">
        <v>37</v>
      </c>
      <c r="H11" s="62"/>
      <c r="I11" s="57" t="s">
        <v>27</v>
      </c>
      <c r="J11" s="31">
        <v>0</v>
      </c>
      <c r="K11" s="20">
        <f>IFERROR(_xlfn.XLOOKUP($F11,'Incoming supply'!$A:$A,'Incoming supply'!B:B),0)</f>
        <v>0</v>
      </c>
      <c r="L11" s="20">
        <f>IFERROR(_xlfn.XLOOKUP($F11,'Incoming supply'!$A:$A,'Incoming supply'!C:C),0)</f>
        <v>0</v>
      </c>
      <c r="M11" s="20">
        <f>IFERROR(_xlfn.XLOOKUP($F11,'Incoming supply'!$A:$A,'Incoming supply'!D:D),0)</f>
        <v>2160</v>
      </c>
      <c r="N11" s="20">
        <f>IFERROR(_xlfn.XLOOKUP($F11,'Incoming supply'!$A:$A,'Incoming supply'!E:E),0)</f>
        <v>0</v>
      </c>
      <c r="O11" s="20">
        <f>IFERROR(_xlfn.XLOOKUP($F11,'Incoming supply'!$A:$A,'Incoming supply'!F:F),0)</f>
        <v>0</v>
      </c>
      <c r="P11" s="20">
        <f>IFERROR(_xlfn.XLOOKUP($F11,'Incoming supply'!$A:$A,'Incoming supply'!G:G),0)</f>
        <v>0</v>
      </c>
      <c r="Q11" s="20">
        <f>IFERROR(_xlfn.XLOOKUP($F11,'Incoming supply'!$A:$A,'Incoming supply'!H:H),0)</f>
        <v>0</v>
      </c>
      <c r="R11" s="20">
        <f>IFERROR(_xlfn.XLOOKUP($F11,'Incoming supply'!$A:$A,'Incoming supply'!I:I),0)</f>
        <v>0</v>
      </c>
      <c r="S11" s="20">
        <f>IFERROR(_xlfn.XLOOKUP($F11,'Incoming supply'!$A:$A,'Incoming supply'!J:J),0)</f>
        <v>0</v>
      </c>
      <c r="T11" s="20">
        <f>IFERROR(_xlfn.XLOOKUP($F11,'Incoming supply'!$A:$A,'Incoming supply'!K:K),0)</f>
        <v>0</v>
      </c>
      <c r="U11" s="20">
        <f>IFERROR(_xlfn.XLOOKUP($F11,'Incoming supply'!$A:$A,'Incoming supply'!L:L),0)</f>
        <v>0</v>
      </c>
      <c r="V11" s="20">
        <f>IFERROR(_xlfn.XLOOKUP($F11,'Incoming supply'!$A:$A,'Incoming supply'!M:M),0)</f>
        <v>0</v>
      </c>
      <c r="W11" s="20">
        <f>IFERROR(_xlfn.XLOOKUP($F11,'Incoming supply'!$A:$A,'Incoming supply'!N:N),0)</f>
        <v>0</v>
      </c>
      <c r="X11" s="20">
        <f>IFERROR(_xlfn.XLOOKUP($F11,'Incoming supply'!$A:$A,'Incoming supply'!O:O),0)</f>
        <v>0</v>
      </c>
      <c r="Y11" s="21">
        <f>IFERROR(_xlfn.XLOOKUP($F11,'Incoming supply'!$A:$A,'Incoming supply'!P:P),0)</f>
        <v>0</v>
      </c>
      <c r="Z11" s="21">
        <f>IFERROR(_xlfn.XLOOKUP($F11,'Incoming supply'!$A:$A,'Incoming supply'!Q:Q),0)</f>
        <v>0</v>
      </c>
      <c r="AA11" s="21">
        <f>IFERROR(_xlfn.XLOOKUP($F11,'Incoming supply'!$A:$A,'Incoming supply'!R:R),0)</f>
        <v>0</v>
      </c>
      <c r="AB11" s="21">
        <f>IFERROR(_xlfn.XLOOKUP($F11,'Incoming supply'!$A:$A,'Incoming supply'!S:S),0)</f>
        <v>0</v>
      </c>
      <c r="AC11" s="21">
        <f>IFERROR(_xlfn.XLOOKUP($F11,'Incoming supply'!$A:$A,'Incoming supply'!T:T),0)</f>
        <v>0</v>
      </c>
      <c r="AD11" s="21">
        <f>IFERROR(_xlfn.XLOOKUP($F11,'Incoming supply'!$A:$A,'Incoming supply'!U:U),0)</f>
        <v>0</v>
      </c>
      <c r="AE11" s="21">
        <f>IFERROR(_xlfn.XLOOKUP($F11,'Incoming supply'!$A:$A,'Incoming supply'!V:V),0)</f>
        <v>0</v>
      </c>
      <c r="AF11" s="21">
        <f>IFERROR(_xlfn.XLOOKUP($F11,'Incoming supply'!$A:$A,'Incoming supply'!W:W),0)</f>
        <v>0</v>
      </c>
      <c r="AG11" s="21">
        <f>IFERROR(_xlfn.XLOOKUP($F11,'Incoming supply'!$A:$A,'Incoming supply'!X:X),0)</f>
        <v>0</v>
      </c>
      <c r="AH11" s="21">
        <f>IFERROR(_xlfn.XLOOKUP($F11,'Incoming supply'!$A:$A,'Incoming supply'!Y:Y),0)</f>
        <v>0</v>
      </c>
      <c r="AI11" s="21">
        <f>IFERROR(_xlfn.XLOOKUP($F11,'Incoming supply'!$A:$A,'Incoming supply'!Z:Z),0)</f>
        <v>0</v>
      </c>
      <c r="AJ11" s="21">
        <f>IFERROR(_xlfn.XLOOKUP($F11,'Incoming supply'!$A:$A,'Incoming supply'!AA:AA),0)</f>
        <v>0</v>
      </c>
      <c r="AK11" s="21">
        <f>IFERROR(_xlfn.XLOOKUP($F11,'Incoming supply'!$A:$A,'Incoming supply'!AB:AB),0)</f>
        <v>0</v>
      </c>
      <c r="AL11" s="21">
        <f>IFERROR(_xlfn.XLOOKUP($F11,'Incoming supply'!$A:$A,'Incoming supply'!AC:AC),0)</f>
        <v>0</v>
      </c>
      <c r="AM11" s="21">
        <f>IFERROR(_xlfn.XLOOKUP($F11,'Incoming supply'!$A:$A,'Incoming supply'!AD:AD),0)</f>
        <v>0</v>
      </c>
      <c r="AN11" s="21">
        <f>IFERROR(_xlfn.XLOOKUP($F11,'Incoming supply'!$A:$A,'Incoming supply'!AE:AE),0)</f>
        <v>0</v>
      </c>
      <c r="AO11" s="21">
        <f>IFERROR(_xlfn.XLOOKUP($F11,'Incoming supply'!$A:$A,'Incoming supply'!AF:AF),0)</f>
        <v>0</v>
      </c>
      <c r="AP11" s="21">
        <f>IFERROR(_xlfn.XLOOKUP($F11,'Incoming supply'!$A:$A,'Incoming supply'!AG:AG),0)</f>
        <v>0</v>
      </c>
      <c r="AQ11" s="21">
        <f>IFERROR(_xlfn.XLOOKUP($F11,'Incoming supply'!$A:$A,'Incoming supply'!AH:AH),0)</f>
        <v>0</v>
      </c>
    </row>
    <row r="12" spans="1:43" hidden="1" x14ac:dyDescent="0.3">
      <c r="A12" s="14">
        <f>_xlfn.XLOOKUP(F12,'Demand on-top'!A:A,'Demand on-top'!S:S)</f>
        <v>0</v>
      </c>
      <c r="B12" s="16" t="s">
        <v>7</v>
      </c>
      <c r="C12" s="17" t="s">
        <v>8</v>
      </c>
      <c r="D12" s="18" cm="1">
        <f t="array" ref="D12">ROUND(_xlfn.XLOOKUP(B12,Artikli!A:A,Artikli!C:C/7),0)</f>
        <v>9</v>
      </c>
      <c r="E12" s="19" t="s">
        <v>12</v>
      </c>
      <c r="F12" s="19" t="s">
        <v>36</v>
      </c>
      <c r="G12" s="48" t="s">
        <v>37</v>
      </c>
      <c r="H12" s="62"/>
      <c r="I12" s="57" t="s">
        <v>4096</v>
      </c>
      <c r="J12" s="31">
        <v>816</v>
      </c>
      <c r="K12" s="20">
        <f t="shared" ref="K12" si="41">IF((K9-K10+K11)&gt;0,(K9-K10+K11),0)</f>
        <v>483</v>
      </c>
      <c r="L12" s="20">
        <f t="shared" ref="L12" si="42">IF((L9-L10+L11)&gt;0,(L9-L10+L11),0)</f>
        <v>136</v>
      </c>
      <c r="M12" s="20">
        <f t="shared" ref="M12" si="43">IF((M9-M10+M11)&gt;0,(M9-M10+M11),0)</f>
        <v>1946</v>
      </c>
      <c r="N12" s="20">
        <f t="shared" ref="N12" si="44">IF((N9-N10+N11)&gt;0,(N9-N10+N11),0)</f>
        <v>1593</v>
      </c>
      <c r="O12" s="20">
        <f t="shared" ref="O12" si="45">IF((O9-O10+O11)&gt;0,(O9-O10+O11),0)</f>
        <v>1238</v>
      </c>
      <c r="P12" s="20">
        <f t="shared" ref="P12" si="46">IF((P9-P10+P11)&gt;0,(P9-P10+P11),0)</f>
        <v>878</v>
      </c>
      <c r="Q12" s="20">
        <f t="shared" ref="Q12" si="47">IF((Q9-Q10+Q11)&gt;0,(Q9-Q10+Q11),0)</f>
        <v>517</v>
      </c>
      <c r="R12" s="20">
        <f t="shared" ref="R12" si="48">IF((R9-R10+R11)&gt;0,(R9-R10+R11),0)</f>
        <v>156</v>
      </c>
      <c r="S12" s="20">
        <f t="shared" ref="S12" si="49">IF((S9-S10+S11)&gt;0,(S9-S10+S11),0)</f>
        <v>0</v>
      </c>
      <c r="T12" s="20">
        <f t="shared" ref="T12" si="50">IF((T9-T10+T11)&gt;0,(T9-T10+T11),0)</f>
        <v>0</v>
      </c>
      <c r="U12" s="20">
        <f t="shared" ref="U12" si="51">IF((U9-U10+U11)&gt;0,(U9-U10+U11),0)</f>
        <v>0</v>
      </c>
      <c r="V12" s="20">
        <f t="shared" ref="V12" si="52">IF((V9-V10+V11)&gt;0,(V9-V10+V11),0)</f>
        <v>0</v>
      </c>
      <c r="W12" s="20">
        <f t="shared" ref="W12" si="53">IF((W9-W10+W11)&gt;0,(W9-W10+W11),0)</f>
        <v>0</v>
      </c>
      <c r="X12" s="20">
        <f t="shared" ref="X12" si="54">IF((X9-X10+X11)&gt;0,(X9-X10+X11),0)</f>
        <v>0</v>
      </c>
      <c r="Y12" s="21">
        <f t="shared" ref="Y12:AQ12" si="55">IF((Y9-Y10+Y11)&gt;0,(Y9-Y10+Y11),0)</f>
        <v>0</v>
      </c>
      <c r="Z12" s="21">
        <f t="shared" si="55"/>
        <v>0</v>
      </c>
      <c r="AA12" s="21">
        <f t="shared" si="55"/>
        <v>0</v>
      </c>
      <c r="AB12" s="21">
        <f t="shared" si="55"/>
        <v>0</v>
      </c>
      <c r="AC12" s="21">
        <f t="shared" si="55"/>
        <v>0</v>
      </c>
      <c r="AD12" s="21">
        <f t="shared" si="55"/>
        <v>0</v>
      </c>
      <c r="AE12" s="21">
        <f t="shared" si="55"/>
        <v>0</v>
      </c>
      <c r="AF12" s="21">
        <f t="shared" si="55"/>
        <v>0</v>
      </c>
      <c r="AG12" s="21">
        <f t="shared" si="55"/>
        <v>0</v>
      </c>
      <c r="AH12" s="21">
        <f t="shared" si="55"/>
        <v>0</v>
      </c>
      <c r="AI12" s="21">
        <f t="shared" si="55"/>
        <v>0</v>
      </c>
      <c r="AJ12" s="21">
        <f t="shared" si="55"/>
        <v>0</v>
      </c>
      <c r="AK12" s="21">
        <f t="shared" si="55"/>
        <v>0</v>
      </c>
      <c r="AL12" s="21">
        <f t="shared" si="55"/>
        <v>0</v>
      </c>
      <c r="AM12" s="21">
        <f t="shared" si="55"/>
        <v>0</v>
      </c>
      <c r="AN12" s="21">
        <f t="shared" si="55"/>
        <v>0</v>
      </c>
      <c r="AO12" s="21">
        <f t="shared" si="55"/>
        <v>0</v>
      </c>
      <c r="AP12" s="21">
        <f t="shared" si="55"/>
        <v>0</v>
      </c>
      <c r="AQ12" s="21">
        <f t="shared" si="55"/>
        <v>0</v>
      </c>
    </row>
    <row r="13" spans="1:43" hidden="1" x14ac:dyDescent="0.3">
      <c r="A13" s="14">
        <f>_xlfn.XLOOKUP(F13,'Demand on-top'!A:A,'Demand on-top'!S:S)</f>
        <v>0</v>
      </c>
      <c r="B13" s="22" t="s">
        <v>7</v>
      </c>
      <c r="C13" s="23" t="s">
        <v>8</v>
      </c>
      <c r="D13" s="24" cm="1">
        <f t="array" ref="D13">ROUND(_xlfn.XLOOKUP(B13,Artikli!A:A,Artikli!C:C/7),0)</f>
        <v>9</v>
      </c>
      <c r="E13" s="25" t="s">
        <v>12</v>
      </c>
      <c r="F13" s="25" t="s">
        <v>36</v>
      </c>
      <c r="G13" s="49" t="s">
        <v>37</v>
      </c>
      <c r="H13" s="64"/>
      <c r="I13" s="58" t="s">
        <v>29</v>
      </c>
      <c r="J13" s="32">
        <v>3.3342776203966005</v>
      </c>
      <c r="K13" s="26" cm="1">
        <f t="array" ref="K13">IFERROR(_xlfn.LET(_xlpm.stk, K9, _xlpm.dem, L10:$BF10,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AVERAGE(L10:Z10), _xlpm.nxt), _xlpm.fw + ((_xlpm.stk - _xlpm.ded) / _xlpm.safe_nxt)),0)</f>
        <v>2.3597733711048159</v>
      </c>
      <c r="L13" s="26" cm="1">
        <f t="array" ref="L13">IFERROR(_xlfn.LET(_xlpm.stk, L9, _xlpm.dem, M10:$BF10,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AVERAGE(M10:AA10), _xlpm.nxt), _xlpm.fw + ((_xlpm.stk - _xlpm.ded) / _xlpm.safe_nxt)),0)</f>
        <v>1.3767705382436262</v>
      </c>
      <c r="M13" s="26" cm="1">
        <f t="array" ref="M13">IFERROR(_xlfn.LET(_xlpm.stk, M9, _xlpm.dem, N10:$BF10,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AVERAGE(N10:AB10), _xlpm.nxt), _xlpm.fw + ((_xlpm.stk - _xlpm.ded) / _xlpm.safe_nxt)),0)</f>
        <v>0.38526912181303113</v>
      </c>
      <c r="N13" s="26" cm="1">
        <f t="array" ref="N13">IFERROR(_xlfn.LET(_xlpm.stk, N9, _xlpm.dem, O10:$BF10,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AVERAGE(O10:AC10), _xlpm.nxt), _xlpm.fw + ((_xlpm.stk - _xlpm.ded) / _xlpm.safe_nxt)),0)</f>
        <v>5.4450704225352116</v>
      </c>
      <c r="O13" s="26" cm="1">
        <f t="array" ref="O13">IFERROR(_xlfn.LET(_xlpm.stk, O9, _xlpm.dem, P10:$BF10,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AVERAGE(P10:AD10), _xlpm.nxt), _xlpm.fw + ((_xlpm.stk - _xlpm.ded) / _xlpm.safe_nxt)),0)</f>
        <v>4.450704225352113</v>
      </c>
      <c r="P13" s="26" cm="1">
        <f t="array" ref="P13">IFERROR(_xlfn.LET(_xlpm.stk, P9, _xlpm.dem, Q10:$BF10,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AVERAGE(Q10:AE10), _xlpm.nxt), _xlpm.fw + ((_xlpm.stk - _xlpm.ded) / _xlpm.safe_nxt)),0)</f>
        <v>3.464788732394366</v>
      </c>
      <c r="Q13" s="26" cm="1">
        <f t="array" ref="Q13">IFERROR(_xlfn.LET(_xlpm.stk, Q9, _xlpm.dem, R10:$BF10,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AVERAGE(R10:AF10), _xlpm.nxt), _xlpm.fw + ((_xlpm.stk - _xlpm.ded) / _xlpm.safe_nxt)),0)</f>
        <v>2.4676056338028167</v>
      </c>
      <c r="R13" s="26" cm="1">
        <f t="array" ref="R13">IFERROR(_xlfn.LET(_xlpm.stk, R9, _xlpm.dem, S10:$BF10,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AVERAGE(S10:AG10), _xlpm.nxt), _xlpm.fw + ((_xlpm.stk - _xlpm.ded) / _xlpm.safe_nxt)),0)</f>
        <v>1.4676056338028169</v>
      </c>
      <c r="S13" s="26" cm="1">
        <f t="array" ref="S13">IFERROR(_xlfn.LET(_xlpm.stk, S9, _xlpm.dem, T10:$BF10,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AVERAGE(T10:AH10), _xlpm.nxt), _xlpm.fw + ((_xlpm.stk - _xlpm.ded) / _xlpm.safe_nxt)),0)</f>
        <v>0.43943661971830988</v>
      </c>
      <c r="T13" s="26" cm="1">
        <f t="array" ref="T13">IFERROR(_xlfn.LET(_xlpm.stk, T9, _xlpm.dem, U10:$BF10,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AVERAGE(U10:AI10), _xlpm.nxt), _xlpm.fw + ((_xlpm.stk - _xlpm.ded) / _xlpm.safe_nxt)),0)</f>
        <v>0</v>
      </c>
      <c r="U13" s="26" cm="1">
        <f t="array" ref="U13">IFERROR(_xlfn.LET(_xlpm.stk, U9, _xlpm.dem, V10:$BF10,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AVERAGE(V10:AJ10), _xlpm.nxt), _xlpm.fw + ((_xlpm.stk - _xlpm.ded) / _xlpm.safe_nxt)),0)</f>
        <v>0</v>
      </c>
      <c r="V13" s="26" cm="1">
        <f t="array" ref="V13">IFERROR(_xlfn.LET(_xlpm.stk, V9, _xlpm.dem, W10:$BF10,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AVERAGE(W10:AK10), _xlpm.nxt), _xlpm.fw + ((_xlpm.stk - _xlpm.ded) / _xlpm.safe_nxt)),0)</f>
        <v>0</v>
      </c>
      <c r="W13" s="26" cm="1">
        <f t="array" ref="W13">IFERROR(_xlfn.LET(_xlpm.stk, W9, _xlpm.dem, X10:$BF10,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AVERAGE(X10:AL10), _xlpm.nxt), _xlpm.fw + ((_xlpm.stk - _xlpm.ded) / _xlpm.safe_nxt)),0)</f>
        <v>0</v>
      </c>
      <c r="X13" s="26" cm="1">
        <f t="array" ref="X13">IFERROR(_xlfn.LET(_xlpm.stk, X9, _xlpm.dem, Y10:$BF10,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AVERAGE(Y10:AM10), _xlpm.nxt), _xlpm.fw + ((_xlpm.stk - _xlpm.ded) / _xlpm.safe_nxt)),0)</f>
        <v>0</v>
      </c>
      <c r="Y13" s="27" cm="1">
        <f t="array" ref="Y13">IFERROR(_xlfn.LET(_xlpm.stk, Y9, _xlpm.dem, Z10:$BF10,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AVERAGE(Z10:AN10), _xlpm.nxt), _xlpm.fw + ((_xlpm.stk - _xlpm.ded) / _xlpm.safe_nxt)),0)</f>
        <v>0</v>
      </c>
      <c r="Z13" s="27" cm="1">
        <f t="array" ref="Z13">IFERROR(_xlfn.LET(_xlpm.stk, Z9, _xlpm.dem, AA10:$BF10,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AVERAGE(AA10:AO10), _xlpm.nxt), _xlpm.fw + ((_xlpm.stk - _xlpm.ded) / _xlpm.safe_nxt)),0)</f>
        <v>0</v>
      </c>
      <c r="AA13" s="27" cm="1">
        <f t="array" ref="AA13">IFERROR(_xlfn.LET(_xlpm.stk, AA9, _xlpm.dem, AB10:$BF10,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AVERAGE(AB10:AP10), _xlpm.nxt), _xlpm.fw + ((_xlpm.stk - _xlpm.ded) / _xlpm.safe_nxt)),0)</f>
        <v>0</v>
      </c>
      <c r="AB13" s="27" cm="1">
        <f t="array" ref="AB13">IFERROR(_xlfn.LET(_xlpm.stk, AB9, _xlpm.dem, AC10:$BF10,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AVERAGE(AC10:AQ10), _xlpm.nxt), _xlpm.fw + ((_xlpm.stk - _xlpm.ded) / _xlpm.safe_nxt)),0)</f>
        <v>0</v>
      </c>
      <c r="AC13" s="27" cm="1">
        <f t="array" ref="AC13">IFERROR(_xlfn.LET(_xlpm.stk, AC9, _xlpm.dem, AD10:$BF10,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AVERAGE(AD10:AR10), _xlpm.nxt), _xlpm.fw + ((_xlpm.stk - _xlpm.ded) / _xlpm.safe_nxt)),0)</f>
        <v>0</v>
      </c>
      <c r="AD13" s="27" cm="1">
        <f t="array" ref="AD13">IFERROR(_xlfn.LET(_xlpm.stk, AD9, _xlpm.dem, AE10:$BF10,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AVERAGE(AE10:AS10), _xlpm.nxt), _xlpm.fw + ((_xlpm.stk - _xlpm.ded) / _xlpm.safe_nxt)),0)</f>
        <v>0</v>
      </c>
      <c r="AE13" s="27" cm="1">
        <f t="array" ref="AE13">IFERROR(_xlfn.LET(_xlpm.stk, AE9, _xlpm.dem, AF10:$BF10,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AVERAGE(AF10:AT10), _xlpm.nxt), _xlpm.fw + ((_xlpm.stk - _xlpm.ded) / _xlpm.safe_nxt)),0)</f>
        <v>0</v>
      </c>
      <c r="AF13" s="27" cm="1">
        <f t="array" ref="AF13">IFERROR(_xlfn.LET(_xlpm.stk, AF9, _xlpm.dem, AG10:$BF10,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AVERAGE(AG10:AU10), _xlpm.nxt), _xlpm.fw + ((_xlpm.stk - _xlpm.ded) / _xlpm.safe_nxt)),0)</f>
        <v>0</v>
      </c>
      <c r="AG13" s="27" cm="1">
        <f t="array" ref="AG13">IFERROR(_xlfn.LET(_xlpm.stk, AG9, _xlpm.dem, AH10:$BF10,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AVERAGE(AH10:AV10), _xlpm.nxt), _xlpm.fw + ((_xlpm.stk - _xlpm.ded) / _xlpm.safe_nxt)),0)</f>
        <v>0</v>
      </c>
      <c r="AH13" s="27" cm="1">
        <f t="array" ref="AH13">IFERROR(_xlfn.LET(_xlpm.stk, AH9, _xlpm.dem, AI10:$BF10,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AVERAGE(AI10:AW10), _xlpm.nxt), _xlpm.fw + ((_xlpm.stk - _xlpm.ded) / _xlpm.safe_nxt)),0)</f>
        <v>0</v>
      </c>
      <c r="AI13" s="27" cm="1">
        <f t="array" ref="AI13">IFERROR(_xlfn.LET(_xlpm.stk, AI9, _xlpm.dem, AJ10:$BF10,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AVERAGE(AJ10:AX10), _xlpm.nxt), _xlpm.fw + ((_xlpm.stk - _xlpm.ded) / _xlpm.safe_nxt)),0)</f>
        <v>0</v>
      </c>
      <c r="AJ13" s="27" cm="1">
        <f t="array" ref="AJ13">IFERROR(_xlfn.LET(_xlpm.stk, AJ9, _xlpm.dem, AK10:$BF10,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AVERAGE(AK10:AY10), _xlpm.nxt), _xlpm.fw + ((_xlpm.stk - _xlpm.ded) / _xlpm.safe_nxt)),0)</f>
        <v>0</v>
      </c>
      <c r="AK13" s="27" cm="1">
        <f t="array" ref="AK13">IFERROR(_xlfn.LET(_xlpm.stk, AK9, _xlpm.dem, AL10:$BF10,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AVERAGE(AL10:AZ10), _xlpm.nxt), _xlpm.fw + ((_xlpm.stk - _xlpm.ded) / _xlpm.safe_nxt)),0)</f>
        <v>0</v>
      </c>
      <c r="AL13" s="27" cm="1">
        <f t="array" ref="AL13">IFERROR(_xlfn.LET(_xlpm.stk, AL9, _xlpm.dem, AM10:$BF10,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AVERAGE(AM10:BA10), _xlpm.nxt), _xlpm.fw + ((_xlpm.stk - _xlpm.ded) / _xlpm.safe_nxt)),0)</f>
        <v>0</v>
      </c>
      <c r="AM13" s="27" cm="1">
        <f t="array" ref="AM13">IFERROR(_xlfn.LET(_xlpm.stk, AM9, _xlpm.dem, AN10:$BF10,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AVERAGE(AN10:BB10), _xlpm.nxt), _xlpm.fw + ((_xlpm.stk - _xlpm.ded) / _xlpm.safe_nxt)),0)</f>
        <v>0</v>
      </c>
      <c r="AN13" s="27" cm="1">
        <f t="array" ref="AN13">IFERROR(_xlfn.LET(_xlpm.stk, AN9, _xlpm.dem, AO10:$BF10,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AVERAGE(AO10:BC10), _xlpm.nxt), _xlpm.fw + ((_xlpm.stk - _xlpm.ded) / _xlpm.safe_nxt)),0)</f>
        <v>0</v>
      </c>
      <c r="AO13" s="27" cm="1">
        <f t="array" ref="AO13">IFERROR(_xlfn.LET(_xlpm.stk, AO9, _xlpm.dem, AP10:$BF10,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AVERAGE(AP10:BD10), _xlpm.nxt), _xlpm.fw + ((_xlpm.stk - _xlpm.ded) / _xlpm.safe_nxt)),0)</f>
        <v>0</v>
      </c>
      <c r="AP13" s="27" cm="1">
        <f t="array" ref="AP13">IFERROR(_xlfn.LET(_xlpm.stk, AP9, _xlpm.dem, AQ10:$BF10,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AVERAGE(AQ10:BE10), _xlpm.nxt), _xlpm.fw + ((_xlpm.stk - _xlpm.ded) / _xlpm.safe_nxt)),0)</f>
        <v>0</v>
      </c>
      <c r="AQ13" s="27" cm="1">
        <f t="array" ref="AQ13">IFERROR(_xlfn.LET(_xlpm.stk, AQ9, _xlpm.dem, AR10:$BF10,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AVERAGE(AR10:BF10), _xlpm.nxt), _xlpm.fw + ((_xlpm.stk - _xlpm.ded) / _xlpm.safe_nxt)),0)</f>
        <v>0</v>
      </c>
    </row>
    <row r="14" spans="1:43" hidden="1" x14ac:dyDescent="0.3">
      <c r="A14" s="14">
        <f>_xlfn.XLOOKUP(F14,'Demand on-top'!A:A,'Demand on-top'!S:S)</f>
        <v>504</v>
      </c>
      <c r="B14" s="16" t="s">
        <v>7</v>
      </c>
      <c r="C14" s="17" t="s">
        <v>8</v>
      </c>
      <c r="D14" s="18" cm="1">
        <f t="array" ref="D14">ROUND(_xlfn.XLOOKUP(B14,Artikli!A:A,Artikli!C:C/7),0)</f>
        <v>9</v>
      </c>
      <c r="E14" s="19" t="s">
        <v>12</v>
      </c>
      <c r="F14" s="19" t="s">
        <v>38</v>
      </c>
      <c r="G14" s="48" t="s">
        <v>39</v>
      </c>
      <c r="H14" s="61"/>
      <c r="I14" s="57" t="s">
        <v>26</v>
      </c>
      <c r="J14" s="31">
        <v>2340</v>
      </c>
      <c r="K14" s="20">
        <f>IFERROR(_xlfn.XLOOKUP(F14,Stock!A:A,Stock!AI:AI),0)</f>
        <v>1776</v>
      </c>
      <c r="L14" s="20">
        <f t="shared" ref="L14:Y14" si="56">K17</f>
        <v>1285</v>
      </c>
      <c r="M14" s="20">
        <f t="shared" si="56"/>
        <v>792</v>
      </c>
      <c r="N14" s="20">
        <f t="shared" si="56"/>
        <v>1528</v>
      </c>
      <c r="O14" s="20">
        <f t="shared" si="56"/>
        <v>527</v>
      </c>
      <c r="P14" s="20">
        <f t="shared" si="56"/>
        <v>29</v>
      </c>
      <c r="Q14" s="20">
        <f t="shared" si="56"/>
        <v>0</v>
      </c>
      <c r="R14" s="20">
        <f t="shared" si="56"/>
        <v>0</v>
      </c>
      <c r="S14" s="20">
        <f t="shared" si="56"/>
        <v>0</v>
      </c>
      <c r="T14" s="20">
        <f t="shared" si="56"/>
        <v>0</v>
      </c>
      <c r="U14" s="20">
        <f t="shared" si="56"/>
        <v>0</v>
      </c>
      <c r="V14" s="20">
        <f t="shared" si="56"/>
        <v>0</v>
      </c>
      <c r="W14" s="20">
        <f t="shared" si="56"/>
        <v>0</v>
      </c>
      <c r="X14" s="20">
        <f t="shared" si="56"/>
        <v>0</v>
      </c>
      <c r="Y14" s="21">
        <f t="shared" si="56"/>
        <v>0</v>
      </c>
      <c r="Z14" s="21">
        <f t="shared" ref="Z14" si="57">Y17</f>
        <v>0</v>
      </c>
      <c r="AA14" s="21">
        <f t="shared" ref="AA14" si="58">Z17</f>
        <v>0</v>
      </c>
      <c r="AB14" s="21">
        <f t="shared" ref="AB14" si="59">AA17</f>
        <v>0</v>
      </c>
      <c r="AC14" s="21">
        <f t="shared" ref="AC14" si="60">AB17</f>
        <v>0</v>
      </c>
      <c r="AD14" s="21">
        <f t="shared" ref="AD14" si="61">AC17</f>
        <v>0</v>
      </c>
      <c r="AE14" s="21">
        <f t="shared" ref="AE14" si="62">AD17</f>
        <v>0</v>
      </c>
      <c r="AF14" s="21">
        <f t="shared" ref="AF14" si="63">AE17</f>
        <v>0</v>
      </c>
      <c r="AG14" s="21">
        <f t="shared" ref="AG14" si="64">AF17</f>
        <v>0</v>
      </c>
      <c r="AH14" s="21">
        <f t="shared" ref="AH14" si="65">AG17</f>
        <v>0</v>
      </c>
      <c r="AI14" s="21">
        <f t="shared" ref="AI14" si="66">AH17</f>
        <v>0</v>
      </c>
      <c r="AJ14" s="21">
        <f t="shared" ref="AJ14" si="67">AI17</f>
        <v>0</v>
      </c>
      <c r="AK14" s="21">
        <f t="shared" ref="AK14" si="68">AJ17</f>
        <v>0</v>
      </c>
      <c r="AL14" s="21">
        <f t="shared" ref="AL14" si="69">AK17</f>
        <v>0</v>
      </c>
      <c r="AM14" s="21">
        <f t="shared" ref="AM14" si="70">AL17</f>
        <v>0</v>
      </c>
      <c r="AN14" s="21">
        <f t="shared" ref="AN14" si="71">AM17</f>
        <v>0</v>
      </c>
      <c r="AO14" s="21">
        <f t="shared" ref="AO14" si="72">AN17</f>
        <v>0</v>
      </c>
      <c r="AP14" s="21">
        <f t="shared" ref="AP14" si="73">AO17</f>
        <v>0</v>
      </c>
      <c r="AQ14" s="21">
        <f t="shared" ref="AQ14" si="74">AP17</f>
        <v>0</v>
      </c>
    </row>
    <row r="15" spans="1:43" hidden="1" x14ac:dyDescent="0.3">
      <c r="A15" s="14">
        <f>_xlfn.XLOOKUP(F15,'Demand on-top'!A:A,'Demand on-top'!S:S)</f>
        <v>504</v>
      </c>
      <c r="B15" s="16" t="s">
        <v>7</v>
      </c>
      <c r="C15" s="17" t="s">
        <v>8</v>
      </c>
      <c r="D15" s="18" cm="1">
        <f t="array" ref="D15">ROUND(_xlfn.XLOOKUP(B15,Artikli!A:A,Artikli!C:C/7),0)</f>
        <v>9</v>
      </c>
      <c r="E15" s="19" t="s">
        <v>12</v>
      </c>
      <c r="F15" s="19" t="s">
        <v>38</v>
      </c>
      <c r="G15" s="48" t="s">
        <v>39</v>
      </c>
      <c r="H15" s="62"/>
      <c r="I15" s="57" t="s">
        <v>28</v>
      </c>
      <c r="J15" s="31">
        <v>489</v>
      </c>
      <c r="K15" s="20">
        <f>ROUND(_xlfn.XLOOKUP($F15,'Prodaja+Demand'!$B:$B,'Prodaja+Demand'!BG:BG),0)+ROUND(_xlfn.XLOOKUP($F15,'Demand on-top'!$A:$A,'Demand on-top'!F:F),0)</f>
        <v>491</v>
      </c>
      <c r="L15" s="20">
        <f>ROUND(_xlfn.XLOOKUP($F15,'Prodaja+Demand'!$B:$B,'Prodaja+Demand'!BH:BH),0)+ROUND(_xlfn.XLOOKUP($F15,'Demand on-top'!$A:$A,'Demand on-top'!G:G),0)</f>
        <v>493</v>
      </c>
      <c r="M15" s="20">
        <f>ROUND(_xlfn.XLOOKUP($F15,'Prodaja+Demand'!$B:$B,'Prodaja+Demand'!BI:BI),0)+ROUND(_xlfn.XLOOKUP($F15,'Demand on-top'!$A:$A,'Demand on-top'!H:H),0)</f>
        <v>495</v>
      </c>
      <c r="N15" s="20">
        <f>ROUND(_xlfn.XLOOKUP($F15,'Prodaja+Demand'!$B:$B,'Prodaja+Demand'!BJ:BJ),0)+ROUND(_xlfn.XLOOKUP($F15,'Demand on-top'!$A:$A,'Demand on-top'!I:I),0)</f>
        <v>1001</v>
      </c>
      <c r="O15" s="20">
        <f>ROUND(_xlfn.XLOOKUP($F15,'Prodaja+Demand'!$B:$B,'Prodaja+Demand'!BK:BK),0)+ROUND(_xlfn.XLOOKUP($F15,'Demand on-top'!$A:$A,'Demand on-top'!J:J),0)</f>
        <v>498</v>
      </c>
      <c r="P15" s="20">
        <f>ROUND(_xlfn.XLOOKUP($F15,'Prodaja+Demand'!$B:$B,'Prodaja+Demand'!BL:BL),0)+ROUND(_xlfn.XLOOKUP($F15,'Demand on-top'!$A:$A,'Demand on-top'!K:K),0)</f>
        <v>503</v>
      </c>
      <c r="Q15" s="20">
        <f>ROUND(_xlfn.XLOOKUP($F15,'Prodaja+Demand'!$B:$B,'Prodaja+Demand'!BM:BM),0)+ROUND(_xlfn.XLOOKUP($F15,'Demand on-top'!$A:$A,'Demand on-top'!L:L),0)</f>
        <v>507</v>
      </c>
      <c r="R15" s="20">
        <f>ROUND(_xlfn.XLOOKUP($F15,'Prodaja+Demand'!$B:$B,'Prodaja+Demand'!BN:BN),0)+ROUND(_xlfn.XLOOKUP($F15,'Demand on-top'!$A:$A,'Demand on-top'!M:M),0)</f>
        <v>508</v>
      </c>
      <c r="S15" s="20">
        <f>ROUND(_xlfn.XLOOKUP($F15,'Prodaja+Demand'!$B:$B,'Prodaja+Demand'!BO:BO),0)+ROUND(_xlfn.XLOOKUP($F15,'Demand on-top'!$A:$A,'Demand on-top'!N:N),0)</f>
        <v>505</v>
      </c>
      <c r="T15" s="20">
        <f>ROUND(_xlfn.XLOOKUP($F15,'Prodaja+Demand'!$B:$B,'Prodaja+Demand'!BP:BP),0)+ROUND(_xlfn.XLOOKUP($F15,'Demand on-top'!$A:$A,'Demand on-top'!O:O),0)</f>
        <v>508</v>
      </c>
      <c r="U15" s="20">
        <f>ROUND(_xlfn.XLOOKUP($F15,'Prodaja+Demand'!$B:$B,'Prodaja+Demand'!BQ:BQ),0)+ROUND(_xlfn.XLOOKUP($F15,'Demand on-top'!$A:$A,'Demand on-top'!P:P),0)</f>
        <v>508</v>
      </c>
      <c r="V15" s="20">
        <f>ROUND(_xlfn.XLOOKUP($F15,'Prodaja+Demand'!$B:$B,'Prodaja+Demand'!BR:BR),0)+ROUND(_xlfn.XLOOKUP($F15,'Demand on-top'!$A:$A,'Demand on-top'!Q:Q),0)</f>
        <v>506</v>
      </c>
      <c r="W15" s="20">
        <f>ROUND(_xlfn.XLOOKUP($F15,'Prodaja+Demand'!$B:$B,'Prodaja+Demand'!BS:BS),0)+ROUND(_xlfn.XLOOKUP($F15,'Demand on-top'!$A:$A,'Demand on-top'!R:R),0)</f>
        <v>507</v>
      </c>
      <c r="X15" s="20">
        <f>ROUND(_xlfn.XLOOKUP($F15,'Prodaja+Demand'!$B:$B,'Prodaja+Demand'!BT:BT),0)+ROUND(_xlfn.XLOOKUP($F15,'Demand on-top'!$A:$A,'Demand on-top'!S:S),0)</f>
        <v>1020</v>
      </c>
      <c r="Y15" s="21">
        <f>ROUND(_xlfn.XLOOKUP($F15,'Prodaja+Demand'!$B:$B,'Prodaja+Demand'!BU:BU),0)+ROUND(_xlfn.XLOOKUP($F15,'Demand on-top'!$A:$A,'Demand on-top'!T:T),0)</f>
        <v>519</v>
      </c>
      <c r="Z15" s="21">
        <f>ROUND(_xlfn.XLOOKUP($F15,'Prodaja+Demand'!$B:$B,'Prodaja+Demand'!BV:BV),0)+ROUND(_xlfn.XLOOKUP($F15,'Demand on-top'!$A:$A,'Demand on-top'!U:U),0)</f>
        <v>520</v>
      </c>
      <c r="AA15" s="21">
        <f>ROUND(_xlfn.XLOOKUP($F15,'Prodaja+Demand'!$B:$B,'Prodaja+Demand'!BW:BW),0)+ROUND(_xlfn.XLOOKUP($F15,'Demand on-top'!$A:$A,'Demand on-top'!V:V),0)</f>
        <v>523</v>
      </c>
      <c r="AB15" s="21">
        <f>ROUND(_xlfn.XLOOKUP($F15,'Prodaja+Demand'!$B:$B,'Prodaja+Demand'!BX:BX),0)+ROUND(_xlfn.XLOOKUP($F15,'Demand on-top'!$A:$A,'Demand on-top'!W:W),0)</f>
        <v>527</v>
      </c>
      <c r="AC15" s="21">
        <f>ROUND(_xlfn.XLOOKUP($F15,'Prodaja+Demand'!$B:$B,'Prodaja+Demand'!BY:BY),0)+ROUND(_xlfn.XLOOKUP($F15,'Demand on-top'!$A:$A,'Demand on-top'!X:X),0)</f>
        <v>529</v>
      </c>
      <c r="AD15" s="21">
        <f>ROUND(_xlfn.XLOOKUP($F15,'Prodaja+Demand'!$B:$B,'Prodaja+Demand'!BZ:BZ),0)+ROUND(_xlfn.XLOOKUP($F15,'Demand on-top'!$A:$A,'Demand on-top'!Y:Y),0)</f>
        <v>518</v>
      </c>
      <c r="AE15" s="21">
        <f>ROUND(_xlfn.XLOOKUP($F15,'Prodaja+Demand'!$B:$B,'Prodaja+Demand'!CA:CA),0)+ROUND(_xlfn.XLOOKUP($F15,'Demand on-top'!$A:$A,'Demand on-top'!Z:Z),0)</f>
        <v>511</v>
      </c>
      <c r="AF15" s="21">
        <f>ROUND(_xlfn.XLOOKUP($F15,'Prodaja+Demand'!$B:$B,'Prodaja+Demand'!CB:CB),0)+ROUND(_xlfn.XLOOKUP($F15,'Demand on-top'!$A:$A,'Demand on-top'!AA:AA),0)</f>
        <v>503</v>
      </c>
      <c r="AG15" s="21">
        <f>ROUND(_xlfn.XLOOKUP($F15,'Prodaja+Demand'!$B:$B,'Prodaja+Demand'!CC:CC),0)+ROUND(_xlfn.XLOOKUP($F15,'Demand on-top'!$A:$A,'Demand on-top'!AB:AB),0)</f>
        <v>496</v>
      </c>
      <c r="AH15" s="21">
        <f>ROUND(_xlfn.XLOOKUP($F15,'Prodaja+Demand'!$B:$B,'Prodaja+Demand'!CD:CD),0)+ROUND(_xlfn.XLOOKUP($F15,'Demand on-top'!$A:$A,'Demand on-top'!AC:AC),0)</f>
        <v>491</v>
      </c>
      <c r="AI15" s="21">
        <f>ROUND(_xlfn.XLOOKUP($F15,'Prodaja+Demand'!$B:$B,'Prodaja+Demand'!CE:CE),0)+ROUND(_xlfn.XLOOKUP($F15,'Demand on-top'!$A:$A,'Demand on-top'!AD:AD),0)</f>
        <v>501</v>
      </c>
      <c r="AJ15" s="21">
        <f>ROUND(_xlfn.XLOOKUP($F15,'Prodaja+Demand'!$B:$B,'Prodaja+Demand'!CF:CF),0)+ROUND(_xlfn.XLOOKUP($F15,'Demand on-top'!$A:$A,'Demand on-top'!AE:AE),0)</f>
        <v>506</v>
      </c>
      <c r="AK15" s="21">
        <f>ROUND(_xlfn.XLOOKUP($F15,'Prodaja+Demand'!$B:$B,'Prodaja+Demand'!CG:CG),0)+ROUND(_xlfn.XLOOKUP($F15,'Demand on-top'!$A:$A,'Demand on-top'!AF:AF),0)</f>
        <v>507</v>
      </c>
      <c r="AL15" s="21">
        <f>ROUND(_xlfn.XLOOKUP($F15,'Prodaja+Demand'!$B:$B,'Prodaja+Demand'!CH:CH),0)+ROUND(_xlfn.XLOOKUP($F15,'Demand on-top'!$A:$A,'Demand on-top'!AG:AG),0)</f>
        <v>508</v>
      </c>
      <c r="AM15" s="21">
        <f>ROUND(_xlfn.XLOOKUP($F15,'Prodaja+Demand'!$B:$B,'Prodaja+Demand'!CI:CI),0)+ROUND(_xlfn.XLOOKUP($F15,'Demand on-top'!$A:$A,'Demand on-top'!AH:AH),0)</f>
        <v>508</v>
      </c>
      <c r="AN15" s="21">
        <f>ROUND(_xlfn.XLOOKUP($F15,'Prodaja+Demand'!$B:$B,'Prodaja+Demand'!CJ:CJ),0)+ROUND(_xlfn.XLOOKUP($F15,'Demand on-top'!$A:$A,'Demand on-top'!AI:AI),0)</f>
        <v>509</v>
      </c>
      <c r="AO15" s="21">
        <f>ROUND(_xlfn.XLOOKUP($F15,'Prodaja+Demand'!$B:$B,'Prodaja+Demand'!CK:CK),0)+ROUND(_xlfn.XLOOKUP($F15,'Demand on-top'!$A:$A,'Demand on-top'!AJ:AJ),0)</f>
        <v>509</v>
      </c>
      <c r="AP15" s="21">
        <f>ROUND(_xlfn.XLOOKUP($F15,'Prodaja+Demand'!$B:$B,'Prodaja+Demand'!CL:CL),0)+ROUND(_xlfn.XLOOKUP($F15,'Demand on-top'!$A:$A,'Demand on-top'!AK:AK),0)</f>
        <v>0</v>
      </c>
      <c r="AQ15" s="21">
        <f>ROUND(_xlfn.XLOOKUP($F15,'Prodaja+Demand'!$B:$B,'Prodaja+Demand'!CM:CM),0)+ROUND(_xlfn.XLOOKUP($F15,'Demand on-top'!$A:$A,'Demand on-top'!AL:AL),0)</f>
        <v>0</v>
      </c>
    </row>
    <row r="16" spans="1:43" hidden="1" x14ac:dyDescent="0.3">
      <c r="A16" s="14">
        <f>_xlfn.XLOOKUP(F16,'Demand on-top'!A:A,'Demand on-top'!S:S)</f>
        <v>504</v>
      </c>
      <c r="B16" s="16" t="s">
        <v>7</v>
      </c>
      <c r="C16" s="17" t="s">
        <v>8</v>
      </c>
      <c r="D16" s="18" cm="1">
        <f t="array" ref="D16">ROUND(_xlfn.XLOOKUP(B16,Artikli!A:A,Artikli!C:C/7),0)</f>
        <v>9</v>
      </c>
      <c r="E16" s="19" t="s">
        <v>12</v>
      </c>
      <c r="F16" s="19" t="s">
        <v>38</v>
      </c>
      <c r="G16" s="48" t="s">
        <v>39</v>
      </c>
      <c r="H16" s="62"/>
      <c r="I16" s="57" t="s">
        <v>27</v>
      </c>
      <c r="J16" s="31">
        <v>0</v>
      </c>
      <c r="K16" s="20">
        <f>IFERROR(_xlfn.XLOOKUP($F16,'Incoming supply'!$A:$A,'Incoming supply'!B:B),0)</f>
        <v>0</v>
      </c>
      <c r="L16" s="20">
        <f>IFERROR(_xlfn.XLOOKUP($F16,'Incoming supply'!$A:$A,'Incoming supply'!C:C),0)</f>
        <v>0</v>
      </c>
      <c r="M16" s="20">
        <f>IFERROR(_xlfn.XLOOKUP($F16,'Incoming supply'!$A:$A,'Incoming supply'!D:D),0)</f>
        <v>1231</v>
      </c>
      <c r="N16" s="20">
        <f>IFERROR(_xlfn.XLOOKUP($F16,'Incoming supply'!$A:$A,'Incoming supply'!E:E),0)</f>
        <v>0</v>
      </c>
      <c r="O16" s="20">
        <f>IFERROR(_xlfn.XLOOKUP($F16,'Incoming supply'!$A:$A,'Incoming supply'!F:F),0)</f>
        <v>0</v>
      </c>
      <c r="P16" s="20">
        <f>IFERROR(_xlfn.XLOOKUP($F16,'Incoming supply'!$A:$A,'Incoming supply'!G:G),0)</f>
        <v>0</v>
      </c>
      <c r="Q16" s="20">
        <f>IFERROR(_xlfn.XLOOKUP($F16,'Incoming supply'!$A:$A,'Incoming supply'!H:H),0)</f>
        <v>0</v>
      </c>
      <c r="R16" s="20">
        <f>IFERROR(_xlfn.XLOOKUP($F16,'Incoming supply'!$A:$A,'Incoming supply'!I:I),0)</f>
        <v>0</v>
      </c>
      <c r="S16" s="20">
        <f>IFERROR(_xlfn.XLOOKUP($F16,'Incoming supply'!$A:$A,'Incoming supply'!J:J),0)</f>
        <v>0</v>
      </c>
      <c r="T16" s="20">
        <f>IFERROR(_xlfn.XLOOKUP($F16,'Incoming supply'!$A:$A,'Incoming supply'!K:K),0)</f>
        <v>0</v>
      </c>
      <c r="U16" s="20">
        <f>IFERROR(_xlfn.XLOOKUP($F16,'Incoming supply'!$A:$A,'Incoming supply'!L:L),0)</f>
        <v>0</v>
      </c>
      <c r="V16" s="20">
        <f>IFERROR(_xlfn.XLOOKUP($F16,'Incoming supply'!$A:$A,'Incoming supply'!M:M),0)</f>
        <v>0</v>
      </c>
      <c r="W16" s="20">
        <f>IFERROR(_xlfn.XLOOKUP($F16,'Incoming supply'!$A:$A,'Incoming supply'!N:N),0)</f>
        <v>0</v>
      </c>
      <c r="X16" s="20">
        <f>IFERROR(_xlfn.XLOOKUP($F16,'Incoming supply'!$A:$A,'Incoming supply'!O:O),0)</f>
        <v>0</v>
      </c>
      <c r="Y16" s="21">
        <f>IFERROR(_xlfn.XLOOKUP($F16,'Incoming supply'!$A:$A,'Incoming supply'!P:P),0)</f>
        <v>0</v>
      </c>
      <c r="Z16" s="21">
        <f>IFERROR(_xlfn.XLOOKUP($F16,'Incoming supply'!$A:$A,'Incoming supply'!Q:Q),0)</f>
        <v>0</v>
      </c>
      <c r="AA16" s="21">
        <f>IFERROR(_xlfn.XLOOKUP($F16,'Incoming supply'!$A:$A,'Incoming supply'!R:R),0)</f>
        <v>0</v>
      </c>
      <c r="AB16" s="21">
        <f>IFERROR(_xlfn.XLOOKUP($F16,'Incoming supply'!$A:$A,'Incoming supply'!S:S),0)</f>
        <v>0</v>
      </c>
      <c r="AC16" s="21">
        <f>IFERROR(_xlfn.XLOOKUP($F16,'Incoming supply'!$A:$A,'Incoming supply'!T:T),0)</f>
        <v>0</v>
      </c>
      <c r="AD16" s="21">
        <f>IFERROR(_xlfn.XLOOKUP($F16,'Incoming supply'!$A:$A,'Incoming supply'!U:U),0)</f>
        <v>0</v>
      </c>
      <c r="AE16" s="21">
        <f>IFERROR(_xlfn.XLOOKUP($F16,'Incoming supply'!$A:$A,'Incoming supply'!V:V),0)</f>
        <v>0</v>
      </c>
      <c r="AF16" s="21">
        <f>IFERROR(_xlfn.XLOOKUP($F16,'Incoming supply'!$A:$A,'Incoming supply'!W:W),0)</f>
        <v>0</v>
      </c>
      <c r="AG16" s="21">
        <f>IFERROR(_xlfn.XLOOKUP($F16,'Incoming supply'!$A:$A,'Incoming supply'!X:X),0)</f>
        <v>0</v>
      </c>
      <c r="AH16" s="21">
        <f>IFERROR(_xlfn.XLOOKUP($F16,'Incoming supply'!$A:$A,'Incoming supply'!Y:Y),0)</f>
        <v>0</v>
      </c>
      <c r="AI16" s="21">
        <f>IFERROR(_xlfn.XLOOKUP($F16,'Incoming supply'!$A:$A,'Incoming supply'!Z:Z),0)</f>
        <v>0</v>
      </c>
      <c r="AJ16" s="21">
        <f>IFERROR(_xlfn.XLOOKUP($F16,'Incoming supply'!$A:$A,'Incoming supply'!AA:AA),0)</f>
        <v>0</v>
      </c>
      <c r="AK16" s="21">
        <f>IFERROR(_xlfn.XLOOKUP($F16,'Incoming supply'!$A:$A,'Incoming supply'!AB:AB),0)</f>
        <v>0</v>
      </c>
      <c r="AL16" s="21">
        <f>IFERROR(_xlfn.XLOOKUP($F16,'Incoming supply'!$A:$A,'Incoming supply'!AC:AC),0)</f>
        <v>0</v>
      </c>
      <c r="AM16" s="21">
        <f>IFERROR(_xlfn.XLOOKUP($F16,'Incoming supply'!$A:$A,'Incoming supply'!AD:AD),0)</f>
        <v>0</v>
      </c>
      <c r="AN16" s="21">
        <f>IFERROR(_xlfn.XLOOKUP($F16,'Incoming supply'!$A:$A,'Incoming supply'!AE:AE),0)</f>
        <v>0</v>
      </c>
      <c r="AO16" s="21">
        <f>IFERROR(_xlfn.XLOOKUP($F16,'Incoming supply'!$A:$A,'Incoming supply'!AF:AF),0)</f>
        <v>0</v>
      </c>
      <c r="AP16" s="21">
        <f>IFERROR(_xlfn.XLOOKUP($F16,'Incoming supply'!$A:$A,'Incoming supply'!AG:AG),0)</f>
        <v>0</v>
      </c>
      <c r="AQ16" s="21">
        <f>IFERROR(_xlfn.XLOOKUP($F16,'Incoming supply'!$A:$A,'Incoming supply'!AH:AH),0)</f>
        <v>0</v>
      </c>
    </row>
    <row r="17" spans="1:43" hidden="1" x14ac:dyDescent="0.3">
      <c r="A17" s="14">
        <f>_xlfn.XLOOKUP(F17,'Demand on-top'!A:A,'Demand on-top'!S:S)</f>
        <v>504</v>
      </c>
      <c r="B17" s="16" t="s">
        <v>7</v>
      </c>
      <c r="C17" s="17" t="s">
        <v>8</v>
      </c>
      <c r="D17" s="18" cm="1">
        <f t="array" ref="D17">ROUND(_xlfn.XLOOKUP(B17,Artikli!A:A,Artikli!C:C/7),0)</f>
        <v>9</v>
      </c>
      <c r="E17" s="19" t="s">
        <v>12</v>
      </c>
      <c r="F17" s="19" t="s">
        <v>38</v>
      </c>
      <c r="G17" s="48" t="s">
        <v>39</v>
      </c>
      <c r="H17" s="62"/>
      <c r="I17" s="57" t="s">
        <v>4096</v>
      </c>
      <c r="J17" s="31">
        <v>1851</v>
      </c>
      <c r="K17" s="20">
        <f t="shared" ref="K17" si="75">IF((K14-K15+K16)&gt;0,(K14-K15+K16),0)</f>
        <v>1285</v>
      </c>
      <c r="L17" s="20">
        <f t="shared" ref="L17" si="76">IF((L14-L15+L16)&gt;0,(L14-L15+L16),0)</f>
        <v>792</v>
      </c>
      <c r="M17" s="20">
        <f t="shared" ref="M17" si="77">IF((M14-M15+M16)&gt;0,(M14-M15+M16),0)</f>
        <v>1528</v>
      </c>
      <c r="N17" s="20">
        <f t="shared" ref="N17" si="78">IF((N14-N15+N16)&gt;0,(N14-N15+N16),0)</f>
        <v>527</v>
      </c>
      <c r="O17" s="20">
        <f t="shared" ref="O17" si="79">IF((O14-O15+O16)&gt;0,(O14-O15+O16),0)</f>
        <v>29</v>
      </c>
      <c r="P17" s="20">
        <f t="shared" ref="P17" si="80">IF((P14-P15+P16)&gt;0,(P14-P15+P16),0)</f>
        <v>0</v>
      </c>
      <c r="Q17" s="20">
        <f t="shared" ref="Q17" si="81">IF((Q14-Q15+Q16)&gt;0,(Q14-Q15+Q16),0)</f>
        <v>0</v>
      </c>
      <c r="R17" s="20">
        <f t="shared" ref="R17" si="82">IF((R14-R15+R16)&gt;0,(R14-R15+R16),0)</f>
        <v>0</v>
      </c>
      <c r="S17" s="20">
        <f t="shared" ref="S17" si="83">IF((S14-S15+S16)&gt;0,(S14-S15+S16),0)</f>
        <v>0</v>
      </c>
      <c r="T17" s="20">
        <f t="shared" ref="T17" si="84">IF((T14-T15+T16)&gt;0,(T14-T15+T16),0)</f>
        <v>0</v>
      </c>
      <c r="U17" s="20">
        <f t="shared" ref="U17" si="85">IF((U14-U15+U16)&gt;0,(U14-U15+U16),0)</f>
        <v>0</v>
      </c>
      <c r="V17" s="20">
        <f t="shared" ref="V17" si="86">IF((V14-V15+V16)&gt;0,(V14-V15+V16),0)</f>
        <v>0</v>
      </c>
      <c r="W17" s="20">
        <f t="shared" ref="W17" si="87">IF((W14-W15+W16)&gt;0,(W14-W15+W16),0)</f>
        <v>0</v>
      </c>
      <c r="X17" s="20">
        <f t="shared" ref="X17" si="88">IF((X14-X15+X16)&gt;0,(X14-X15+X16),0)</f>
        <v>0</v>
      </c>
      <c r="Y17" s="21">
        <f t="shared" ref="Y17:AQ17" si="89">IF((Y14-Y15+Y16)&gt;0,(Y14-Y15+Y16),0)</f>
        <v>0</v>
      </c>
      <c r="Z17" s="21">
        <f t="shared" si="89"/>
        <v>0</v>
      </c>
      <c r="AA17" s="21">
        <f t="shared" si="89"/>
        <v>0</v>
      </c>
      <c r="AB17" s="21">
        <f t="shared" si="89"/>
        <v>0</v>
      </c>
      <c r="AC17" s="21">
        <f t="shared" si="89"/>
        <v>0</v>
      </c>
      <c r="AD17" s="21">
        <f t="shared" si="89"/>
        <v>0</v>
      </c>
      <c r="AE17" s="21">
        <f t="shared" si="89"/>
        <v>0</v>
      </c>
      <c r="AF17" s="21">
        <f t="shared" si="89"/>
        <v>0</v>
      </c>
      <c r="AG17" s="21">
        <f t="shared" si="89"/>
        <v>0</v>
      </c>
      <c r="AH17" s="21">
        <f t="shared" si="89"/>
        <v>0</v>
      </c>
      <c r="AI17" s="21">
        <f t="shared" si="89"/>
        <v>0</v>
      </c>
      <c r="AJ17" s="21">
        <f t="shared" si="89"/>
        <v>0</v>
      </c>
      <c r="AK17" s="21">
        <f t="shared" si="89"/>
        <v>0</v>
      </c>
      <c r="AL17" s="21">
        <f t="shared" si="89"/>
        <v>0</v>
      </c>
      <c r="AM17" s="21">
        <f t="shared" si="89"/>
        <v>0</v>
      </c>
      <c r="AN17" s="21">
        <f t="shared" si="89"/>
        <v>0</v>
      </c>
      <c r="AO17" s="21">
        <f t="shared" si="89"/>
        <v>0</v>
      </c>
      <c r="AP17" s="21">
        <f t="shared" si="89"/>
        <v>0</v>
      </c>
      <c r="AQ17" s="21">
        <f t="shared" si="89"/>
        <v>0</v>
      </c>
    </row>
    <row r="18" spans="1:43" hidden="1" x14ac:dyDescent="0.3">
      <c r="A18" s="14">
        <f>_xlfn.XLOOKUP(F18,'Demand on-top'!A:A,'Demand on-top'!S:S)</f>
        <v>504</v>
      </c>
      <c r="B18" s="22" t="s">
        <v>7</v>
      </c>
      <c r="C18" s="23" t="s">
        <v>8</v>
      </c>
      <c r="D18" s="18" cm="1">
        <f t="array" ref="D18">ROUND(_xlfn.XLOOKUP(B18,Artikli!A:A,Artikli!C:C/7),0)</f>
        <v>9</v>
      </c>
      <c r="E18" s="25" t="s">
        <v>12</v>
      </c>
      <c r="F18" s="25" t="s">
        <v>38</v>
      </c>
      <c r="G18" s="49" t="s">
        <v>39</v>
      </c>
      <c r="H18" s="64"/>
      <c r="I18" s="58" t="s">
        <v>29</v>
      </c>
      <c r="J18" s="32">
        <v>3.86013986013986</v>
      </c>
      <c r="K18" s="26" cm="1">
        <f t="array" ref="K18">IFERROR(_xlfn.LET(_xlpm.stk, K14, _xlpm.dem, L15:$BF15,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AVERAGE(L15:Z15), _xlpm.nxt), _xlpm.fw + ((_xlpm.stk - _xlpm.ded) / _xlpm.safe_nxt)),0)</f>
        <v>2.7872127872127872</v>
      </c>
      <c r="L18" s="26" cm="1">
        <f t="array" ref="L18">IFERROR(_xlfn.LET(_xlpm.stk, L14, _xlpm.dem, M15:$BF15,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AVERAGE(M15:AA15), _xlpm.nxt), _xlpm.fw + ((_xlpm.stk - _xlpm.ded) / _xlpm.safe_nxt)),0)</f>
        <v>1.7892107892107894</v>
      </c>
      <c r="M18" s="26" cm="1">
        <f t="array" ref="M18">IFERROR(_xlfn.LET(_xlpm.stk, M14, _xlpm.dem, N15:$BF15,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AVERAGE(N15:AB15), _xlpm.nxt), _xlpm.fw + ((_xlpm.stk - _xlpm.ded) / _xlpm.safe_nxt)),0)</f>
        <v>0.79120879120879117</v>
      </c>
      <c r="N18" s="26" cm="1">
        <f t="array" ref="N18">IFERROR(_xlfn.LET(_xlpm.stk, N14, _xlpm.dem, O15:$BF15,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AVERAGE(O15:AC15), _xlpm.nxt), _xlpm.fw + ((_xlpm.stk - _xlpm.ded) / _xlpm.safe_nxt)),0)</f>
        <v>3.0393700787401574</v>
      </c>
      <c r="O18" s="26" cm="1">
        <f t="array" ref="O18">IFERROR(_xlfn.LET(_xlpm.stk, O14, _xlpm.dem, P15:$BF15,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AVERAGE(P15:AD15), _xlpm.nxt), _xlpm.fw + ((_xlpm.stk - _xlpm.ded) / _xlpm.safe_nxt)),0)</f>
        <v>1.0473372781065089</v>
      </c>
      <c r="P18" s="26" cm="1">
        <f t="array" ref="P18">IFERROR(_xlfn.LET(_xlpm.stk, P14, _xlpm.dem, Q15:$BF15,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AVERAGE(Q15:AE15), _xlpm.nxt), _xlpm.fw + ((_xlpm.stk - _xlpm.ded) / _xlpm.safe_nxt)),0)</f>
        <v>5.7199211045364892E-2</v>
      </c>
      <c r="Q18" s="26" cm="1">
        <f t="array" ref="Q18">IFERROR(_xlfn.LET(_xlpm.stk, Q14, _xlpm.dem, R15:$BF15,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AVERAGE(R15:AF15), _xlpm.nxt), _xlpm.fw + ((_xlpm.stk - _xlpm.ded) / _xlpm.safe_nxt)),0)</f>
        <v>0</v>
      </c>
      <c r="R18" s="26" cm="1">
        <f t="array" ref="R18">IFERROR(_xlfn.LET(_xlpm.stk, R14, _xlpm.dem, S15:$BF15,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AVERAGE(S15:AG15), _xlpm.nxt), _xlpm.fw + ((_xlpm.stk - _xlpm.ded) / _xlpm.safe_nxt)),0)</f>
        <v>0</v>
      </c>
      <c r="S18" s="26" cm="1">
        <f t="array" ref="S18">IFERROR(_xlfn.LET(_xlpm.stk, S14, _xlpm.dem, T15:$BF15,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AVERAGE(T15:AH15), _xlpm.nxt), _xlpm.fw + ((_xlpm.stk - _xlpm.ded) / _xlpm.safe_nxt)),0)</f>
        <v>0</v>
      </c>
      <c r="T18" s="26" cm="1">
        <f t="array" ref="T18">IFERROR(_xlfn.LET(_xlpm.stk, T14, _xlpm.dem, U15:$BF15,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AVERAGE(U15:AI15), _xlpm.nxt), _xlpm.fw + ((_xlpm.stk - _xlpm.ded) / _xlpm.safe_nxt)),0)</f>
        <v>0</v>
      </c>
      <c r="U18" s="26" cm="1">
        <f t="array" ref="U18">IFERROR(_xlfn.LET(_xlpm.stk, U14, _xlpm.dem, V15:$BF15,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AVERAGE(V15:AJ15), _xlpm.nxt), _xlpm.fw + ((_xlpm.stk - _xlpm.ded) / _xlpm.safe_nxt)),0)</f>
        <v>0</v>
      </c>
      <c r="V18" s="26" cm="1">
        <f t="array" ref="V18">IFERROR(_xlfn.LET(_xlpm.stk, V14, _xlpm.dem, W15:$BF15,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AVERAGE(W15:AK15), _xlpm.nxt), _xlpm.fw + ((_xlpm.stk - _xlpm.ded) / _xlpm.safe_nxt)),0)</f>
        <v>0</v>
      </c>
      <c r="W18" s="26" cm="1">
        <f t="array" ref="W18">IFERROR(_xlfn.LET(_xlpm.stk, W14, _xlpm.dem, X15:$BF15,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AVERAGE(X15:AL15), _xlpm.nxt), _xlpm.fw + ((_xlpm.stk - _xlpm.ded) / _xlpm.safe_nxt)),0)</f>
        <v>0</v>
      </c>
      <c r="X18" s="26" cm="1">
        <f t="array" ref="X18">IFERROR(_xlfn.LET(_xlpm.stk, X14, _xlpm.dem, Y15:$BF15,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AVERAGE(Y15:AM15), _xlpm.nxt), _xlpm.fw + ((_xlpm.stk - _xlpm.ded) / _xlpm.safe_nxt)),0)</f>
        <v>0</v>
      </c>
      <c r="Y18" s="27" cm="1">
        <f t="array" ref="Y18">IFERROR(_xlfn.LET(_xlpm.stk, Y14, _xlpm.dem, Z15:$BF15,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AVERAGE(Z15:AN15), _xlpm.nxt), _xlpm.fw + ((_xlpm.stk - _xlpm.ded) / _xlpm.safe_nxt)),0)</f>
        <v>0</v>
      </c>
      <c r="Z18" s="27" cm="1">
        <f t="array" ref="Z18">IFERROR(_xlfn.LET(_xlpm.stk, Z14, _xlpm.dem, AA15:$BF15,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AVERAGE(AA15:AO15), _xlpm.nxt), _xlpm.fw + ((_xlpm.stk - _xlpm.ded) / _xlpm.safe_nxt)),0)</f>
        <v>0</v>
      </c>
      <c r="AA18" s="27" cm="1">
        <f t="array" ref="AA18">IFERROR(_xlfn.LET(_xlpm.stk, AA14, _xlpm.dem, AB15:$BF15,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AVERAGE(AB15:AP15), _xlpm.nxt), _xlpm.fw + ((_xlpm.stk - _xlpm.ded) / _xlpm.safe_nxt)),0)</f>
        <v>0</v>
      </c>
      <c r="AB18" s="27" cm="1">
        <f t="array" ref="AB18">IFERROR(_xlfn.LET(_xlpm.stk, AB14, _xlpm.dem, AC15:$BF15,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AVERAGE(AC15:AQ15), _xlpm.nxt), _xlpm.fw + ((_xlpm.stk - _xlpm.ded) / _xlpm.safe_nxt)),0)</f>
        <v>0</v>
      </c>
      <c r="AC18" s="27" cm="1">
        <f t="array" ref="AC18">IFERROR(_xlfn.LET(_xlpm.stk, AC14, _xlpm.dem, AD15:$BF15,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AVERAGE(AD15:AR15), _xlpm.nxt), _xlpm.fw + ((_xlpm.stk - _xlpm.ded) / _xlpm.safe_nxt)),0)</f>
        <v>0</v>
      </c>
      <c r="AD18" s="27" cm="1">
        <f t="array" ref="AD18">IFERROR(_xlfn.LET(_xlpm.stk, AD14, _xlpm.dem, AE15:$BF15,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AVERAGE(AE15:AS15), _xlpm.nxt), _xlpm.fw + ((_xlpm.stk - _xlpm.ded) / _xlpm.safe_nxt)),0)</f>
        <v>0</v>
      </c>
      <c r="AE18" s="27" cm="1">
        <f t="array" ref="AE18">IFERROR(_xlfn.LET(_xlpm.stk, AE14, _xlpm.dem, AF15:$BF15,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AVERAGE(AF15:AT15), _xlpm.nxt), _xlpm.fw + ((_xlpm.stk - _xlpm.ded) / _xlpm.safe_nxt)),0)</f>
        <v>0</v>
      </c>
      <c r="AF18" s="27" cm="1">
        <f t="array" ref="AF18">IFERROR(_xlfn.LET(_xlpm.stk, AF14, _xlpm.dem, AG15:$BF15,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AVERAGE(AG15:AU15), _xlpm.nxt), _xlpm.fw + ((_xlpm.stk - _xlpm.ded) / _xlpm.safe_nxt)),0)</f>
        <v>0</v>
      </c>
      <c r="AG18" s="27" cm="1">
        <f t="array" ref="AG18">IFERROR(_xlfn.LET(_xlpm.stk, AG14, _xlpm.dem, AH15:$BF15,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AVERAGE(AH15:AV15), _xlpm.nxt), _xlpm.fw + ((_xlpm.stk - _xlpm.ded) / _xlpm.safe_nxt)),0)</f>
        <v>0</v>
      </c>
      <c r="AH18" s="27" cm="1">
        <f t="array" ref="AH18">IFERROR(_xlfn.LET(_xlpm.stk, AH14, _xlpm.dem, AI15:$BF15,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AVERAGE(AI15:AW15), _xlpm.nxt), _xlpm.fw + ((_xlpm.stk - _xlpm.ded) / _xlpm.safe_nxt)),0)</f>
        <v>0</v>
      </c>
      <c r="AI18" s="27" cm="1">
        <f t="array" ref="AI18">IFERROR(_xlfn.LET(_xlpm.stk, AI14, _xlpm.dem, AJ15:$BF15,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AVERAGE(AJ15:AX15), _xlpm.nxt), _xlpm.fw + ((_xlpm.stk - _xlpm.ded) / _xlpm.safe_nxt)),0)</f>
        <v>0</v>
      </c>
      <c r="AJ18" s="27" cm="1">
        <f t="array" ref="AJ18">IFERROR(_xlfn.LET(_xlpm.stk, AJ14, _xlpm.dem, AK15:$BF15,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AVERAGE(AK15:AY15), _xlpm.nxt), _xlpm.fw + ((_xlpm.stk - _xlpm.ded) / _xlpm.safe_nxt)),0)</f>
        <v>0</v>
      </c>
      <c r="AK18" s="27" cm="1">
        <f t="array" ref="AK18">IFERROR(_xlfn.LET(_xlpm.stk, AK14, _xlpm.dem, AL15:$BF15,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AVERAGE(AL15:AZ15), _xlpm.nxt), _xlpm.fw + ((_xlpm.stk - _xlpm.ded) / _xlpm.safe_nxt)),0)</f>
        <v>0</v>
      </c>
      <c r="AL18" s="27" cm="1">
        <f t="array" ref="AL18">IFERROR(_xlfn.LET(_xlpm.stk, AL14, _xlpm.dem, AM15:$BF15,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AVERAGE(AM15:BA15), _xlpm.nxt), _xlpm.fw + ((_xlpm.stk - _xlpm.ded) / _xlpm.safe_nxt)),0)</f>
        <v>0</v>
      </c>
      <c r="AM18" s="27" cm="1">
        <f t="array" ref="AM18">IFERROR(_xlfn.LET(_xlpm.stk, AM14, _xlpm.dem, AN15:$BF15,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AVERAGE(AN15:BB15), _xlpm.nxt), _xlpm.fw + ((_xlpm.stk - _xlpm.ded) / _xlpm.safe_nxt)),0)</f>
        <v>0</v>
      </c>
      <c r="AN18" s="27" cm="1">
        <f t="array" ref="AN18">IFERROR(_xlfn.LET(_xlpm.stk, AN14, _xlpm.dem, AO15:$BF15,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AVERAGE(AO15:BC15), _xlpm.nxt), _xlpm.fw + ((_xlpm.stk - _xlpm.ded) / _xlpm.safe_nxt)),0)</f>
        <v>0</v>
      </c>
      <c r="AO18" s="27" cm="1">
        <f t="array" ref="AO18">IFERROR(_xlfn.LET(_xlpm.stk, AO14, _xlpm.dem, AP15:$BF15,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AVERAGE(AP15:BD15), _xlpm.nxt), _xlpm.fw + ((_xlpm.stk - _xlpm.ded) / _xlpm.safe_nxt)),0)</f>
        <v>0</v>
      </c>
      <c r="AP18" s="27" cm="1">
        <f t="array" ref="AP18">IFERROR(_xlfn.LET(_xlpm.stk, AP14, _xlpm.dem, AQ15:$BF15,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AVERAGE(AQ15:BE15), _xlpm.nxt), _xlpm.fw + ((_xlpm.stk - _xlpm.ded) / _xlpm.safe_nxt)),0)</f>
        <v>0</v>
      </c>
      <c r="AQ18" s="27" cm="1">
        <f t="array" ref="AQ18">IFERROR(_xlfn.LET(_xlpm.stk, AQ14, _xlpm.dem, AR15:$BF15,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AVERAGE(AR15:BF15), _xlpm.nxt), _xlpm.fw + ((_xlpm.stk - _xlpm.ded) / _xlpm.safe_nxt)),0)</f>
        <v>0</v>
      </c>
    </row>
    <row r="19" spans="1:43" hidden="1" x14ac:dyDescent="0.3">
      <c r="A19" s="14">
        <f>_xlfn.XLOOKUP(F19,'Demand on-top'!A:A,'Demand on-top'!S:S)</f>
        <v>0</v>
      </c>
      <c r="B19" s="16" t="s">
        <v>7</v>
      </c>
      <c r="C19" s="17" t="s">
        <v>8</v>
      </c>
      <c r="D19" s="18" cm="1">
        <f t="array" ref="D19">ROUND(_xlfn.XLOOKUP(B19,Artikli!A:A,Artikli!C:C/7),0)</f>
        <v>9</v>
      </c>
      <c r="E19" s="19" t="s">
        <v>12</v>
      </c>
      <c r="F19" s="19" t="s">
        <v>40</v>
      </c>
      <c r="G19" s="48" t="s">
        <v>41</v>
      </c>
      <c r="H19" s="61"/>
      <c r="I19" s="57" t="s">
        <v>26</v>
      </c>
      <c r="J19" s="31">
        <v>1876</v>
      </c>
      <c r="K19" s="20">
        <f>IFERROR(_xlfn.XLOOKUP(F19,Stock!A:A,Stock!AI:AI),0)</f>
        <v>1612</v>
      </c>
      <c r="L19" s="20">
        <f t="shared" ref="L19:Y19" si="90">K22</f>
        <v>1453</v>
      </c>
      <c r="M19" s="20">
        <f t="shared" si="90"/>
        <v>1295</v>
      </c>
      <c r="N19" s="20">
        <f t="shared" si="90"/>
        <v>1136</v>
      </c>
      <c r="O19" s="20">
        <f t="shared" si="90"/>
        <v>976</v>
      </c>
      <c r="P19" s="20">
        <f t="shared" si="90"/>
        <v>813</v>
      </c>
      <c r="Q19" s="20">
        <f t="shared" si="90"/>
        <v>650</v>
      </c>
      <c r="R19" s="20">
        <f t="shared" si="90"/>
        <v>490</v>
      </c>
      <c r="S19" s="20">
        <f t="shared" si="90"/>
        <v>329</v>
      </c>
      <c r="T19" s="20">
        <f t="shared" si="90"/>
        <v>173</v>
      </c>
      <c r="U19" s="20">
        <f t="shared" si="90"/>
        <v>18</v>
      </c>
      <c r="V19" s="20">
        <f t="shared" si="90"/>
        <v>0</v>
      </c>
      <c r="W19" s="20">
        <f t="shared" si="90"/>
        <v>0</v>
      </c>
      <c r="X19" s="20">
        <f t="shared" si="90"/>
        <v>0</v>
      </c>
      <c r="Y19" s="21">
        <f t="shared" si="90"/>
        <v>0</v>
      </c>
      <c r="Z19" s="21">
        <f t="shared" ref="Z19" si="91">Y22</f>
        <v>0</v>
      </c>
      <c r="AA19" s="21">
        <f t="shared" ref="AA19" si="92">Z22</f>
        <v>0</v>
      </c>
      <c r="AB19" s="21">
        <f t="shared" ref="AB19" si="93">AA22</f>
        <v>0</v>
      </c>
      <c r="AC19" s="21">
        <f t="shared" ref="AC19" si="94">AB22</f>
        <v>0</v>
      </c>
      <c r="AD19" s="21">
        <f t="shared" ref="AD19" si="95">AC22</f>
        <v>0</v>
      </c>
      <c r="AE19" s="21">
        <f t="shared" ref="AE19" si="96">AD22</f>
        <v>0</v>
      </c>
      <c r="AF19" s="21">
        <f t="shared" ref="AF19" si="97">AE22</f>
        <v>0</v>
      </c>
      <c r="AG19" s="21">
        <f t="shared" ref="AG19" si="98">AF22</f>
        <v>0</v>
      </c>
      <c r="AH19" s="21">
        <f t="shared" ref="AH19" si="99">AG22</f>
        <v>0</v>
      </c>
      <c r="AI19" s="21">
        <f t="shared" ref="AI19" si="100">AH22</f>
        <v>0</v>
      </c>
      <c r="AJ19" s="21">
        <f t="shared" ref="AJ19" si="101">AI22</f>
        <v>0</v>
      </c>
      <c r="AK19" s="21">
        <f t="shared" ref="AK19" si="102">AJ22</f>
        <v>0</v>
      </c>
      <c r="AL19" s="21">
        <f t="shared" ref="AL19" si="103">AK22</f>
        <v>0</v>
      </c>
      <c r="AM19" s="21">
        <f t="shared" ref="AM19" si="104">AL22</f>
        <v>0</v>
      </c>
      <c r="AN19" s="21">
        <f t="shared" ref="AN19" si="105">AM22</f>
        <v>0</v>
      </c>
      <c r="AO19" s="21">
        <f t="shared" ref="AO19" si="106">AN22</f>
        <v>0</v>
      </c>
      <c r="AP19" s="21">
        <f t="shared" ref="AP19" si="107">AO22</f>
        <v>0</v>
      </c>
      <c r="AQ19" s="21">
        <f t="shared" ref="AQ19" si="108">AP22</f>
        <v>0</v>
      </c>
    </row>
    <row r="20" spans="1:43" hidden="1" x14ac:dyDescent="0.3">
      <c r="A20" s="14">
        <f>_xlfn.XLOOKUP(F20,'Demand on-top'!A:A,'Demand on-top'!S:S)</f>
        <v>0</v>
      </c>
      <c r="B20" s="16" t="s">
        <v>7</v>
      </c>
      <c r="C20" s="17" t="s">
        <v>8</v>
      </c>
      <c r="D20" s="18" cm="1">
        <f t="array" ref="D20">ROUND(_xlfn.XLOOKUP(B20,Artikli!A:A,Artikli!C:C/7),0)</f>
        <v>9</v>
      </c>
      <c r="E20" s="19" t="s">
        <v>12</v>
      </c>
      <c r="F20" s="19" t="s">
        <v>40</v>
      </c>
      <c r="G20" s="48" t="s">
        <v>41</v>
      </c>
      <c r="H20" s="62"/>
      <c r="I20" s="57" t="s">
        <v>28</v>
      </c>
      <c r="J20" s="31">
        <v>159</v>
      </c>
      <c r="K20" s="20">
        <f>ROUND(_xlfn.XLOOKUP($F20,'Prodaja+Demand'!$B:$B,'Prodaja+Demand'!BG:BG),0)+ROUND(_xlfn.XLOOKUP($F20,'Demand on-top'!$A:$A,'Demand on-top'!F:F),0)</f>
        <v>159</v>
      </c>
      <c r="L20" s="20">
        <f>ROUND(_xlfn.XLOOKUP($F20,'Prodaja+Demand'!$B:$B,'Prodaja+Demand'!BH:BH),0)+ROUND(_xlfn.XLOOKUP($F20,'Demand on-top'!$A:$A,'Demand on-top'!G:G),0)</f>
        <v>158</v>
      </c>
      <c r="M20" s="20">
        <f>ROUND(_xlfn.XLOOKUP($F20,'Prodaja+Demand'!$B:$B,'Prodaja+Demand'!BI:BI),0)+ROUND(_xlfn.XLOOKUP($F20,'Demand on-top'!$A:$A,'Demand on-top'!H:H),0)</f>
        <v>159</v>
      </c>
      <c r="N20" s="20">
        <f>ROUND(_xlfn.XLOOKUP($F20,'Prodaja+Demand'!$B:$B,'Prodaja+Demand'!BJ:BJ),0)+ROUND(_xlfn.XLOOKUP($F20,'Demand on-top'!$A:$A,'Demand on-top'!I:I),0)</f>
        <v>160</v>
      </c>
      <c r="O20" s="20">
        <f>ROUND(_xlfn.XLOOKUP($F20,'Prodaja+Demand'!$B:$B,'Prodaja+Demand'!BK:BK),0)+ROUND(_xlfn.XLOOKUP($F20,'Demand on-top'!$A:$A,'Demand on-top'!J:J),0)</f>
        <v>163</v>
      </c>
      <c r="P20" s="20">
        <f>ROUND(_xlfn.XLOOKUP($F20,'Prodaja+Demand'!$B:$B,'Prodaja+Demand'!BL:BL),0)+ROUND(_xlfn.XLOOKUP($F20,'Demand on-top'!$A:$A,'Demand on-top'!K:K),0)</f>
        <v>163</v>
      </c>
      <c r="Q20" s="20">
        <f>ROUND(_xlfn.XLOOKUP($F20,'Prodaja+Demand'!$B:$B,'Prodaja+Demand'!BM:BM),0)+ROUND(_xlfn.XLOOKUP($F20,'Demand on-top'!$A:$A,'Demand on-top'!L:L),0)</f>
        <v>160</v>
      </c>
      <c r="R20" s="20">
        <f>ROUND(_xlfn.XLOOKUP($F20,'Prodaja+Demand'!$B:$B,'Prodaja+Demand'!BN:BN),0)+ROUND(_xlfn.XLOOKUP($F20,'Demand on-top'!$A:$A,'Demand on-top'!M:M),0)</f>
        <v>161</v>
      </c>
      <c r="S20" s="20">
        <f>ROUND(_xlfn.XLOOKUP($F20,'Prodaja+Demand'!$B:$B,'Prodaja+Demand'!BO:BO),0)+ROUND(_xlfn.XLOOKUP($F20,'Demand on-top'!$A:$A,'Demand on-top'!N:N),0)</f>
        <v>156</v>
      </c>
      <c r="T20" s="20">
        <f>ROUND(_xlfn.XLOOKUP($F20,'Prodaja+Demand'!$B:$B,'Prodaja+Demand'!BP:BP),0)+ROUND(_xlfn.XLOOKUP($F20,'Demand on-top'!$A:$A,'Demand on-top'!O:O),0)</f>
        <v>155</v>
      </c>
      <c r="U20" s="20">
        <f>ROUND(_xlfn.XLOOKUP($F20,'Prodaja+Demand'!$B:$B,'Prodaja+Demand'!BQ:BQ),0)+ROUND(_xlfn.XLOOKUP($F20,'Demand on-top'!$A:$A,'Demand on-top'!P:P),0)</f>
        <v>156</v>
      </c>
      <c r="V20" s="20">
        <f>ROUND(_xlfn.XLOOKUP($F20,'Prodaja+Demand'!$B:$B,'Prodaja+Demand'!BR:BR),0)+ROUND(_xlfn.XLOOKUP($F20,'Demand on-top'!$A:$A,'Demand on-top'!Q:Q),0)</f>
        <v>153</v>
      </c>
      <c r="W20" s="20">
        <f>ROUND(_xlfn.XLOOKUP($F20,'Prodaja+Demand'!$B:$B,'Prodaja+Demand'!BS:BS),0)+ROUND(_xlfn.XLOOKUP($F20,'Demand on-top'!$A:$A,'Demand on-top'!R:R),0)</f>
        <v>154</v>
      </c>
      <c r="X20" s="20">
        <f>ROUND(_xlfn.XLOOKUP($F20,'Prodaja+Demand'!$B:$B,'Prodaja+Demand'!BT:BT),0)+ROUND(_xlfn.XLOOKUP($F20,'Demand on-top'!$A:$A,'Demand on-top'!S:S),0)</f>
        <v>154</v>
      </c>
      <c r="Y20" s="21">
        <f>ROUND(_xlfn.XLOOKUP($F20,'Prodaja+Demand'!$B:$B,'Prodaja+Demand'!BU:BU),0)+ROUND(_xlfn.XLOOKUP($F20,'Demand on-top'!$A:$A,'Demand on-top'!T:T),0)</f>
        <v>154</v>
      </c>
      <c r="Z20" s="21">
        <f>ROUND(_xlfn.XLOOKUP($F20,'Prodaja+Demand'!$B:$B,'Prodaja+Demand'!BV:BV),0)+ROUND(_xlfn.XLOOKUP($F20,'Demand on-top'!$A:$A,'Demand on-top'!U:U),0)</f>
        <v>154</v>
      </c>
      <c r="AA20" s="21">
        <f>ROUND(_xlfn.XLOOKUP($F20,'Prodaja+Demand'!$B:$B,'Prodaja+Demand'!BW:BW),0)+ROUND(_xlfn.XLOOKUP($F20,'Demand on-top'!$A:$A,'Demand on-top'!V:V),0)</f>
        <v>155</v>
      </c>
      <c r="AB20" s="21">
        <f>ROUND(_xlfn.XLOOKUP($F20,'Prodaja+Demand'!$B:$B,'Prodaja+Demand'!BX:BX),0)+ROUND(_xlfn.XLOOKUP($F20,'Demand on-top'!$A:$A,'Demand on-top'!W:W),0)</f>
        <v>155</v>
      </c>
      <c r="AC20" s="21">
        <f>ROUND(_xlfn.XLOOKUP($F20,'Prodaja+Demand'!$B:$B,'Prodaja+Demand'!BY:BY),0)+ROUND(_xlfn.XLOOKUP($F20,'Demand on-top'!$A:$A,'Demand on-top'!X:X),0)</f>
        <v>155</v>
      </c>
      <c r="AD20" s="21">
        <f>ROUND(_xlfn.XLOOKUP($F20,'Prodaja+Demand'!$B:$B,'Prodaja+Demand'!BZ:BZ),0)+ROUND(_xlfn.XLOOKUP($F20,'Demand on-top'!$A:$A,'Demand on-top'!Y:Y),0)</f>
        <v>155</v>
      </c>
      <c r="AE20" s="21">
        <f>ROUND(_xlfn.XLOOKUP($F20,'Prodaja+Demand'!$B:$B,'Prodaja+Demand'!CA:CA),0)+ROUND(_xlfn.XLOOKUP($F20,'Demand on-top'!$A:$A,'Demand on-top'!Z:Z),0)</f>
        <v>156</v>
      </c>
      <c r="AF20" s="21">
        <f>ROUND(_xlfn.XLOOKUP($F20,'Prodaja+Demand'!$B:$B,'Prodaja+Demand'!CB:CB),0)+ROUND(_xlfn.XLOOKUP($F20,'Demand on-top'!$A:$A,'Demand on-top'!AA:AA),0)</f>
        <v>156</v>
      </c>
      <c r="AG20" s="21">
        <f>ROUND(_xlfn.XLOOKUP($F20,'Prodaja+Demand'!$B:$B,'Prodaja+Demand'!CC:CC),0)+ROUND(_xlfn.XLOOKUP($F20,'Demand on-top'!$A:$A,'Demand on-top'!AB:AB),0)</f>
        <v>156</v>
      </c>
      <c r="AH20" s="21">
        <f>ROUND(_xlfn.XLOOKUP($F20,'Prodaja+Demand'!$B:$B,'Prodaja+Demand'!CD:CD),0)+ROUND(_xlfn.XLOOKUP($F20,'Demand on-top'!$A:$A,'Demand on-top'!AC:AC),0)</f>
        <v>156</v>
      </c>
      <c r="AI20" s="21">
        <f>ROUND(_xlfn.XLOOKUP($F20,'Prodaja+Demand'!$B:$B,'Prodaja+Demand'!CE:CE),0)+ROUND(_xlfn.XLOOKUP($F20,'Demand on-top'!$A:$A,'Demand on-top'!AD:AD),0)</f>
        <v>157</v>
      </c>
      <c r="AJ20" s="21">
        <f>ROUND(_xlfn.XLOOKUP($F20,'Prodaja+Demand'!$B:$B,'Prodaja+Demand'!CF:CF),0)+ROUND(_xlfn.XLOOKUP($F20,'Demand on-top'!$A:$A,'Demand on-top'!AE:AE),0)</f>
        <v>157</v>
      </c>
      <c r="AK20" s="21">
        <f>ROUND(_xlfn.XLOOKUP($F20,'Prodaja+Demand'!$B:$B,'Prodaja+Demand'!CG:CG),0)+ROUND(_xlfn.XLOOKUP($F20,'Demand on-top'!$A:$A,'Demand on-top'!AF:AF),0)</f>
        <v>157</v>
      </c>
      <c r="AL20" s="21">
        <f>ROUND(_xlfn.XLOOKUP($F20,'Prodaja+Demand'!$B:$B,'Prodaja+Demand'!CH:CH),0)+ROUND(_xlfn.XLOOKUP($F20,'Demand on-top'!$A:$A,'Demand on-top'!AG:AG),0)</f>
        <v>157</v>
      </c>
      <c r="AM20" s="21">
        <f>ROUND(_xlfn.XLOOKUP($F20,'Prodaja+Demand'!$B:$B,'Prodaja+Demand'!CI:CI),0)+ROUND(_xlfn.XLOOKUP($F20,'Demand on-top'!$A:$A,'Demand on-top'!AH:AH),0)</f>
        <v>157</v>
      </c>
      <c r="AN20" s="21">
        <f>ROUND(_xlfn.XLOOKUP($F20,'Prodaja+Demand'!$B:$B,'Prodaja+Demand'!CJ:CJ),0)+ROUND(_xlfn.XLOOKUP($F20,'Demand on-top'!$A:$A,'Demand on-top'!AI:AI),0)</f>
        <v>157</v>
      </c>
      <c r="AO20" s="21">
        <f>ROUND(_xlfn.XLOOKUP($F20,'Prodaja+Demand'!$B:$B,'Prodaja+Demand'!CK:CK),0)+ROUND(_xlfn.XLOOKUP($F20,'Demand on-top'!$A:$A,'Demand on-top'!AJ:AJ),0)</f>
        <v>156</v>
      </c>
      <c r="AP20" s="21">
        <f>ROUND(_xlfn.XLOOKUP($F20,'Prodaja+Demand'!$B:$B,'Prodaja+Demand'!CL:CL),0)+ROUND(_xlfn.XLOOKUP($F20,'Demand on-top'!$A:$A,'Demand on-top'!AK:AK),0)</f>
        <v>0</v>
      </c>
      <c r="AQ20" s="21">
        <f>ROUND(_xlfn.XLOOKUP($F20,'Prodaja+Demand'!$B:$B,'Prodaja+Demand'!CM:CM),0)+ROUND(_xlfn.XLOOKUP($F20,'Demand on-top'!$A:$A,'Demand on-top'!AL:AL),0)</f>
        <v>0</v>
      </c>
    </row>
    <row r="21" spans="1:43" hidden="1" x14ac:dyDescent="0.3">
      <c r="A21" s="14">
        <f>_xlfn.XLOOKUP(F21,'Demand on-top'!A:A,'Demand on-top'!S:S)</f>
        <v>0</v>
      </c>
      <c r="B21" s="16" t="s">
        <v>7</v>
      </c>
      <c r="C21" s="17" t="s">
        <v>8</v>
      </c>
      <c r="D21" s="18" cm="1">
        <f t="array" ref="D21">ROUND(_xlfn.XLOOKUP(B21,Artikli!A:A,Artikli!C:C/7),0)</f>
        <v>9</v>
      </c>
      <c r="E21" s="19" t="s">
        <v>12</v>
      </c>
      <c r="F21" s="19" t="s">
        <v>40</v>
      </c>
      <c r="G21" s="48" t="s">
        <v>41</v>
      </c>
      <c r="H21" s="62"/>
      <c r="I21" s="57" t="s">
        <v>27</v>
      </c>
      <c r="J21" s="31">
        <v>0</v>
      </c>
      <c r="K21" s="20">
        <f>IFERROR(_xlfn.XLOOKUP($F21,'Incoming supply'!$A:$A,'Incoming supply'!B:B),0)</f>
        <v>0</v>
      </c>
      <c r="L21" s="20">
        <f>IFERROR(_xlfn.XLOOKUP($F21,'Incoming supply'!$A:$A,'Incoming supply'!C:C),0)</f>
        <v>0</v>
      </c>
      <c r="M21" s="20">
        <f>IFERROR(_xlfn.XLOOKUP($F21,'Incoming supply'!$A:$A,'Incoming supply'!D:D),0)</f>
        <v>0</v>
      </c>
      <c r="N21" s="20">
        <f>IFERROR(_xlfn.XLOOKUP($F21,'Incoming supply'!$A:$A,'Incoming supply'!E:E),0)</f>
        <v>0</v>
      </c>
      <c r="O21" s="20">
        <f>IFERROR(_xlfn.XLOOKUP($F21,'Incoming supply'!$A:$A,'Incoming supply'!F:F),0)</f>
        <v>0</v>
      </c>
      <c r="P21" s="20">
        <f>IFERROR(_xlfn.XLOOKUP($F21,'Incoming supply'!$A:$A,'Incoming supply'!G:G),0)</f>
        <v>0</v>
      </c>
      <c r="Q21" s="20">
        <f>IFERROR(_xlfn.XLOOKUP($F21,'Incoming supply'!$A:$A,'Incoming supply'!H:H),0)</f>
        <v>0</v>
      </c>
      <c r="R21" s="20">
        <f>IFERROR(_xlfn.XLOOKUP($F21,'Incoming supply'!$A:$A,'Incoming supply'!I:I),0)</f>
        <v>0</v>
      </c>
      <c r="S21" s="20">
        <f>IFERROR(_xlfn.XLOOKUP($F21,'Incoming supply'!$A:$A,'Incoming supply'!J:J),0)</f>
        <v>0</v>
      </c>
      <c r="T21" s="20">
        <f>IFERROR(_xlfn.XLOOKUP($F21,'Incoming supply'!$A:$A,'Incoming supply'!K:K),0)</f>
        <v>0</v>
      </c>
      <c r="U21" s="20">
        <f>IFERROR(_xlfn.XLOOKUP($F21,'Incoming supply'!$A:$A,'Incoming supply'!L:L),0)</f>
        <v>0</v>
      </c>
      <c r="V21" s="20">
        <f>IFERROR(_xlfn.XLOOKUP($F21,'Incoming supply'!$A:$A,'Incoming supply'!M:M),0)</f>
        <v>0</v>
      </c>
      <c r="W21" s="20">
        <f>IFERROR(_xlfn.XLOOKUP($F21,'Incoming supply'!$A:$A,'Incoming supply'!N:N),0)</f>
        <v>0</v>
      </c>
      <c r="X21" s="20">
        <f>IFERROR(_xlfn.XLOOKUP($F21,'Incoming supply'!$A:$A,'Incoming supply'!O:O),0)</f>
        <v>0</v>
      </c>
      <c r="Y21" s="21">
        <f>IFERROR(_xlfn.XLOOKUP($F21,'Incoming supply'!$A:$A,'Incoming supply'!P:P),0)</f>
        <v>0</v>
      </c>
      <c r="Z21" s="21">
        <f>IFERROR(_xlfn.XLOOKUP($F21,'Incoming supply'!$A:$A,'Incoming supply'!Q:Q),0)</f>
        <v>0</v>
      </c>
      <c r="AA21" s="21">
        <f>IFERROR(_xlfn.XLOOKUP($F21,'Incoming supply'!$A:$A,'Incoming supply'!R:R),0)</f>
        <v>0</v>
      </c>
      <c r="AB21" s="21">
        <f>IFERROR(_xlfn.XLOOKUP($F21,'Incoming supply'!$A:$A,'Incoming supply'!S:S),0)</f>
        <v>0</v>
      </c>
      <c r="AC21" s="21">
        <f>IFERROR(_xlfn.XLOOKUP($F21,'Incoming supply'!$A:$A,'Incoming supply'!T:T),0)</f>
        <v>0</v>
      </c>
      <c r="AD21" s="21">
        <f>IFERROR(_xlfn.XLOOKUP($F21,'Incoming supply'!$A:$A,'Incoming supply'!U:U),0)</f>
        <v>0</v>
      </c>
      <c r="AE21" s="21">
        <f>IFERROR(_xlfn.XLOOKUP($F21,'Incoming supply'!$A:$A,'Incoming supply'!V:V),0)</f>
        <v>0</v>
      </c>
      <c r="AF21" s="21">
        <f>IFERROR(_xlfn.XLOOKUP($F21,'Incoming supply'!$A:$A,'Incoming supply'!W:W),0)</f>
        <v>0</v>
      </c>
      <c r="AG21" s="21">
        <f>IFERROR(_xlfn.XLOOKUP($F21,'Incoming supply'!$A:$A,'Incoming supply'!X:X),0)</f>
        <v>0</v>
      </c>
      <c r="AH21" s="21">
        <f>IFERROR(_xlfn.XLOOKUP($F21,'Incoming supply'!$A:$A,'Incoming supply'!Y:Y),0)</f>
        <v>0</v>
      </c>
      <c r="AI21" s="21">
        <f>IFERROR(_xlfn.XLOOKUP($F21,'Incoming supply'!$A:$A,'Incoming supply'!Z:Z),0)</f>
        <v>0</v>
      </c>
      <c r="AJ21" s="21">
        <f>IFERROR(_xlfn.XLOOKUP($F21,'Incoming supply'!$A:$A,'Incoming supply'!AA:AA),0)</f>
        <v>0</v>
      </c>
      <c r="AK21" s="21">
        <f>IFERROR(_xlfn.XLOOKUP($F21,'Incoming supply'!$A:$A,'Incoming supply'!AB:AB),0)</f>
        <v>0</v>
      </c>
      <c r="AL21" s="21">
        <f>IFERROR(_xlfn.XLOOKUP($F21,'Incoming supply'!$A:$A,'Incoming supply'!AC:AC),0)</f>
        <v>0</v>
      </c>
      <c r="AM21" s="21">
        <f>IFERROR(_xlfn.XLOOKUP($F21,'Incoming supply'!$A:$A,'Incoming supply'!AD:AD),0)</f>
        <v>0</v>
      </c>
      <c r="AN21" s="21">
        <f>IFERROR(_xlfn.XLOOKUP($F21,'Incoming supply'!$A:$A,'Incoming supply'!AE:AE),0)</f>
        <v>0</v>
      </c>
      <c r="AO21" s="21">
        <f>IFERROR(_xlfn.XLOOKUP($F21,'Incoming supply'!$A:$A,'Incoming supply'!AF:AF),0)</f>
        <v>0</v>
      </c>
      <c r="AP21" s="21">
        <f>IFERROR(_xlfn.XLOOKUP($F21,'Incoming supply'!$A:$A,'Incoming supply'!AG:AG),0)</f>
        <v>0</v>
      </c>
      <c r="AQ21" s="21">
        <f>IFERROR(_xlfn.XLOOKUP($F21,'Incoming supply'!$A:$A,'Incoming supply'!AH:AH),0)</f>
        <v>0</v>
      </c>
    </row>
    <row r="22" spans="1:43" hidden="1" x14ac:dyDescent="0.3">
      <c r="A22" s="14">
        <f>_xlfn.XLOOKUP(F22,'Demand on-top'!A:A,'Demand on-top'!S:S)</f>
        <v>0</v>
      </c>
      <c r="B22" s="16" t="s">
        <v>7</v>
      </c>
      <c r="C22" s="17" t="s">
        <v>8</v>
      </c>
      <c r="D22" s="18" cm="1">
        <f t="array" ref="D22">ROUND(_xlfn.XLOOKUP(B22,Artikli!A:A,Artikli!C:C/7),0)</f>
        <v>9</v>
      </c>
      <c r="E22" s="19" t="s">
        <v>12</v>
      </c>
      <c r="F22" s="19" t="s">
        <v>40</v>
      </c>
      <c r="G22" s="48" t="s">
        <v>41</v>
      </c>
      <c r="H22" s="62"/>
      <c r="I22" s="57" t="s">
        <v>4096</v>
      </c>
      <c r="J22" s="31">
        <v>1717</v>
      </c>
      <c r="K22" s="20">
        <f t="shared" ref="K22" si="109">IF((K19-K20+K21)&gt;0,(K19-K20+K21),0)</f>
        <v>1453</v>
      </c>
      <c r="L22" s="20">
        <f t="shared" ref="L22" si="110">IF((L19-L20+L21)&gt;0,(L19-L20+L21),0)</f>
        <v>1295</v>
      </c>
      <c r="M22" s="20">
        <f t="shared" ref="M22" si="111">IF((M19-M20+M21)&gt;0,(M19-M20+M21),0)</f>
        <v>1136</v>
      </c>
      <c r="N22" s="20">
        <f t="shared" ref="N22" si="112">IF((N19-N20+N21)&gt;0,(N19-N20+N21),0)</f>
        <v>976</v>
      </c>
      <c r="O22" s="20">
        <f t="shared" ref="O22" si="113">IF((O19-O20+O21)&gt;0,(O19-O20+O21),0)</f>
        <v>813</v>
      </c>
      <c r="P22" s="20">
        <f t="shared" ref="P22" si="114">IF((P19-P20+P21)&gt;0,(P19-P20+P21),0)</f>
        <v>650</v>
      </c>
      <c r="Q22" s="20">
        <f t="shared" ref="Q22" si="115">IF((Q19-Q20+Q21)&gt;0,(Q19-Q20+Q21),0)</f>
        <v>490</v>
      </c>
      <c r="R22" s="20">
        <f t="shared" ref="R22" si="116">IF((R19-R20+R21)&gt;0,(R19-R20+R21),0)</f>
        <v>329</v>
      </c>
      <c r="S22" s="20">
        <f t="shared" ref="S22" si="117">IF((S19-S20+S21)&gt;0,(S19-S20+S21),0)</f>
        <v>173</v>
      </c>
      <c r="T22" s="20">
        <f t="shared" ref="T22" si="118">IF((T19-T20+T21)&gt;0,(T19-T20+T21),0)</f>
        <v>18</v>
      </c>
      <c r="U22" s="20">
        <f t="shared" ref="U22" si="119">IF((U19-U20+U21)&gt;0,(U19-U20+U21),0)</f>
        <v>0</v>
      </c>
      <c r="V22" s="20">
        <f t="shared" ref="V22" si="120">IF((V19-V20+V21)&gt;0,(V19-V20+V21),0)</f>
        <v>0</v>
      </c>
      <c r="W22" s="20">
        <f t="shared" ref="W22" si="121">IF((W19-W20+W21)&gt;0,(W19-W20+W21),0)</f>
        <v>0</v>
      </c>
      <c r="X22" s="20">
        <f t="shared" ref="X22" si="122">IF((X19-X20+X21)&gt;0,(X19-X20+X21),0)</f>
        <v>0</v>
      </c>
      <c r="Y22" s="21">
        <f t="shared" ref="Y22:AQ22" si="123">IF((Y19-Y20+Y21)&gt;0,(Y19-Y20+Y21),0)</f>
        <v>0</v>
      </c>
      <c r="Z22" s="21">
        <f t="shared" si="123"/>
        <v>0</v>
      </c>
      <c r="AA22" s="21">
        <f t="shared" si="123"/>
        <v>0</v>
      </c>
      <c r="AB22" s="21">
        <f t="shared" si="123"/>
        <v>0</v>
      </c>
      <c r="AC22" s="21">
        <f t="shared" si="123"/>
        <v>0</v>
      </c>
      <c r="AD22" s="21">
        <f t="shared" si="123"/>
        <v>0</v>
      </c>
      <c r="AE22" s="21">
        <f t="shared" si="123"/>
        <v>0</v>
      </c>
      <c r="AF22" s="21">
        <f t="shared" si="123"/>
        <v>0</v>
      </c>
      <c r="AG22" s="21">
        <f t="shared" si="123"/>
        <v>0</v>
      </c>
      <c r="AH22" s="21">
        <f t="shared" si="123"/>
        <v>0</v>
      </c>
      <c r="AI22" s="21">
        <f t="shared" si="123"/>
        <v>0</v>
      </c>
      <c r="AJ22" s="21">
        <f t="shared" si="123"/>
        <v>0</v>
      </c>
      <c r="AK22" s="21">
        <f t="shared" si="123"/>
        <v>0</v>
      </c>
      <c r="AL22" s="21">
        <f t="shared" si="123"/>
        <v>0</v>
      </c>
      <c r="AM22" s="21">
        <f t="shared" si="123"/>
        <v>0</v>
      </c>
      <c r="AN22" s="21">
        <f t="shared" si="123"/>
        <v>0</v>
      </c>
      <c r="AO22" s="21">
        <f t="shared" si="123"/>
        <v>0</v>
      </c>
      <c r="AP22" s="21">
        <f t="shared" si="123"/>
        <v>0</v>
      </c>
      <c r="AQ22" s="21">
        <f t="shared" si="123"/>
        <v>0</v>
      </c>
    </row>
    <row r="23" spans="1:43" hidden="1" x14ac:dyDescent="0.3">
      <c r="A23" s="14">
        <f>_xlfn.XLOOKUP(F23,'Demand on-top'!A:A,'Demand on-top'!S:S)</f>
        <v>0</v>
      </c>
      <c r="B23" s="22" t="s">
        <v>7</v>
      </c>
      <c r="C23" s="23" t="s">
        <v>8</v>
      </c>
      <c r="D23" s="18" cm="1">
        <f t="array" ref="D23">ROUND(_xlfn.XLOOKUP(B23,Artikli!A:A,Artikli!C:C/7),0)</f>
        <v>9</v>
      </c>
      <c r="E23" s="25" t="s">
        <v>12</v>
      </c>
      <c r="F23" s="25" t="s">
        <v>40</v>
      </c>
      <c r="G23" s="49" t="s">
        <v>41</v>
      </c>
      <c r="H23" s="64"/>
      <c r="I23" s="58" t="s">
        <v>29</v>
      </c>
      <c r="J23" s="32">
        <v>11.823529411764707</v>
      </c>
      <c r="K23" s="26" cm="1">
        <f t="array" ref="K23">IFERROR(_xlfn.LET(_xlpm.stk, K19, _xlpm.dem, L20:$BF20,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AVERAGE(L20:Z20), _xlpm.nxt), _xlpm.fw + ((_xlpm.stk - _xlpm.ded) / _xlpm.safe_nxt)),0)</f>
        <v>10.137254901960784</v>
      </c>
      <c r="L23" s="26" cm="1">
        <f t="array" ref="L23">IFERROR(_xlfn.LET(_xlpm.stk, L19, _xlpm.dem, M20:$BF20,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AVERAGE(M20:AA20), _xlpm.nxt), _xlpm.fw + ((_xlpm.stk - _xlpm.ded) / _xlpm.safe_nxt)),0)</f>
        <v>9.1307189542483655</v>
      </c>
      <c r="M23" s="26" cm="1">
        <f t="array" ref="M23">IFERROR(_xlfn.LET(_xlpm.stk, M19, _xlpm.dem, N20:$BF20,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AVERAGE(N20:AB20), _xlpm.nxt), _xlpm.fw + ((_xlpm.stk - _xlpm.ded) / _xlpm.safe_nxt)),0)</f>
        <v>8.1372549019607838</v>
      </c>
      <c r="N23" s="26" cm="1">
        <f t="array" ref="N23">IFERROR(_xlfn.LET(_xlpm.stk, N19, _xlpm.dem, O20:$BF20,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AVERAGE(O20:AC20), _xlpm.nxt), _xlpm.fw + ((_xlpm.stk - _xlpm.ded) / _xlpm.safe_nxt)),0)</f>
        <v>7.143790849673203</v>
      </c>
      <c r="O23" s="26" cm="1">
        <f t="array" ref="O23">IFERROR(_xlfn.LET(_xlpm.stk, O19, _xlpm.dem, P20:$BF20,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AVERAGE(P20:AD20), _xlpm.nxt), _xlpm.fw + ((_xlpm.stk - _xlpm.ded) / _xlpm.safe_nxt)),0)</f>
        <v>6.1633986928104578</v>
      </c>
      <c r="P23" s="26" cm="1">
        <f t="array" ref="P23">IFERROR(_xlfn.LET(_xlpm.stk, P19, _xlpm.dem, Q20:$BF20,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AVERAGE(Q20:AE20), _xlpm.nxt), _xlpm.fw + ((_xlpm.stk - _xlpm.ded) / _xlpm.safe_nxt)),0)</f>
        <v>5.1633986928104578</v>
      </c>
      <c r="Q23" s="26" cm="1">
        <f t="array" ref="Q23">IFERROR(_xlfn.LET(_xlpm.stk, Q19, _xlpm.dem, R20:$BF20,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AVERAGE(R20:AF20), _xlpm.nxt), _xlpm.fw + ((_xlpm.stk - _xlpm.ded) / _xlpm.safe_nxt)),0)</f>
        <v>4.143790849673203</v>
      </c>
      <c r="R23" s="26" cm="1">
        <f t="array" ref="R23">IFERROR(_xlfn.LET(_xlpm.stk, R19, _xlpm.dem, S20:$BF20,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AVERAGE(S20:AG20), _xlpm.nxt), _xlpm.fw + ((_xlpm.stk - _xlpm.ded) / _xlpm.safe_nxt)),0)</f>
        <v>3.1503267973856208</v>
      </c>
      <c r="S23" s="26" cm="1">
        <f t="array" ref="S23">IFERROR(_xlfn.LET(_xlpm.stk, S19, _xlpm.dem, T20:$BF20,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AVERAGE(T20:AH20), _xlpm.nxt), _xlpm.fw + ((_xlpm.stk - _xlpm.ded) / _xlpm.safe_nxt)),0)</f>
        <v>2.1176470588235294</v>
      </c>
      <c r="T23" s="26" cm="1">
        <f t="array" ref="T23">IFERROR(_xlfn.LET(_xlpm.stk, T19, _xlpm.dem, U20:$BF20,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AVERAGE(U20:AI20), _xlpm.nxt), _xlpm.fw + ((_xlpm.stk - _xlpm.ded) / _xlpm.safe_nxt)),0)</f>
        <v>1.1111111111111112</v>
      </c>
      <c r="U23" s="26" cm="1">
        <f t="array" ref="U23">IFERROR(_xlfn.LET(_xlpm.stk, U19, _xlpm.dem, V20:$BF20,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AVERAGE(V20:AJ20), _xlpm.nxt), _xlpm.fw + ((_xlpm.stk - _xlpm.ded) / _xlpm.safe_nxt)),0)</f>
        <v>0.11764705882352941</v>
      </c>
      <c r="V23" s="26" cm="1">
        <f t="array" ref="V23">IFERROR(_xlfn.LET(_xlpm.stk, V19, _xlpm.dem, W20:$BF20,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AVERAGE(W20:AK20), _xlpm.nxt), _xlpm.fw + ((_xlpm.stk - _xlpm.ded) / _xlpm.safe_nxt)),0)</f>
        <v>0</v>
      </c>
      <c r="W23" s="26" cm="1">
        <f t="array" ref="W23">IFERROR(_xlfn.LET(_xlpm.stk, W19, _xlpm.dem, X20:$BF20,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AVERAGE(X20:AL20), _xlpm.nxt), _xlpm.fw + ((_xlpm.stk - _xlpm.ded) / _xlpm.safe_nxt)),0)</f>
        <v>0</v>
      </c>
      <c r="X23" s="26" cm="1">
        <f t="array" ref="X23">IFERROR(_xlfn.LET(_xlpm.stk, X19, _xlpm.dem, Y20:$BF20,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AVERAGE(Y20:AM20), _xlpm.nxt), _xlpm.fw + ((_xlpm.stk - _xlpm.ded) / _xlpm.safe_nxt)),0)</f>
        <v>0</v>
      </c>
      <c r="Y23" s="27" cm="1">
        <f t="array" ref="Y23">IFERROR(_xlfn.LET(_xlpm.stk, Y19, _xlpm.dem, Z20:$BF20,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AVERAGE(Z20:AN20), _xlpm.nxt), _xlpm.fw + ((_xlpm.stk - _xlpm.ded) / _xlpm.safe_nxt)),0)</f>
        <v>0</v>
      </c>
      <c r="Z23" s="27" cm="1">
        <f t="array" ref="Z23">IFERROR(_xlfn.LET(_xlpm.stk, Z19, _xlpm.dem, AA20:$BF20,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AVERAGE(AA20:AO20), _xlpm.nxt), _xlpm.fw + ((_xlpm.stk - _xlpm.ded) / _xlpm.safe_nxt)),0)</f>
        <v>0</v>
      </c>
      <c r="AA23" s="27" cm="1">
        <f t="array" ref="AA23">IFERROR(_xlfn.LET(_xlpm.stk, AA19, _xlpm.dem, AB20:$BF20,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AVERAGE(AB20:AP20), _xlpm.nxt), _xlpm.fw + ((_xlpm.stk - _xlpm.ded) / _xlpm.safe_nxt)),0)</f>
        <v>0</v>
      </c>
      <c r="AB23" s="27" cm="1">
        <f t="array" ref="AB23">IFERROR(_xlfn.LET(_xlpm.stk, AB19, _xlpm.dem, AC20:$BF20,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AVERAGE(AC20:AQ20), _xlpm.nxt), _xlpm.fw + ((_xlpm.stk - _xlpm.ded) / _xlpm.safe_nxt)),0)</f>
        <v>0</v>
      </c>
      <c r="AC23" s="27" cm="1">
        <f t="array" ref="AC23">IFERROR(_xlfn.LET(_xlpm.stk, AC19, _xlpm.dem, AD20:$BF20,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AVERAGE(AD20:AR20), _xlpm.nxt), _xlpm.fw + ((_xlpm.stk - _xlpm.ded) / _xlpm.safe_nxt)),0)</f>
        <v>0</v>
      </c>
      <c r="AD23" s="27" cm="1">
        <f t="array" ref="AD23">IFERROR(_xlfn.LET(_xlpm.stk, AD19, _xlpm.dem, AE20:$BF20,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AVERAGE(AE20:AS20), _xlpm.nxt), _xlpm.fw + ((_xlpm.stk - _xlpm.ded) / _xlpm.safe_nxt)),0)</f>
        <v>0</v>
      </c>
      <c r="AE23" s="27" cm="1">
        <f t="array" ref="AE23">IFERROR(_xlfn.LET(_xlpm.stk, AE19, _xlpm.dem, AF20:$BF20,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AVERAGE(AF20:AT20), _xlpm.nxt), _xlpm.fw + ((_xlpm.stk - _xlpm.ded) / _xlpm.safe_nxt)),0)</f>
        <v>0</v>
      </c>
      <c r="AF23" s="27" cm="1">
        <f t="array" ref="AF23">IFERROR(_xlfn.LET(_xlpm.stk, AF19, _xlpm.dem, AG20:$BF20,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AVERAGE(AG20:AU20), _xlpm.nxt), _xlpm.fw + ((_xlpm.stk - _xlpm.ded) / _xlpm.safe_nxt)),0)</f>
        <v>0</v>
      </c>
      <c r="AG23" s="27" cm="1">
        <f t="array" ref="AG23">IFERROR(_xlfn.LET(_xlpm.stk, AG19, _xlpm.dem, AH20:$BF20,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AVERAGE(AH20:AV20), _xlpm.nxt), _xlpm.fw + ((_xlpm.stk - _xlpm.ded) / _xlpm.safe_nxt)),0)</f>
        <v>0</v>
      </c>
      <c r="AH23" s="27" cm="1">
        <f t="array" ref="AH23">IFERROR(_xlfn.LET(_xlpm.stk, AH19, _xlpm.dem, AI20:$BF20,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AVERAGE(AI20:AW20), _xlpm.nxt), _xlpm.fw + ((_xlpm.stk - _xlpm.ded) / _xlpm.safe_nxt)),0)</f>
        <v>0</v>
      </c>
      <c r="AI23" s="27" cm="1">
        <f t="array" ref="AI23">IFERROR(_xlfn.LET(_xlpm.stk, AI19, _xlpm.dem, AJ20:$BF20,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AVERAGE(AJ20:AX20), _xlpm.nxt), _xlpm.fw + ((_xlpm.stk - _xlpm.ded) / _xlpm.safe_nxt)),0)</f>
        <v>0</v>
      </c>
      <c r="AJ23" s="27" cm="1">
        <f t="array" ref="AJ23">IFERROR(_xlfn.LET(_xlpm.stk, AJ19, _xlpm.dem, AK20:$BF20,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AVERAGE(AK20:AY20), _xlpm.nxt), _xlpm.fw + ((_xlpm.stk - _xlpm.ded) / _xlpm.safe_nxt)),0)</f>
        <v>0</v>
      </c>
      <c r="AK23" s="27" cm="1">
        <f t="array" ref="AK23">IFERROR(_xlfn.LET(_xlpm.stk, AK19, _xlpm.dem, AL20:$BF20,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AVERAGE(AL20:AZ20), _xlpm.nxt), _xlpm.fw + ((_xlpm.stk - _xlpm.ded) / _xlpm.safe_nxt)),0)</f>
        <v>0</v>
      </c>
      <c r="AL23" s="27" cm="1">
        <f t="array" ref="AL23">IFERROR(_xlfn.LET(_xlpm.stk, AL19, _xlpm.dem, AM20:$BF20,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AVERAGE(AM20:BA20), _xlpm.nxt), _xlpm.fw + ((_xlpm.stk - _xlpm.ded) / _xlpm.safe_nxt)),0)</f>
        <v>0</v>
      </c>
      <c r="AM23" s="27" cm="1">
        <f t="array" ref="AM23">IFERROR(_xlfn.LET(_xlpm.stk, AM19, _xlpm.dem, AN20:$BF20,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AVERAGE(AN20:BB20), _xlpm.nxt), _xlpm.fw + ((_xlpm.stk - _xlpm.ded) / _xlpm.safe_nxt)),0)</f>
        <v>0</v>
      </c>
      <c r="AN23" s="27" cm="1">
        <f t="array" ref="AN23">IFERROR(_xlfn.LET(_xlpm.stk, AN19, _xlpm.dem, AO20:$BF20,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AVERAGE(AO20:BC20), _xlpm.nxt), _xlpm.fw + ((_xlpm.stk - _xlpm.ded) / _xlpm.safe_nxt)),0)</f>
        <v>0</v>
      </c>
      <c r="AO23" s="27" cm="1">
        <f t="array" ref="AO23">IFERROR(_xlfn.LET(_xlpm.stk, AO19, _xlpm.dem, AP20:$BF20,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AVERAGE(AP20:BD20), _xlpm.nxt), _xlpm.fw + ((_xlpm.stk - _xlpm.ded) / _xlpm.safe_nxt)),0)</f>
        <v>0</v>
      </c>
      <c r="AP23" s="27" cm="1">
        <f t="array" ref="AP23">IFERROR(_xlfn.LET(_xlpm.stk, AP19, _xlpm.dem, AQ20:$BF20,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AVERAGE(AQ20:BE20), _xlpm.nxt), _xlpm.fw + ((_xlpm.stk - _xlpm.ded) / _xlpm.safe_nxt)),0)</f>
        <v>0</v>
      </c>
      <c r="AQ23" s="27" cm="1">
        <f t="array" ref="AQ23">IFERROR(_xlfn.LET(_xlpm.stk, AQ19, _xlpm.dem, AR20:$BF20,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AVERAGE(AR20:BF20), _xlpm.nxt), _xlpm.fw + ((_xlpm.stk - _xlpm.ded) / _xlpm.safe_nxt)),0)</f>
        <v>0</v>
      </c>
    </row>
    <row r="24" spans="1:43" hidden="1" x14ac:dyDescent="0.3">
      <c r="A24" s="14">
        <f>_xlfn.XLOOKUP(F24,'Demand on-top'!A:A,'Demand on-top'!S:S)</f>
        <v>0</v>
      </c>
      <c r="B24" s="16" t="s">
        <v>7</v>
      </c>
      <c r="C24" s="17" t="s">
        <v>8</v>
      </c>
      <c r="D24" s="18" cm="1">
        <f t="array" ref="D24">ROUND(_xlfn.XLOOKUP(B24,Artikli!A:A,Artikli!C:C/7),0)</f>
        <v>9</v>
      </c>
      <c r="E24" s="19" t="s">
        <v>44</v>
      </c>
      <c r="F24" s="19" t="s">
        <v>42</v>
      </c>
      <c r="G24" s="48" t="s">
        <v>43</v>
      </c>
      <c r="H24" s="61"/>
      <c r="I24" s="57" t="s">
        <v>26</v>
      </c>
      <c r="J24" s="31">
        <v>646</v>
      </c>
      <c r="K24" s="20">
        <f>IFERROR(_xlfn.XLOOKUP(F24,Stock!A:A,Stock!AI:AI),0)</f>
        <v>517</v>
      </c>
      <c r="L24" s="20">
        <f t="shared" ref="L24:Y24" si="124">K27</f>
        <v>409</v>
      </c>
      <c r="M24" s="20">
        <f t="shared" si="124"/>
        <v>300</v>
      </c>
      <c r="N24" s="20">
        <f t="shared" si="124"/>
        <v>190</v>
      </c>
      <c r="O24" s="20">
        <f t="shared" si="124"/>
        <v>80</v>
      </c>
      <c r="P24" s="20">
        <f t="shared" si="124"/>
        <v>0</v>
      </c>
      <c r="Q24" s="20">
        <f t="shared" si="124"/>
        <v>0</v>
      </c>
      <c r="R24" s="20">
        <f t="shared" si="124"/>
        <v>0</v>
      </c>
      <c r="S24" s="20">
        <f t="shared" si="124"/>
        <v>0</v>
      </c>
      <c r="T24" s="20">
        <f t="shared" si="124"/>
        <v>0</v>
      </c>
      <c r="U24" s="20">
        <f t="shared" si="124"/>
        <v>0</v>
      </c>
      <c r="V24" s="20">
        <f t="shared" si="124"/>
        <v>0</v>
      </c>
      <c r="W24" s="20">
        <f t="shared" si="124"/>
        <v>0</v>
      </c>
      <c r="X24" s="20">
        <f t="shared" si="124"/>
        <v>0</v>
      </c>
      <c r="Y24" s="21">
        <f t="shared" si="124"/>
        <v>0</v>
      </c>
      <c r="Z24" s="21">
        <f t="shared" ref="Z24" si="125">Y27</f>
        <v>0</v>
      </c>
      <c r="AA24" s="21">
        <f t="shared" ref="AA24" si="126">Z27</f>
        <v>0</v>
      </c>
      <c r="AB24" s="21">
        <f t="shared" ref="AB24" si="127">AA27</f>
        <v>0</v>
      </c>
      <c r="AC24" s="21">
        <f t="shared" ref="AC24" si="128">AB27</f>
        <v>0</v>
      </c>
      <c r="AD24" s="21">
        <f t="shared" ref="AD24" si="129">AC27</f>
        <v>0</v>
      </c>
      <c r="AE24" s="21">
        <f t="shared" ref="AE24" si="130">AD27</f>
        <v>0</v>
      </c>
      <c r="AF24" s="21">
        <f t="shared" ref="AF24" si="131">AE27</f>
        <v>0</v>
      </c>
      <c r="AG24" s="21">
        <f t="shared" ref="AG24" si="132">AF27</f>
        <v>0</v>
      </c>
      <c r="AH24" s="21">
        <f t="shared" ref="AH24" si="133">AG27</f>
        <v>0</v>
      </c>
      <c r="AI24" s="21">
        <f t="shared" ref="AI24" si="134">AH27</f>
        <v>0</v>
      </c>
      <c r="AJ24" s="21">
        <f t="shared" ref="AJ24" si="135">AI27</f>
        <v>0</v>
      </c>
      <c r="AK24" s="21">
        <f t="shared" ref="AK24" si="136">AJ27</f>
        <v>0</v>
      </c>
      <c r="AL24" s="21">
        <f t="shared" ref="AL24" si="137">AK27</f>
        <v>0</v>
      </c>
      <c r="AM24" s="21">
        <f t="shared" ref="AM24" si="138">AL27</f>
        <v>0</v>
      </c>
      <c r="AN24" s="21">
        <f t="shared" ref="AN24" si="139">AM27</f>
        <v>0</v>
      </c>
      <c r="AO24" s="21">
        <f t="shared" ref="AO24" si="140">AN27</f>
        <v>0</v>
      </c>
      <c r="AP24" s="21">
        <f t="shared" ref="AP24" si="141">AO27</f>
        <v>0</v>
      </c>
      <c r="AQ24" s="21">
        <f t="shared" ref="AQ24" si="142">AP27</f>
        <v>0</v>
      </c>
    </row>
    <row r="25" spans="1:43" hidden="1" x14ac:dyDescent="0.3">
      <c r="A25" s="14">
        <f>_xlfn.XLOOKUP(F25,'Demand on-top'!A:A,'Demand on-top'!S:S)</f>
        <v>0</v>
      </c>
      <c r="B25" s="16" t="s">
        <v>7</v>
      </c>
      <c r="C25" s="17" t="s">
        <v>8</v>
      </c>
      <c r="D25" s="18" cm="1">
        <f t="array" ref="D25">ROUND(_xlfn.XLOOKUP(B25,Artikli!A:A,Artikli!C:C/7),0)</f>
        <v>9</v>
      </c>
      <c r="E25" s="19" t="s">
        <v>44</v>
      </c>
      <c r="F25" s="19" t="s">
        <v>42</v>
      </c>
      <c r="G25" s="48" t="s">
        <v>43</v>
      </c>
      <c r="H25" s="62"/>
      <c r="I25" s="57" t="s">
        <v>28</v>
      </c>
      <c r="J25" s="31">
        <v>109</v>
      </c>
      <c r="K25" s="20">
        <f>ROUND(_xlfn.XLOOKUP($F25,'Prodaja+Demand'!$B:$B,'Prodaja+Demand'!BG:BG),0)+ROUND(_xlfn.XLOOKUP($F25,'Demand on-top'!$A:$A,'Demand on-top'!F:F),0)</f>
        <v>108</v>
      </c>
      <c r="L25" s="20">
        <f>ROUND(_xlfn.XLOOKUP($F25,'Prodaja+Demand'!$B:$B,'Prodaja+Demand'!BH:BH),0)+ROUND(_xlfn.XLOOKUP($F25,'Demand on-top'!$A:$A,'Demand on-top'!G:G),0)</f>
        <v>109</v>
      </c>
      <c r="M25" s="20">
        <f>ROUND(_xlfn.XLOOKUP($F25,'Prodaja+Demand'!$B:$B,'Prodaja+Demand'!BI:BI),0)+ROUND(_xlfn.XLOOKUP($F25,'Demand on-top'!$A:$A,'Demand on-top'!H:H),0)</f>
        <v>110</v>
      </c>
      <c r="N25" s="20">
        <f>ROUND(_xlfn.XLOOKUP($F25,'Prodaja+Demand'!$B:$B,'Prodaja+Demand'!BJ:BJ),0)+ROUND(_xlfn.XLOOKUP($F25,'Demand on-top'!$A:$A,'Demand on-top'!I:I),0)</f>
        <v>110</v>
      </c>
      <c r="O25" s="20">
        <f>ROUND(_xlfn.XLOOKUP($F25,'Prodaja+Demand'!$B:$B,'Prodaja+Demand'!BK:BK),0)+ROUND(_xlfn.XLOOKUP($F25,'Demand on-top'!$A:$A,'Demand on-top'!J:J),0)</f>
        <v>110</v>
      </c>
      <c r="P25" s="20">
        <f>ROUND(_xlfn.XLOOKUP($F25,'Prodaja+Demand'!$B:$B,'Prodaja+Demand'!BL:BL),0)+ROUND(_xlfn.XLOOKUP($F25,'Demand on-top'!$A:$A,'Demand on-top'!K:K),0)</f>
        <v>110</v>
      </c>
      <c r="Q25" s="20">
        <f>ROUND(_xlfn.XLOOKUP($F25,'Prodaja+Demand'!$B:$B,'Prodaja+Demand'!BM:BM),0)+ROUND(_xlfn.XLOOKUP($F25,'Demand on-top'!$A:$A,'Demand on-top'!L:L),0)</f>
        <v>109</v>
      </c>
      <c r="R25" s="20">
        <f>ROUND(_xlfn.XLOOKUP($F25,'Prodaja+Demand'!$B:$B,'Prodaja+Demand'!BN:BN),0)+ROUND(_xlfn.XLOOKUP($F25,'Demand on-top'!$A:$A,'Demand on-top'!M:M),0)</f>
        <v>108</v>
      </c>
      <c r="S25" s="20">
        <f>ROUND(_xlfn.XLOOKUP($F25,'Prodaja+Demand'!$B:$B,'Prodaja+Demand'!BO:BO),0)+ROUND(_xlfn.XLOOKUP($F25,'Demand on-top'!$A:$A,'Demand on-top'!N:N),0)</f>
        <v>107</v>
      </c>
      <c r="T25" s="20">
        <f>ROUND(_xlfn.XLOOKUP($F25,'Prodaja+Demand'!$B:$B,'Prodaja+Demand'!BP:BP),0)+ROUND(_xlfn.XLOOKUP($F25,'Demand on-top'!$A:$A,'Demand on-top'!O:O),0)</f>
        <v>107</v>
      </c>
      <c r="U25" s="20">
        <f>ROUND(_xlfn.XLOOKUP($F25,'Prodaja+Demand'!$B:$B,'Prodaja+Demand'!BQ:BQ),0)+ROUND(_xlfn.XLOOKUP($F25,'Demand on-top'!$A:$A,'Demand on-top'!P:P),0)</f>
        <v>107</v>
      </c>
      <c r="V25" s="20">
        <f>ROUND(_xlfn.XLOOKUP($F25,'Prodaja+Demand'!$B:$B,'Prodaja+Demand'!BR:BR),0)+ROUND(_xlfn.XLOOKUP($F25,'Demand on-top'!$A:$A,'Demand on-top'!Q:Q),0)</f>
        <v>107</v>
      </c>
      <c r="W25" s="20">
        <f>ROUND(_xlfn.XLOOKUP($F25,'Prodaja+Demand'!$B:$B,'Prodaja+Demand'!BS:BS),0)+ROUND(_xlfn.XLOOKUP($F25,'Demand on-top'!$A:$A,'Demand on-top'!R:R),0)</f>
        <v>109</v>
      </c>
      <c r="X25" s="20">
        <f>ROUND(_xlfn.XLOOKUP($F25,'Prodaja+Demand'!$B:$B,'Prodaja+Demand'!BT:BT),0)+ROUND(_xlfn.XLOOKUP($F25,'Demand on-top'!$A:$A,'Demand on-top'!S:S),0)</f>
        <v>109</v>
      </c>
      <c r="Y25" s="21">
        <f>ROUND(_xlfn.XLOOKUP($F25,'Prodaja+Demand'!$B:$B,'Prodaja+Demand'!BU:BU),0)+ROUND(_xlfn.XLOOKUP($F25,'Demand on-top'!$A:$A,'Demand on-top'!T:T),0)</f>
        <v>110</v>
      </c>
      <c r="Z25" s="21">
        <f>ROUND(_xlfn.XLOOKUP($F25,'Prodaja+Demand'!$B:$B,'Prodaja+Demand'!BV:BV),0)+ROUND(_xlfn.XLOOKUP($F25,'Demand on-top'!$A:$A,'Demand on-top'!U:U),0)</f>
        <v>110</v>
      </c>
      <c r="AA25" s="21">
        <f>ROUND(_xlfn.XLOOKUP($F25,'Prodaja+Demand'!$B:$B,'Prodaja+Demand'!BW:BW),0)+ROUND(_xlfn.XLOOKUP($F25,'Demand on-top'!$A:$A,'Demand on-top'!V:V),0)</f>
        <v>109</v>
      </c>
      <c r="AB25" s="21">
        <f>ROUND(_xlfn.XLOOKUP($F25,'Prodaja+Demand'!$B:$B,'Prodaja+Demand'!BX:BX),0)+ROUND(_xlfn.XLOOKUP($F25,'Demand on-top'!$A:$A,'Demand on-top'!W:W),0)</f>
        <v>109</v>
      </c>
      <c r="AC25" s="21">
        <f>ROUND(_xlfn.XLOOKUP($F25,'Prodaja+Demand'!$B:$B,'Prodaja+Demand'!BY:BY),0)+ROUND(_xlfn.XLOOKUP($F25,'Demand on-top'!$A:$A,'Demand on-top'!X:X),0)</f>
        <v>109</v>
      </c>
      <c r="AD25" s="21">
        <f>ROUND(_xlfn.XLOOKUP($F25,'Prodaja+Demand'!$B:$B,'Prodaja+Demand'!BZ:BZ),0)+ROUND(_xlfn.XLOOKUP($F25,'Demand on-top'!$A:$A,'Demand on-top'!Y:Y),0)</f>
        <v>109</v>
      </c>
      <c r="AE25" s="21">
        <f>ROUND(_xlfn.XLOOKUP($F25,'Prodaja+Demand'!$B:$B,'Prodaja+Demand'!CA:CA),0)+ROUND(_xlfn.XLOOKUP($F25,'Demand on-top'!$A:$A,'Demand on-top'!Z:Z),0)</f>
        <v>109</v>
      </c>
      <c r="AF25" s="21">
        <f>ROUND(_xlfn.XLOOKUP($F25,'Prodaja+Demand'!$B:$B,'Prodaja+Demand'!CB:CB),0)+ROUND(_xlfn.XLOOKUP($F25,'Demand on-top'!$A:$A,'Demand on-top'!AA:AA),0)</f>
        <v>109</v>
      </c>
      <c r="AG25" s="21">
        <f>ROUND(_xlfn.XLOOKUP($F25,'Prodaja+Demand'!$B:$B,'Prodaja+Demand'!CC:CC),0)+ROUND(_xlfn.XLOOKUP($F25,'Demand on-top'!$A:$A,'Demand on-top'!AB:AB),0)</f>
        <v>109</v>
      </c>
      <c r="AH25" s="21">
        <f>ROUND(_xlfn.XLOOKUP($F25,'Prodaja+Demand'!$B:$B,'Prodaja+Demand'!CD:CD),0)+ROUND(_xlfn.XLOOKUP($F25,'Demand on-top'!$A:$A,'Demand on-top'!AC:AC),0)</f>
        <v>108</v>
      </c>
      <c r="AI25" s="21">
        <f>ROUND(_xlfn.XLOOKUP($F25,'Prodaja+Demand'!$B:$B,'Prodaja+Demand'!CE:CE),0)+ROUND(_xlfn.XLOOKUP($F25,'Demand on-top'!$A:$A,'Demand on-top'!AD:AD),0)</f>
        <v>109</v>
      </c>
      <c r="AJ25" s="21">
        <f>ROUND(_xlfn.XLOOKUP($F25,'Prodaja+Demand'!$B:$B,'Prodaja+Demand'!CF:CF),0)+ROUND(_xlfn.XLOOKUP($F25,'Demand on-top'!$A:$A,'Demand on-top'!AE:AE),0)</f>
        <v>109</v>
      </c>
      <c r="AK25" s="21">
        <f>ROUND(_xlfn.XLOOKUP($F25,'Prodaja+Demand'!$B:$B,'Prodaja+Demand'!CG:CG),0)+ROUND(_xlfn.XLOOKUP($F25,'Demand on-top'!$A:$A,'Demand on-top'!AF:AF),0)</f>
        <v>109</v>
      </c>
      <c r="AL25" s="21">
        <f>ROUND(_xlfn.XLOOKUP($F25,'Prodaja+Demand'!$B:$B,'Prodaja+Demand'!CH:CH),0)+ROUND(_xlfn.XLOOKUP($F25,'Demand on-top'!$A:$A,'Demand on-top'!AG:AG),0)</f>
        <v>109</v>
      </c>
      <c r="AM25" s="21">
        <f>ROUND(_xlfn.XLOOKUP($F25,'Prodaja+Demand'!$B:$B,'Prodaja+Demand'!CI:CI),0)+ROUND(_xlfn.XLOOKUP($F25,'Demand on-top'!$A:$A,'Demand on-top'!AH:AH),0)</f>
        <v>109</v>
      </c>
      <c r="AN25" s="21">
        <f>ROUND(_xlfn.XLOOKUP($F25,'Prodaja+Demand'!$B:$B,'Prodaja+Demand'!CJ:CJ),0)+ROUND(_xlfn.XLOOKUP($F25,'Demand on-top'!$A:$A,'Demand on-top'!AI:AI),0)</f>
        <v>109</v>
      </c>
      <c r="AO25" s="21">
        <f>ROUND(_xlfn.XLOOKUP($F25,'Prodaja+Demand'!$B:$B,'Prodaja+Demand'!CK:CK),0)+ROUND(_xlfn.XLOOKUP($F25,'Demand on-top'!$A:$A,'Demand on-top'!AJ:AJ),0)</f>
        <v>109</v>
      </c>
      <c r="AP25" s="21">
        <f>ROUND(_xlfn.XLOOKUP($F25,'Prodaja+Demand'!$B:$B,'Prodaja+Demand'!CL:CL),0)+ROUND(_xlfn.XLOOKUP($F25,'Demand on-top'!$A:$A,'Demand on-top'!AK:AK),0)</f>
        <v>0</v>
      </c>
      <c r="AQ25" s="21">
        <f>ROUND(_xlfn.XLOOKUP($F25,'Prodaja+Demand'!$B:$B,'Prodaja+Demand'!CM:CM),0)+ROUND(_xlfn.XLOOKUP($F25,'Demand on-top'!$A:$A,'Demand on-top'!AL:AL),0)</f>
        <v>0</v>
      </c>
    </row>
    <row r="26" spans="1:43" hidden="1" x14ac:dyDescent="0.3">
      <c r="A26" s="14">
        <f>_xlfn.XLOOKUP(F26,'Demand on-top'!A:A,'Demand on-top'!S:S)</f>
        <v>0</v>
      </c>
      <c r="B26" s="16" t="s">
        <v>7</v>
      </c>
      <c r="C26" s="17" t="s">
        <v>8</v>
      </c>
      <c r="D26" s="18" cm="1">
        <f t="array" ref="D26">ROUND(_xlfn.XLOOKUP(B26,Artikli!A:A,Artikli!C:C/7),0)</f>
        <v>9</v>
      </c>
      <c r="E26" s="19" t="s">
        <v>44</v>
      </c>
      <c r="F26" s="19" t="s">
        <v>42</v>
      </c>
      <c r="G26" s="48" t="s">
        <v>43</v>
      </c>
      <c r="H26" s="62"/>
      <c r="I26" s="57" t="s">
        <v>27</v>
      </c>
      <c r="J26" s="31">
        <v>0</v>
      </c>
      <c r="K26" s="20">
        <f>IFERROR(_xlfn.XLOOKUP($F26,'Incoming supply'!$A:$A,'Incoming supply'!B:B),0)</f>
        <v>0</v>
      </c>
      <c r="L26" s="20">
        <f>IFERROR(_xlfn.XLOOKUP($F26,'Incoming supply'!$A:$A,'Incoming supply'!C:C),0)</f>
        <v>0</v>
      </c>
      <c r="M26" s="20">
        <f>IFERROR(_xlfn.XLOOKUP($F26,'Incoming supply'!$A:$A,'Incoming supply'!D:D),0)</f>
        <v>0</v>
      </c>
      <c r="N26" s="20">
        <f>IFERROR(_xlfn.XLOOKUP($F26,'Incoming supply'!$A:$A,'Incoming supply'!E:E),0)</f>
        <v>0</v>
      </c>
      <c r="O26" s="20">
        <f>IFERROR(_xlfn.XLOOKUP($F26,'Incoming supply'!$A:$A,'Incoming supply'!F:F),0)</f>
        <v>0</v>
      </c>
      <c r="P26" s="20">
        <f>IFERROR(_xlfn.XLOOKUP($F26,'Incoming supply'!$A:$A,'Incoming supply'!G:G),0)</f>
        <v>0</v>
      </c>
      <c r="Q26" s="20">
        <f>IFERROR(_xlfn.XLOOKUP($F26,'Incoming supply'!$A:$A,'Incoming supply'!H:H),0)</f>
        <v>0</v>
      </c>
      <c r="R26" s="20">
        <f>IFERROR(_xlfn.XLOOKUP($F26,'Incoming supply'!$A:$A,'Incoming supply'!I:I),0)</f>
        <v>0</v>
      </c>
      <c r="S26" s="20">
        <f>IFERROR(_xlfn.XLOOKUP($F26,'Incoming supply'!$A:$A,'Incoming supply'!J:J),0)</f>
        <v>0</v>
      </c>
      <c r="T26" s="20">
        <f>IFERROR(_xlfn.XLOOKUP($F26,'Incoming supply'!$A:$A,'Incoming supply'!K:K),0)</f>
        <v>0</v>
      </c>
      <c r="U26" s="20">
        <f>IFERROR(_xlfn.XLOOKUP($F26,'Incoming supply'!$A:$A,'Incoming supply'!L:L),0)</f>
        <v>0</v>
      </c>
      <c r="V26" s="20">
        <f>IFERROR(_xlfn.XLOOKUP($F26,'Incoming supply'!$A:$A,'Incoming supply'!M:M),0)</f>
        <v>0</v>
      </c>
      <c r="W26" s="20">
        <f>IFERROR(_xlfn.XLOOKUP($F26,'Incoming supply'!$A:$A,'Incoming supply'!N:N),0)</f>
        <v>0</v>
      </c>
      <c r="X26" s="20">
        <f>IFERROR(_xlfn.XLOOKUP($F26,'Incoming supply'!$A:$A,'Incoming supply'!O:O),0)</f>
        <v>0</v>
      </c>
      <c r="Y26" s="21">
        <f>IFERROR(_xlfn.XLOOKUP($F26,'Incoming supply'!$A:$A,'Incoming supply'!P:P),0)</f>
        <v>0</v>
      </c>
      <c r="Z26" s="21">
        <f>IFERROR(_xlfn.XLOOKUP($F26,'Incoming supply'!$A:$A,'Incoming supply'!Q:Q),0)</f>
        <v>0</v>
      </c>
      <c r="AA26" s="21">
        <f>IFERROR(_xlfn.XLOOKUP($F26,'Incoming supply'!$A:$A,'Incoming supply'!R:R),0)</f>
        <v>0</v>
      </c>
      <c r="AB26" s="21">
        <f>IFERROR(_xlfn.XLOOKUP($F26,'Incoming supply'!$A:$A,'Incoming supply'!S:S),0)</f>
        <v>0</v>
      </c>
      <c r="AC26" s="21">
        <f>IFERROR(_xlfn.XLOOKUP($F26,'Incoming supply'!$A:$A,'Incoming supply'!T:T),0)</f>
        <v>0</v>
      </c>
      <c r="AD26" s="21">
        <f>IFERROR(_xlfn.XLOOKUP($F26,'Incoming supply'!$A:$A,'Incoming supply'!U:U),0)</f>
        <v>0</v>
      </c>
      <c r="AE26" s="21">
        <f>IFERROR(_xlfn.XLOOKUP($F26,'Incoming supply'!$A:$A,'Incoming supply'!V:V),0)</f>
        <v>0</v>
      </c>
      <c r="AF26" s="21">
        <f>IFERROR(_xlfn.XLOOKUP($F26,'Incoming supply'!$A:$A,'Incoming supply'!W:W),0)</f>
        <v>0</v>
      </c>
      <c r="AG26" s="21">
        <f>IFERROR(_xlfn.XLOOKUP($F26,'Incoming supply'!$A:$A,'Incoming supply'!X:X),0)</f>
        <v>0</v>
      </c>
      <c r="AH26" s="21">
        <f>IFERROR(_xlfn.XLOOKUP($F26,'Incoming supply'!$A:$A,'Incoming supply'!Y:Y),0)</f>
        <v>0</v>
      </c>
      <c r="AI26" s="21">
        <f>IFERROR(_xlfn.XLOOKUP($F26,'Incoming supply'!$A:$A,'Incoming supply'!Z:Z),0)</f>
        <v>0</v>
      </c>
      <c r="AJ26" s="21">
        <f>IFERROR(_xlfn.XLOOKUP($F26,'Incoming supply'!$A:$A,'Incoming supply'!AA:AA),0)</f>
        <v>0</v>
      </c>
      <c r="AK26" s="21">
        <f>IFERROR(_xlfn.XLOOKUP($F26,'Incoming supply'!$A:$A,'Incoming supply'!AB:AB),0)</f>
        <v>0</v>
      </c>
      <c r="AL26" s="21">
        <f>IFERROR(_xlfn.XLOOKUP($F26,'Incoming supply'!$A:$A,'Incoming supply'!AC:AC),0)</f>
        <v>0</v>
      </c>
      <c r="AM26" s="21">
        <f>IFERROR(_xlfn.XLOOKUP($F26,'Incoming supply'!$A:$A,'Incoming supply'!AD:AD),0)</f>
        <v>0</v>
      </c>
      <c r="AN26" s="21">
        <f>IFERROR(_xlfn.XLOOKUP($F26,'Incoming supply'!$A:$A,'Incoming supply'!AE:AE),0)</f>
        <v>0</v>
      </c>
      <c r="AO26" s="21">
        <f>IFERROR(_xlfn.XLOOKUP($F26,'Incoming supply'!$A:$A,'Incoming supply'!AF:AF),0)</f>
        <v>0</v>
      </c>
      <c r="AP26" s="21">
        <f>IFERROR(_xlfn.XLOOKUP($F26,'Incoming supply'!$A:$A,'Incoming supply'!AG:AG),0)</f>
        <v>0</v>
      </c>
      <c r="AQ26" s="21">
        <f>IFERROR(_xlfn.XLOOKUP($F26,'Incoming supply'!$A:$A,'Incoming supply'!AH:AH),0)</f>
        <v>0</v>
      </c>
    </row>
    <row r="27" spans="1:43" hidden="1" x14ac:dyDescent="0.3">
      <c r="A27" s="14">
        <f>_xlfn.XLOOKUP(F27,'Demand on-top'!A:A,'Demand on-top'!S:S)</f>
        <v>0</v>
      </c>
      <c r="B27" s="16" t="s">
        <v>7</v>
      </c>
      <c r="C27" s="17" t="s">
        <v>8</v>
      </c>
      <c r="D27" s="18" cm="1">
        <f t="array" ref="D27">ROUND(_xlfn.XLOOKUP(B27,Artikli!A:A,Artikli!C:C/7),0)</f>
        <v>9</v>
      </c>
      <c r="E27" s="19" t="s">
        <v>44</v>
      </c>
      <c r="F27" s="19" t="s">
        <v>42</v>
      </c>
      <c r="G27" s="48" t="s">
        <v>43</v>
      </c>
      <c r="H27" s="62"/>
      <c r="I27" s="57" t="s">
        <v>4096</v>
      </c>
      <c r="J27" s="31">
        <v>537</v>
      </c>
      <c r="K27" s="20">
        <f t="shared" ref="K27" si="143">IF((K24-K25+K26)&gt;0,(K24-K25+K26),0)</f>
        <v>409</v>
      </c>
      <c r="L27" s="20">
        <f t="shared" ref="L27" si="144">IF((L24-L25+L26)&gt;0,(L24-L25+L26),0)</f>
        <v>300</v>
      </c>
      <c r="M27" s="20">
        <f t="shared" ref="M27" si="145">IF((M24-M25+M26)&gt;0,(M24-M25+M26),0)</f>
        <v>190</v>
      </c>
      <c r="N27" s="20">
        <f t="shared" ref="N27" si="146">IF((N24-N25+N26)&gt;0,(N24-N25+N26),0)</f>
        <v>80</v>
      </c>
      <c r="O27" s="20">
        <f t="shared" ref="O27" si="147">IF((O24-O25+O26)&gt;0,(O24-O25+O26),0)</f>
        <v>0</v>
      </c>
      <c r="P27" s="20">
        <f t="shared" ref="P27" si="148">IF((P24-P25+P26)&gt;0,(P24-P25+P26),0)</f>
        <v>0</v>
      </c>
      <c r="Q27" s="20">
        <f t="shared" ref="Q27" si="149">IF((Q24-Q25+Q26)&gt;0,(Q24-Q25+Q26),0)</f>
        <v>0</v>
      </c>
      <c r="R27" s="20">
        <f t="shared" ref="R27" si="150">IF((R24-R25+R26)&gt;0,(R24-R25+R26),0)</f>
        <v>0</v>
      </c>
      <c r="S27" s="20">
        <f t="shared" ref="S27" si="151">IF((S24-S25+S26)&gt;0,(S24-S25+S26),0)</f>
        <v>0</v>
      </c>
      <c r="T27" s="20">
        <f t="shared" ref="T27" si="152">IF((T24-T25+T26)&gt;0,(T24-T25+T26),0)</f>
        <v>0</v>
      </c>
      <c r="U27" s="20">
        <f t="shared" ref="U27" si="153">IF((U24-U25+U26)&gt;0,(U24-U25+U26),0)</f>
        <v>0</v>
      </c>
      <c r="V27" s="20">
        <f t="shared" ref="V27" si="154">IF((V24-V25+V26)&gt;0,(V24-V25+V26),0)</f>
        <v>0</v>
      </c>
      <c r="W27" s="20">
        <f t="shared" ref="W27" si="155">IF((W24-W25+W26)&gt;0,(W24-W25+W26),0)</f>
        <v>0</v>
      </c>
      <c r="X27" s="20">
        <f t="shared" ref="X27" si="156">IF((X24-X25+X26)&gt;0,(X24-X25+X26),0)</f>
        <v>0</v>
      </c>
      <c r="Y27" s="21">
        <f t="shared" ref="Y27:AQ27" si="157">IF((Y24-Y25+Y26)&gt;0,(Y24-Y25+Y26),0)</f>
        <v>0</v>
      </c>
      <c r="Z27" s="21">
        <f t="shared" si="157"/>
        <v>0</v>
      </c>
      <c r="AA27" s="21">
        <f t="shared" si="157"/>
        <v>0</v>
      </c>
      <c r="AB27" s="21">
        <f t="shared" si="157"/>
        <v>0</v>
      </c>
      <c r="AC27" s="21">
        <f t="shared" si="157"/>
        <v>0</v>
      </c>
      <c r="AD27" s="21">
        <f t="shared" si="157"/>
        <v>0</v>
      </c>
      <c r="AE27" s="21">
        <f t="shared" si="157"/>
        <v>0</v>
      </c>
      <c r="AF27" s="21">
        <f t="shared" si="157"/>
        <v>0</v>
      </c>
      <c r="AG27" s="21">
        <f t="shared" si="157"/>
        <v>0</v>
      </c>
      <c r="AH27" s="21">
        <f t="shared" si="157"/>
        <v>0</v>
      </c>
      <c r="AI27" s="21">
        <f t="shared" si="157"/>
        <v>0</v>
      </c>
      <c r="AJ27" s="21">
        <f t="shared" si="157"/>
        <v>0</v>
      </c>
      <c r="AK27" s="21">
        <f t="shared" si="157"/>
        <v>0</v>
      </c>
      <c r="AL27" s="21">
        <f t="shared" si="157"/>
        <v>0</v>
      </c>
      <c r="AM27" s="21">
        <f t="shared" si="157"/>
        <v>0</v>
      </c>
      <c r="AN27" s="21">
        <f t="shared" si="157"/>
        <v>0</v>
      </c>
      <c r="AO27" s="21">
        <f t="shared" si="157"/>
        <v>0</v>
      </c>
      <c r="AP27" s="21">
        <f t="shared" si="157"/>
        <v>0</v>
      </c>
      <c r="AQ27" s="21">
        <f t="shared" si="157"/>
        <v>0</v>
      </c>
    </row>
    <row r="28" spans="1:43" hidden="1" x14ac:dyDescent="0.3">
      <c r="A28" s="14">
        <f>_xlfn.XLOOKUP(F28,'Demand on-top'!A:A,'Demand on-top'!S:S)</f>
        <v>0</v>
      </c>
      <c r="B28" s="22" t="s">
        <v>7</v>
      </c>
      <c r="C28" s="23" t="s">
        <v>8</v>
      </c>
      <c r="D28" s="18" cm="1">
        <f t="array" ref="D28">ROUND(_xlfn.XLOOKUP(B28,Artikli!A:A,Artikli!C:C/7),0)</f>
        <v>9</v>
      </c>
      <c r="E28" s="25" t="s">
        <v>44</v>
      </c>
      <c r="F28" s="25" t="s">
        <v>42</v>
      </c>
      <c r="G28" s="49" t="s">
        <v>43</v>
      </c>
      <c r="H28" s="64"/>
      <c r="I28" s="58" t="s">
        <v>29</v>
      </c>
      <c r="J28" s="32">
        <v>5.9</v>
      </c>
      <c r="K28" s="26" cm="1">
        <f t="array" ref="K28">IFERROR(_xlfn.LET(_xlpm.stk, K24, _xlpm.dem, L25:$BF25,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AVERAGE(L25:Z25), _xlpm.nxt), _xlpm.fw + ((_xlpm.stk - _xlpm.ded) / _xlpm.safe_nxt)),0)</f>
        <v>4.709090909090909</v>
      </c>
      <c r="L28" s="26" cm="1">
        <f t="array" ref="L28">IFERROR(_xlfn.LET(_xlpm.stk, L24, _xlpm.dem, M25:$BF25,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AVERAGE(M25:AA25), _xlpm.nxt), _xlpm.fw + ((_xlpm.stk - _xlpm.ded) / _xlpm.safe_nxt)),0)</f>
        <v>3.7181818181818183</v>
      </c>
      <c r="M28" s="26" cm="1">
        <f t="array" ref="M28">IFERROR(_xlfn.LET(_xlpm.stk, M24, _xlpm.dem, N25:$BF25,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AVERAGE(N25:AB25), _xlpm.nxt), _xlpm.fw + ((_xlpm.stk - _xlpm.ded) / _xlpm.safe_nxt)),0)</f>
        <v>2.7272727272727275</v>
      </c>
      <c r="N28" s="26" cm="1">
        <f t="array" ref="N28">IFERROR(_xlfn.LET(_xlpm.stk, N24, _xlpm.dem, O25:$BF25,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AVERAGE(O25:AC25), _xlpm.nxt), _xlpm.fw + ((_xlpm.stk - _xlpm.ded) / _xlpm.safe_nxt)),0)</f>
        <v>1.7272727272727273</v>
      </c>
      <c r="O28" s="26" cm="1">
        <f t="array" ref="O28">IFERROR(_xlfn.LET(_xlpm.stk, O24, _xlpm.dem, P25:$BF25,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AVERAGE(P25:AD25), _xlpm.nxt), _xlpm.fw + ((_xlpm.stk - _xlpm.ded) / _xlpm.safe_nxt)),0)</f>
        <v>0.72727272727272729</v>
      </c>
      <c r="P28" s="26" cm="1">
        <f t="array" ref="P28">IFERROR(_xlfn.LET(_xlpm.stk, P24, _xlpm.dem, Q25:$BF25,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AVERAGE(Q25:AE25), _xlpm.nxt), _xlpm.fw + ((_xlpm.stk - _xlpm.ded) / _xlpm.safe_nxt)),0)</f>
        <v>0</v>
      </c>
      <c r="Q28" s="26" cm="1">
        <f t="array" ref="Q28">IFERROR(_xlfn.LET(_xlpm.stk, Q24, _xlpm.dem, R25:$BF25,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AVERAGE(R25:AF25), _xlpm.nxt), _xlpm.fw + ((_xlpm.stk - _xlpm.ded) / _xlpm.safe_nxt)),0)</f>
        <v>0</v>
      </c>
      <c r="R28" s="26" cm="1">
        <f t="array" ref="R28">IFERROR(_xlfn.LET(_xlpm.stk, R24, _xlpm.dem, S25:$BF25,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AVERAGE(S25:AG25), _xlpm.nxt), _xlpm.fw + ((_xlpm.stk - _xlpm.ded) / _xlpm.safe_nxt)),0)</f>
        <v>0</v>
      </c>
      <c r="S28" s="26" cm="1">
        <f t="array" ref="S28">IFERROR(_xlfn.LET(_xlpm.stk, S24, _xlpm.dem, T25:$BF25,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AVERAGE(T25:AH25), _xlpm.nxt), _xlpm.fw + ((_xlpm.stk - _xlpm.ded) / _xlpm.safe_nxt)),0)</f>
        <v>0</v>
      </c>
      <c r="T28" s="26" cm="1">
        <f t="array" ref="T28">IFERROR(_xlfn.LET(_xlpm.stk, T24, _xlpm.dem, U25:$BF25,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AVERAGE(U25:AI25), _xlpm.nxt), _xlpm.fw + ((_xlpm.stk - _xlpm.ded) / _xlpm.safe_nxt)),0)</f>
        <v>0</v>
      </c>
      <c r="U28" s="26" cm="1">
        <f t="array" ref="U28">IFERROR(_xlfn.LET(_xlpm.stk, U24, _xlpm.dem, V25:$BF25,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AVERAGE(V25:AJ25), _xlpm.nxt), _xlpm.fw + ((_xlpm.stk - _xlpm.ded) / _xlpm.safe_nxt)),0)</f>
        <v>0</v>
      </c>
      <c r="V28" s="26" cm="1">
        <f t="array" ref="V28">IFERROR(_xlfn.LET(_xlpm.stk, V24, _xlpm.dem, W25:$BF25,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AVERAGE(W25:AK25), _xlpm.nxt), _xlpm.fw + ((_xlpm.stk - _xlpm.ded) / _xlpm.safe_nxt)),0)</f>
        <v>0</v>
      </c>
      <c r="W28" s="26" cm="1">
        <f t="array" ref="W28">IFERROR(_xlfn.LET(_xlpm.stk, W24, _xlpm.dem, X25:$BF25,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AVERAGE(X25:AL25), _xlpm.nxt), _xlpm.fw + ((_xlpm.stk - _xlpm.ded) / _xlpm.safe_nxt)),0)</f>
        <v>0</v>
      </c>
      <c r="X28" s="26" cm="1">
        <f t="array" ref="X28">IFERROR(_xlfn.LET(_xlpm.stk, X24, _xlpm.dem, Y25:$BF25,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AVERAGE(Y25:AM25), _xlpm.nxt), _xlpm.fw + ((_xlpm.stk - _xlpm.ded) / _xlpm.safe_nxt)),0)</f>
        <v>0</v>
      </c>
      <c r="Y28" s="27" cm="1">
        <f t="array" ref="Y28">IFERROR(_xlfn.LET(_xlpm.stk, Y24, _xlpm.dem, Z25:$BF25,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AVERAGE(Z25:AN25), _xlpm.nxt), _xlpm.fw + ((_xlpm.stk - _xlpm.ded) / _xlpm.safe_nxt)),0)</f>
        <v>0</v>
      </c>
      <c r="Z28" s="27" cm="1">
        <f t="array" ref="Z28">IFERROR(_xlfn.LET(_xlpm.stk, Z24, _xlpm.dem, AA25:$BF25,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AVERAGE(AA25:AO25), _xlpm.nxt), _xlpm.fw + ((_xlpm.stk - _xlpm.ded) / _xlpm.safe_nxt)),0)</f>
        <v>0</v>
      </c>
      <c r="AA28" s="27" cm="1">
        <f t="array" ref="AA28">IFERROR(_xlfn.LET(_xlpm.stk, AA24, _xlpm.dem, AB25:$BF25,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AVERAGE(AB25:AP25), _xlpm.nxt), _xlpm.fw + ((_xlpm.stk - _xlpm.ded) / _xlpm.safe_nxt)),0)</f>
        <v>0</v>
      </c>
      <c r="AB28" s="27" cm="1">
        <f t="array" ref="AB28">IFERROR(_xlfn.LET(_xlpm.stk, AB24, _xlpm.dem, AC25:$BF25,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AVERAGE(AC25:AQ25), _xlpm.nxt), _xlpm.fw + ((_xlpm.stk - _xlpm.ded) / _xlpm.safe_nxt)),0)</f>
        <v>0</v>
      </c>
      <c r="AC28" s="27" cm="1">
        <f t="array" ref="AC28">IFERROR(_xlfn.LET(_xlpm.stk, AC24, _xlpm.dem, AD25:$BF25,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AVERAGE(AD25:AR25), _xlpm.nxt), _xlpm.fw + ((_xlpm.stk - _xlpm.ded) / _xlpm.safe_nxt)),0)</f>
        <v>0</v>
      </c>
      <c r="AD28" s="27" cm="1">
        <f t="array" ref="AD28">IFERROR(_xlfn.LET(_xlpm.stk, AD24, _xlpm.dem, AE25:$BF25,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AVERAGE(AE25:AS25), _xlpm.nxt), _xlpm.fw + ((_xlpm.stk - _xlpm.ded) / _xlpm.safe_nxt)),0)</f>
        <v>0</v>
      </c>
      <c r="AE28" s="27" cm="1">
        <f t="array" ref="AE28">IFERROR(_xlfn.LET(_xlpm.stk, AE24, _xlpm.dem, AF25:$BF25,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AVERAGE(AF25:AT25), _xlpm.nxt), _xlpm.fw + ((_xlpm.stk - _xlpm.ded) / _xlpm.safe_nxt)),0)</f>
        <v>0</v>
      </c>
      <c r="AF28" s="27" cm="1">
        <f t="array" ref="AF28">IFERROR(_xlfn.LET(_xlpm.stk, AF24, _xlpm.dem, AG25:$BF25,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AVERAGE(AG25:AU25), _xlpm.nxt), _xlpm.fw + ((_xlpm.stk - _xlpm.ded) / _xlpm.safe_nxt)),0)</f>
        <v>0</v>
      </c>
      <c r="AG28" s="27" cm="1">
        <f t="array" ref="AG28">IFERROR(_xlfn.LET(_xlpm.stk, AG24, _xlpm.dem, AH25:$BF25,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AVERAGE(AH25:AV25), _xlpm.nxt), _xlpm.fw + ((_xlpm.stk - _xlpm.ded) / _xlpm.safe_nxt)),0)</f>
        <v>0</v>
      </c>
      <c r="AH28" s="27" cm="1">
        <f t="array" ref="AH28">IFERROR(_xlfn.LET(_xlpm.stk, AH24, _xlpm.dem, AI25:$BF25,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AVERAGE(AI25:AW25), _xlpm.nxt), _xlpm.fw + ((_xlpm.stk - _xlpm.ded) / _xlpm.safe_nxt)),0)</f>
        <v>0</v>
      </c>
      <c r="AI28" s="27" cm="1">
        <f t="array" ref="AI28">IFERROR(_xlfn.LET(_xlpm.stk, AI24, _xlpm.dem, AJ25:$BF25,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AVERAGE(AJ25:AX25), _xlpm.nxt), _xlpm.fw + ((_xlpm.stk - _xlpm.ded) / _xlpm.safe_nxt)),0)</f>
        <v>0</v>
      </c>
      <c r="AJ28" s="27" cm="1">
        <f t="array" ref="AJ28">IFERROR(_xlfn.LET(_xlpm.stk, AJ24, _xlpm.dem, AK25:$BF25,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AVERAGE(AK25:AY25), _xlpm.nxt), _xlpm.fw + ((_xlpm.stk - _xlpm.ded) / _xlpm.safe_nxt)),0)</f>
        <v>0</v>
      </c>
      <c r="AK28" s="27" cm="1">
        <f t="array" ref="AK28">IFERROR(_xlfn.LET(_xlpm.stk, AK24, _xlpm.dem, AL25:$BF25,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AVERAGE(AL25:AZ25), _xlpm.nxt), _xlpm.fw + ((_xlpm.stk - _xlpm.ded) / _xlpm.safe_nxt)),0)</f>
        <v>0</v>
      </c>
      <c r="AL28" s="27" cm="1">
        <f t="array" ref="AL28">IFERROR(_xlfn.LET(_xlpm.stk, AL24, _xlpm.dem, AM25:$BF25,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AVERAGE(AM25:BA25), _xlpm.nxt), _xlpm.fw + ((_xlpm.stk - _xlpm.ded) / _xlpm.safe_nxt)),0)</f>
        <v>0</v>
      </c>
      <c r="AM28" s="27" cm="1">
        <f t="array" ref="AM28">IFERROR(_xlfn.LET(_xlpm.stk, AM24, _xlpm.dem, AN25:$BF25,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AVERAGE(AN25:BB25), _xlpm.nxt), _xlpm.fw + ((_xlpm.stk - _xlpm.ded) / _xlpm.safe_nxt)),0)</f>
        <v>0</v>
      </c>
      <c r="AN28" s="27" cm="1">
        <f t="array" ref="AN28">IFERROR(_xlfn.LET(_xlpm.stk, AN24, _xlpm.dem, AO25:$BF25,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AVERAGE(AO25:BC25), _xlpm.nxt), _xlpm.fw + ((_xlpm.stk - _xlpm.ded) / _xlpm.safe_nxt)),0)</f>
        <v>0</v>
      </c>
      <c r="AO28" s="27" cm="1">
        <f t="array" ref="AO28">IFERROR(_xlfn.LET(_xlpm.stk, AO24, _xlpm.dem, AP25:$BF25,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AVERAGE(AP25:BD25), _xlpm.nxt), _xlpm.fw + ((_xlpm.stk - _xlpm.ded) / _xlpm.safe_nxt)),0)</f>
        <v>0</v>
      </c>
      <c r="AP28" s="27" cm="1">
        <f t="array" ref="AP28">IFERROR(_xlfn.LET(_xlpm.stk, AP24, _xlpm.dem, AQ25:$BF25,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AVERAGE(AQ25:BE25), _xlpm.nxt), _xlpm.fw + ((_xlpm.stk - _xlpm.ded) / _xlpm.safe_nxt)),0)</f>
        <v>0</v>
      </c>
      <c r="AQ28" s="27" cm="1">
        <f t="array" ref="AQ28">IFERROR(_xlfn.LET(_xlpm.stk, AQ24, _xlpm.dem, AR25:$BF25,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AVERAGE(AR25:BF25), _xlpm.nxt), _xlpm.fw + ((_xlpm.stk - _xlpm.ded) / _xlpm.safe_nxt)),0)</f>
        <v>0</v>
      </c>
    </row>
    <row r="29" spans="1:43" hidden="1" x14ac:dyDescent="0.3">
      <c r="A29" s="14">
        <f>_xlfn.XLOOKUP(F29,'Demand on-top'!A:A,'Demand on-top'!S:S)</f>
        <v>2000</v>
      </c>
      <c r="B29" s="16" t="s">
        <v>7</v>
      </c>
      <c r="C29" s="17" t="s">
        <v>8</v>
      </c>
      <c r="D29" s="18" cm="1">
        <f t="array" ref="D29">ROUND(_xlfn.XLOOKUP(B29,Artikli!A:A,Artikli!C:C/7),0)</f>
        <v>9</v>
      </c>
      <c r="E29" s="19" t="s">
        <v>44</v>
      </c>
      <c r="F29" s="19" t="s">
        <v>45</v>
      </c>
      <c r="G29" s="55" t="s">
        <v>46</v>
      </c>
      <c r="H29" s="61"/>
      <c r="I29" s="57" t="s">
        <v>26</v>
      </c>
      <c r="J29" s="31">
        <v>2425</v>
      </c>
      <c r="K29" s="20">
        <f>IFERROR(_xlfn.XLOOKUP(F29,Stock!A:A,Stock!AI:AI),0)</f>
        <v>1793</v>
      </c>
      <c r="L29" s="20">
        <f t="shared" ref="L29:Y29" si="158">K32</f>
        <v>1072</v>
      </c>
      <c r="M29" s="20">
        <f t="shared" si="158"/>
        <v>357</v>
      </c>
      <c r="N29" s="20">
        <f t="shared" si="158"/>
        <v>0</v>
      </c>
      <c r="O29" s="20">
        <f t="shared" si="158"/>
        <v>0</v>
      </c>
      <c r="P29" s="20">
        <f t="shared" si="158"/>
        <v>0</v>
      </c>
      <c r="Q29" s="20">
        <f t="shared" si="158"/>
        <v>0</v>
      </c>
      <c r="R29" s="20">
        <f t="shared" si="158"/>
        <v>0</v>
      </c>
      <c r="S29" s="20">
        <f t="shared" si="158"/>
        <v>0</v>
      </c>
      <c r="T29" s="20">
        <f t="shared" si="158"/>
        <v>0</v>
      </c>
      <c r="U29" s="20">
        <f t="shared" si="158"/>
        <v>0</v>
      </c>
      <c r="V29" s="20">
        <f t="shared" si="158"/>
        <v>0</v>
      </c>
      <c r="W29" s="20">
        <f t="shared" si="158"/>
        <v>0</v>
      </c>
      <c r="X29" s="20">
        <f t="shared" si="158"/>
        <v>0</v>
      </c>
      <c r="Y29" s="21">
        <f t="shared" si="158"/>
        <v>0</v>
      </c>
      <c r="Z29" s="21">
        <f t="shared" ref="Z29" si="159">Y32</f>
        <v>0</v>
      </c>
      <c r="AA29" s="21">
        <f t="shared" ref="AA29" si="160">Z32</f>
        <v>0</v>
      </c>
      <c r="AB29" s="21">
        <f t="shared" ref="AB29" si="161">AA32</f>
        <v>0</v>
      </c>
      <c r="AC29" s="21">
        <f t="shared" ref="AC29" si="162">AB32</f>
        <v>0</v>
      </c>
      <c r="AD29" s="21">
        <f t="shared" ref="AD29" si="163">AC32</f>
        <v>0</v>
      </c>
      <c r="AE29" s="21">
        <f t="shared" ref="AE29" si="164">AD32</f>
        <v>0</v>
      </c>
      <c r="AF29" s="21">
        <f t="shared" ref="AF29" si="165">AE32</f>
        <v>0</v>
      </c>
      <c r="AG29" s="21">
        <f t="shared" ref="AG29" si="166">AF32</f>
        <v>0</v>
      </c>
      <c r="AH29" s="21">
        <f t="shared" ref="AH29" si="167">AG32</f>
        <v>0</v>
      </c>
      <c r="AI29" s="21">
        <f t="shared" ref="AI29" si="168">AH32</f>
        <v>0</v>
      </c>
      <c r="AJ29" s="21">
        <f t="shared" ref="AJ29" si="169">AI32</f>
        <v>0</v>
      </c>
      <c r="AK29" s="21">
        <f t="shared" ref="AK29" si="170">AJ32</f>
        <v>0</v>
      </c>
      <c r="AL29" s="21">
        <f t="shared" ref="AL29" si="171">AK32</f>
        <v>0</v>
      </c>
      <c r="AM29" s="21">
        <f t="shared" ref="AM29" si="172">AL32</f>
        <v>0</v>
      </c>
      <c r="AN29" s="21">
        <f t="shared" ref="AN29" si="173">AM32</f>
        <v>0</v>
      </c>
      <c r="AO29" s="21">
        <f t="shared" ref="AO29" si="174">AN32</f>
        <v>0</v>
      </c>
      <c r="AP29" s="21">
        <f t="shared" ref="AP29" si="175">AO32</f>
        <v>0</v>
      </c>
      <c r="AQ29" s="21">
        <f t="shared" ref="AQ29" si="176">AP32</f>
        <v>0</v>
      </c>
    </row>
    <row r="30" spans="1:43" hidden="1" x14ac:dyDescent="0.3">
      <c r="A30" s="14">
        <f>_xlfn.XLOOKUP(F30,'Demand on-top'!A:A,'Demand on-top'!S:S)</f>
        <v>2000</v>
      </c>
      <c r="B30" s="16" t="s">
        <v>7</v>
      </c>
      <c r="C30" s="17" t="s">
        <v>8</v>
      </c>
      <c r="D30" s="18" cm="1">
        <f t="array" ref="D30">ROUND(_xlfn.XLOOKUP(B30,Artikli!A:A,Artikli!C:C/7),0)</f>
        <v>9</v>
      </c>
      <c r="E30" s="19" t="s">
        <v>44</v>
      </c>
      <c r="F30" s="19" t="s">
        <v>45</v>
      </c>
      <c r="G30" s="55" t="s">
        <v>46</v>
      </c>
      <c r="H30" s="62"/>
      <c r="I30" s="57" t="s">
        <v>28</v>
      </c>
      <c r="J30" s="31">
        <v>731</v>
      </c>
      <c r="K30" s="20">
        <f>ROUND(_xlfn.XLOOKUP($F30,'Prodaja+Demand'!$B:$B,'Prodaja+Demand'!BG:BG),0)+ROUND(_xlfn.XLOOKUP($F30,'Demand on-top'!$A:$A,'Demand on-top'!F:F),0)</f>
        <v>721</v>
      </c>
      <c r="L30" s="20">
        <f>ROUND(_xlfn.XLOOKUP($F30,'Prodaja+Demand'!$B:$B,'Prodaja+Demand'!BH:BH),0)+ROUND(_xlfn.XLOOKUP($F30,'Demand on-top'!$A:$A,'Demand on-top'!G:G),0)</f>
        <v>715</v>
      </c>
      <c r="M30" s="20">
        <f>ROUND(_xlfn.XLOOKUP($F30,'Prodaja+Demand'!$B:$B,'Prodaja+Demand'!BI:BI),0)+ROUND(_xlfn.XLOOKUP($F30,'Demand on-top'!$A:$A,'Demand on-top'!H:H),0)</f>
        <v>711</v>
      </c>
      <c r="N30" s="20">
        <f>ROUND(_xlfn.XLOOKUP($F30,'Prodaja+Demand'!$B:$B,'Prodaja+Demand'!BJ:BJ),0)+ROUND(_xlfn.XLOOKUP($F30,'Demand on-top'!$A:$A,'Demand on-top'!I:I),0)</f>
        <v>712</v>
      </c>
      <c r="O30" s="20">
        <f>ROUND(_xlfn.XLOOKUP($F30,'Prodaja+Demand'!$B:$B,'Prodaja+Demand'!BK:BK),0)+ROUND(_xlfn.XLOOKUP($F30,'Demand on-top'!$A:$A,'Demand on-top'!J:J),0)</f>
        <v>697</v>
      </c>
      <c r="P30" s="20">
        <f>ROUND(_xlfn.XLOOKUP($F30,'Prodaja+Demand'!$B:$B,'Prodaja+Demand'!BL:BL),0)+ROUND(_xlfn.XLOOKUP($F30,'Demand on-top'!$A:$A,'Demand on-top'!K:K),0)</f>
        <v>700</v>
      </c>
      <c r="Q30" s="20">
        <f>ROUND(_xlfn.XLOOKUP($F30,'Prodaja+Demand'!$B:$B,'Prodaja+Demand'!BM:BM),0)+ROUND(_xlfn.XLOOKUP($F30,'Demand on-top'!$A:$A,'Demand on-top'!L:L),0)</f>
        <v>686</v>
      </c>
      <c r="R30" s="20">
        <f>ROUND(_xlfn.XLOOKUP($F30,'Prodaja+Demand'!$B:$B,'Prodaja+Demand'!BN:BN),0)+ROUND(_xlfn.XLOOKUP($F30,'Demand on-top'!$A:$A,'Demand on-top'!M:M),0)</f>
        <v>693</v>
      </c>
      <c r="S30" s="20">
        <f>ROUND(_xlfn.XLOOKUP($F30,'Prodaja+Demand'!$B:$B,'Prodaja+Demand'!BO:BO),0)+ROUND(_xlfn.XLOOKUP($F30,'Demand on-top'!$A:$A,'Demand on-top'!N:N),0)</f>
        <v>693</v>
      </c>
      <c r="T30" s="20">
        <f>ROUND(_xlfn.XLOOKUP($F30,'Prodaja+Demand'!$B:$B,'Prodaja+Demand'!BP:BP),0)+ROUND(_xlfn.XLOOKUP($F30,'Demand on-top'!$A:$A,'Demand on-top'!O:O),0)</f>
        <v>1196</v>
      </c>
      <c r="U30" s="20">
        <f>ROUND(_xlfn.XLOOKUP($F30,'Prodaja+Demand'!$B:$B,'Prodaja+Demand'!BQ:BQ),0)+ROUND(_xlfn.XLOOKUP($F30,'Demand on-top'!$A:$A,'Demand on-top'!P:P),0)</f>
        <v>1201</v>
      </c>
      <c r="V30" s="20">
        <f>ROUND(_xlfn.XLOOKUP($F30,'Prodaja+Demand'!$B:$B,'Prodaja+Demand'!BR:BR),0)+ROUND(_xlfn.XLOOKUP($F30,'Demand on-top'!$A:$A,'Demand on-top'!Q:Q),0)</f>
        <v>1204</v>
      </c>
      <c r="W30" s="20">
        <f>ROUND(_xlfn.XLOOKUP($F30,'Prodaja+Demand'!$B:$B,'Prodaja+Demand'!BS:BS),0)+ROUND(_xlfn.XLOOKUP($F30,'Demand on-top'!$A:$A,'Demand on-top'!R:R),0)</f>
        <v>1208</v>
      </c>
      <c r="X30" s="20">
        <f>ROUND(_xlfn.XLOOKUP($F30,'Prodaja+Demand'!$B:$B,'Prodaja+Demand'!BT:BT),0)+ROUND(_xlfn.XLOOKUP($F30,'Demand on-top'!$A:$A,'Demand on-top'!S:S),0)</f>
        <v>2719</v>
      </c>
      <c r="Y30" s="21">
        <f>ROUND(_xlfn.XLOOKUP($F30,'Prodaja+Demand'!$B:$B,'Prodaja+Demand'!BU:BU),0)+ROUND(_xlfn.XLOOKUP($F30,'Demand on-top'!$A:$A,'Demand on-top'!T:T),0)</f>
        <v>722</v>
      </c>
      <c r="Z30" s="21">
        <f>ROUND(_xlfn.XLOOKUP($F30,'Prodaja+Demand'!$B:$B,'Prodaja+Demand'!BV:BV),0)+ROUND(_xlfn.XLOOKUP($F30,'Demand on-top'!$A:$A,'Demand on-top'!U:U),0)</f>
        <v>736</v>
      </c>
      <c r="AA30" s="21">
        <f>ROUND(_xlfn.XLOOKUP($F30,'Prodaja+Demand'!$B:$B,'Prodaja+Demand'!BW:BW),0)+ROUND(_xlfn.XLOOKUP($F30,'Demand on-top'!$A:$A,'Demand on-top'!V:V),0)</f>
        <v>749</v>
      </c>
      <c r="AB30" s="21">
        <f>ROUND(_xlfn.XLOOKUP($F30,'Prodaja+Demand'!$B:$B,'Prodaja+Demand'!BX:BX),0)+ROUND(_xlfn.XLOOKUP($F30,'Demand on-top'!$A:$A,'Demand on-top'!W:W),0)</f>
        <v>763</v>
      </c>
      <c r="AC30" s="21">
        <f>ROUND(_xlfn.XLOOKUP($F30,'Prodaja+Demand'!$B:$B,'Prodaja+Demand'!BY:BY),0)+ROUND(_xlfn.XLOOKUP($F30,'Demand on-top'!$A:$A,'Demand on-top'!X:X),0)</f>
        <v>762</v>
      </c>
      <c r="AD30" s="21">
        <f>ROUND(_xlfn.XLOOKUP($F30,'Prodaja+Demand'!$B:$B,'Prodaja+Demand'!BZ:BZ),0)+ROUND(_xlfn.XLOOKUP($F30,'Demand on-top'!$A:$A,'Demand on-top'!Y:Y),0)</f>
        <v>747</v>
      </c>
      <c r="AE30" s="21">
        <f>ROUND(_xlfn.XLOOKUP($F30,'Prodaja+Demand'!$B:$B,'Prodaja+Demand'!CA:CA),0)+ROUND(_xlfn.XLOOKUP($F30,'Demand on-top'!$A:$A,'Demand on-top'!Z:Z),0)</f>
        <v>733</v>
      </c>
      <c r="AF30" s="21">
        <f>ROUND(_xlfn.XLOOKUP($F30,'Prodaja+Demand'!$B:$B,'Prodaja+Demand'!CB:CB),0)+ROUND(_xlfn.XLOOKUP($F30,'Demand on-top'!$A:$A,'Demand on-top'!AA:AA),0)</f>
        <v>725</v>
      </c>
      <c r="AG30" s="21">
        <f>ROUND(_xlfn.XLOOKUP($F30,'Prodaja+Demand'!$B:$B,'Prodaja+Demand'!CC:CC),0)+ROUND(_xlfn.XLOOKUP($F30,'Demand on-top'!$A:$A,'Demand on-top'!AB:AB),0)</f>
        <v>706</v>
      </c>
      <c r="AH30" s="21">
        <f>ROUND(_xlfn.XLOOKUP($F30,'Prodaja+Demand'!$B:$B,'Prodaja+Demand'!CD:CD),0)+ROUND(_xlfn.XLOOKUP($F30,'Demand on-top'!$A:$A,'Demand on-top'!AC:AC),0)</f>
        <v>720</v>
      </c>
      <c r="AI30" s="21">
        <f>ROUND(_xlfn.XLOOKUP($F30,'Prodaja+Demand'!$B:$B,'Prodaja+Demand'!CE:CE),0)+ROUND(_xlfn.XLOOKUP($F30,'Demand on-top'!$A:$A,'Demand on-top'!AD:AD),0)</f>
        <v>724</v>
      </c>
      <c r="AJ30" s="21">
        <f>ROUND(_xlfn.XLOOKUP($F30,'Prodaja+Demand'!$B:$B,'Prodaja+Demand'!CF:CF),0)+ROUND(_xlfn.XLOOKUP($F30,'Demand on-top'!$A:$A,'Demand on-top'!AE:AE),0)</f>
        <v>718</v>
      </c>
      <c r="AK30" s="21">
        <f>ROUND(_xlfn.XLOOKUP($F30,'Prodaja+Demand'!$B:$B,'Prodaja+Demand'!CG:CG),0)+ROUND(_xlfn.XLOOKUP($F30,'Demand on-top'!$A:$A,'Demand on-top'!AF:AF),0)</f>
        <v>718</v>
      </c>
      <c r="AL30" s="21">
        <f>ROUND(_xlfn.XLOOKUP($F30,'Prodaja+Demand'!$B:$B,'Prodaja+Demand'!CH:CH),0)+ROUND(_xlfn.XLOOKUP($F30,'Demand on-top'!$A:$A,'Demand on-top'!AG:AG),0)</f>
        <v>718</v>
      </c>
      <c r="AM30" s="21">
        <f>ROUND(_xlfn.XLOOKUP($F30,'Prodaja+Demand'!$B:$B,'Prodaja+Demand'!CI:CI),0)+ROUND(_xlfn.XLOOKUP($F30,'Demand on-top'!$A:$A,'Demand on-top'!AH:AH),0)</f>
        <v>718</v>
      </c>
      <c r="AN30" s="21">
        <f>ROUND(_xlfn.XLOOKUP($F30,'Prodaja+Demand'!$B:$B,'Prodaja+Demand'!CJ:CJ),0)+ROUND(_xlfn.XLOOKUP($F30,'Demand on-top'!$A:$A,'Demand on-top'!AI:AI),0)</f>
        <v>718</v>
      </c>
      <c r="AO30" s="21">
        <f>ROUND(_xlfn.XLOOKUP($F30,'Prodaja+Demand'!$B:$B,'Prodaja+Demand'!CK:CK),0)+ROUND(_xlfn.XLOOKUP($F30,'Demand on-top'!$A:$A,'Demand on-top'!AJ:AJ),0)</f>
        <v>718</v>
      </c>
      <c r="AP30" s="21">
        <f>ROUND(_xlfn.XLOOKUP($F30,'Prodaja+Demand'!$B:$B,'Prodaja+Demand'!CL:CL),0)+ROUND(_xlfn.XLOOKUP($F30,'Demand on-top'!$A:$A,'Demand on-top'!AK:AK),0)</f>
        <v>0</v>
      </c>
      <c r="AQ30" s="21">
        <f>ROUND(_xlfn.XLOOKUP($F30,'Prodaja+Demand'!$B:$B,'Prodaja+Demand'!CM:CM),0)+ROUND(_xlfn.XLOOKUP($F30,'Demand on-top'!$A:$A,'Demand on-top'!AL:AL),0)</f>
        <v>0</v>
      </c>
    </row>
    <row r="31" spans="1:43" hidden="1" x14ac:dyDescent="0.3">
      <c r="A31" s="14">
        <f>_xlfn.XLOOKUP(F31,'Demand on-top'!A:A,'Demand on-top'!S:S)</f>
        <v>2000</v>
      </c>
      <c r="B31" s="16" t="s">
        <v>7</v>
      </c>
      <c r="C31" s="17" t="s">
        <v>8</v>
      </c>
      <c r="D31" s="18" cm="1">
        <f t="array" ref="D31">ROUND(_xlfn.XLOOKUP(B31,Artikli!A:A,Artikli!C:C/7),0)</f>
        <v>9</v>
      </c>
      <c r="E31" s="19" t="s">
        <v>44</v>
      </c>
      <c r="F31" s="19" t="s">
        <v>45</v>
      </c>
      <c r="G31" s="55" t="s">
        <v>46</v>
      </c>
      <c r="H31" s="62"/>
      <c r="I31" s="57" t="s">
        <v>27</v>
      </c>
      <c r="J31" s="31">
        <v>0</v>
      </c>
      <c r="K31" s="20">
        <f>IFERROR(_xlfn.XLOOKUP($F31,'Incoming supply'!$A:$A,'Incoming supply'!B:B),0)</f>
        <v>0</v>
      </c>
      <c r="L31" s="20">
        <f>IFERROR(_xlfn.XLOOKUP($F31,'Incoming supply'!$A:$A,'Incoming supply'!C:C),0)</f>
        <v>0</v>
      </c>
      <c r="M31" s="20">
        <f>IFERROR(_xlfn.XLOOKUP($F31,'Incoming supply'!$A:$A,'Incoming supply'!D:D),0)</f>
        <v>0</v>
      </c>
      <c r="N31" s="20">
        <f>IFERROR(_xlfn.XLOOKUP($F31,'Incoming supply'!$A:$A,'Incoming supply'!E:E),0)</f>
        <v>0</v>
      </c>
      <c r="O31" s="20">
        <f>IFERROR(_xlfn.XLOOKUP($F31,'Incoming supply'!$A:$A,'Incoming supply'!F:F),0)</f>
        <v>0</v>
      </c>
      <c r="P31" s="20">
        <f>IFERROR(_xlfn.XLOOKUP($F31,'Incoming supply'!$A:$A,'Incoming supply'!G:G),0)</f>
        <v>0</v>
      </c>
      <c r="Q31" s="20">
        <f>IFERROR(_xlfn.XLOOKUP($F31,'Incoming supply'!$A:$A,'Incoming supply'!H:H),0)</f>
        <v>0</v>
      </c>
      <c r="R31" s="20">
        <f>IFERROR(_xlfn.XLOOKUP($F31,'Incoming supply'!$A:$A,'Incoming supply'!I:I),0)</f>
        <v>0</v>
      </c>
      <c r="S31" s="20">
        <f>IFERROR(_xlfn.XLOOKUP($F31,'Incoming supply'!$A:$A,'Incoming supply'!J:J),0)</f>
        <v>0</v>
      </c>
      <c r="T31" s="20">
        <f>IFERROR(_xlfn.XLOOKUP($F31,'Incoming supply'!$A:$A,'Incoming supply'!K:K),0)</f>
        <v>0</v>
      </c>
      <c r="U31" s="20">
        <f>IFERROR(_xlfn.XLOOKUP($F31,'Incoming supply'!$A:$A,'Incoming supply'!L:L),0)</f>
        <v>0</v>
      </c>
      <c r="V31" s="20">
        <f>IFERROR(_xlfn.XLOOKUP($F31,'Incoming supply'!$A:$A,'Incoming supply'!M:M),0)</f>
        <v>0</v>
      </c>
      <c r="W31" s="20">
        <f>IFERROR(_xlfn.XLOOKUP($F31,'Incoming supply'!$A:$A,'Incoming supply'!N:N),0)</f>
        <v>0</v>
      </c>
      <c r="X31" s="20">
        <f>IFERROR(_xlfn.XLOOKUP($F31,'Incoming supply'!$A:$A,'Incoming supply'!O:O),0)</f>
        <v>0</v>
      </c>
      <c r="Y31" s="21">
        <f>IFERROR(_xlfn.XLOOKUP($F31,'Incoming supply'!$A:$A,'Incoming supply'!P:P),0)</f>
        <v>0</v>
      </c>
      <c r="Z31" s="21">
        <f>IFERROR(_xlfn.XLOOKUP($F31,'Incoming supply'!$A:$A,'Incoming supply'!Q:Q),0)</f>
        <v>0</v>
      </c>
      <c r="AA31" s="21">
        <f>IFERROR(_xlfn.XLOOKUP($F31,'Incoming supply'!$A:$A,'Incoming supply'!R:R),0)</f>
        <v>0</v>
      </c>
      <c r="AB31" s="21">
        <f>IFERROR(_xlfn.XLOOKUP($F31,'Incoming supply'!$A:$A,'Incoming supply'!S:S),0)</f>
        <v>0</v>
      </c>
      <c r="AC31" s="21">
        <f>IFERROR(_xlfn.XLOOKUP($F31,'Incoming supply'!$A:$A,'Incoming supply'!T:T),0)</f>
        <v>0</v>
      </c>
      <c r="AD31" s="21">
        <f>IFERROR(_xlfn.XLOOKUP($F31,'Incoming supply'!$A:$A,'Incoming supply'!U:U),0)</f>
        <v>0</v>
      </c>
      <c r="AE31" s="21">
        <f>IFERROR(_xlfn.XLOOKUP($F31,'Incoming supply'!$A:$A,'Incoming supply'!V:V),0)</f>
        <v>0</v>
      </c>
      <c r="AF31" s="21">
        <f>IFERROR(_xlfn.XLOOKUP($F31,'Incoming supply'!$A:$A,'Incoming supply'!W:W),0)</f>
        <v>0</v>
      </c>
      <c r="AG31" s="21">
        <f>IFERROR(_xlfn.XLOOKUP($F31,'Incoming supply'!$A:$A,'Incoming supply'!X:X),0)</f>
        <v>0</v>
      </c>
      <c r="AH31" s="21">
        <f>IFERROR(_xlfn.XLOOKUP($F31,'Incoming supply'!$A:$A,'Incoming supply'!Y:Y),0)</f>
        <v>0</v>
      </c>
      <c r="AI31" s="21">
        <f>IFERROR(_xlfn.XLOOKUP($F31,'Incoming supply'!$A:$A,'Incoming supply'!Z:Z),0)</f>
        <v>0</v>
      </c>
      <c r="AJ31" s="21">
        <f>IFERROR(_xlfn.XLOOKUP($F31,'Incoming supply'!$A:$A,'Incoming supply'!AA:AA),0)</f>
        <v>0</v>
      </c>
      <c r="AK31" s="21">
        <f>IFERROR(_xlfn.XLOOKUP($F31,'Incoming supply'!$A:$A,'Incoming supply'!AB:AB),0)</f>
        <v>0</v>
      </c>
      <c r="AL31" s="21">
        <f>IFERROR(_xlfn.XLOOKUP($F31,'Incoming supply'!$A:$A,'Incoming supply'!AC:AC),0)</f>
        <v>0</v>
      </c>
      <c r="AM31" s="21">
        <f>IFERROR(_xlfn.XLOOKUP($F31,'Incoming supply'!$A:$A,'Incoming supply'!AD:AD),0)</f>
        <v>0</v>
      </c>
      <c r="AN31" s="21">
        <f>IFERROR(_xlfn.XLOOKUP($F31,'Incoming supply'!$A:$A,'Incoming supply'!AE:AE),0)</f>
        <v>0</v>
      </c>
      <c r="AO31" s="21">
        <f>IFERROR(_xlfn.XLOOKUP($F31,'Incoming supply'!$A:$A,'Incoming supply'!AF:AF),0)</f>
        <v>0</v>
      </c>
      <c r="AP31" s="21">
        <f>IFERROR(_xlfn.XLOOKUP($F31,'Incoming supply'!$A:$A,'Incoming supply'!AG:AG),0)</f>
        <v>0</v>
      </c>
      <c r="AQ31" s="21">
        <f>IFERROR(_xlfn.XLOOKUP($F31,'Incoming supply'!$A:$A,'Incoming supply'!AH:AH),0)</f>
        <v>0</v>
      </c>
    </row>
    <row r="32" spans="1:43" hidden="1" x14ac:dyDescent="0.3">
      <c r="A32" s="14">
        <f>_xlfn.XLOOKUP(F32,'Demand on-top'!A:A,'Demand on-top'!S:S)</f>
        <v>2000</v>
      </c>
      <c r="B32" s="16" t="s">
        <v>7</v>
      </c>
      <c r="C32" s="17" t="s">
        <v>8</v>
      </c>
      <c r="D32" s="18" cm="1">
        <f t="array" ref="D32">ROUND(_xlfn.XLOOKUP(B32,Artikli!A:A,Artikli!C:C/7),0)</f>
        <v>9</v>
      </c>
      <c r="E32" s="19" t="s">
        <v>44</v>
      </c>
      <c r="F32" s="19" t="s">
        <v>45</v>
      </c>
      <c r="G32" s="55" t="s">
        <v>46</v>
      </c>
      <c r="H32" s="62"/>
      <c r="I32" s="57" t="s">
        <v>4096</v>
      </c>
      <c r="J32" s="31">
        <v>1694</v>
      </c>
      <c r="K32" s="20">
        <f t="shared" ref="K32" si="177">IF((K29-K30+K31)&gt;0,(K29-K30+K31),0)</f>
        <v>1072</v>
      </c>
      <c r="L32" s="20">
        <f t="shared" ref="L32" si="178">IF((L29-L30+L31)&gt;0,(L29-L30+L31),0)</f>
        <v>357</v>
      </c>
      <c r="M32" s="20">
        <f t="shared" ref="M32" si="179">IF((M29-M30+M31)&gt;0,(M29-M30+M31),0)</f>
        <v>0</v>
      </c>
      <c r="N32" s="20">
        <f t="shared" ref="N32" si="180">IF((N29-N30+N31)&gt;0,(N29-N30+N31),0)</f>
        <v>0</v>
      </c>
      <c r="O32" s="20">
        <f t="shared" ref="O32" si="181">IF((O29-O30+O31)&gt;0,(O29-O30+O31),0)</f>
        <v>0</v>
      </c>
      <c r="P32" s="20">
        <f t="shared" ref="P32" si="182">IF((P29-P30+P31)&gt;0,(P29-P30+P31),0)</f>
        <v>0</v>
      </c>
      <c r="Q32" s="20">
        <f t="shared" ref="Q32" si="183">IF((Q29-Q30+Q31)&gt;0,(Q29-Q30+Q31),0)</f>
        <v>0</v>
      </c>
      <c r="R32" s="20">
        <f t="shared" ref="R32" si="184">IF((R29-R30+R31)&gt;0,(R29-R30+R31),0)</f>
        <v>0</v>
      </c>
      <c r="S32" s="20">
        <f t="shared" ref="S32" si="185">IF((S29-S30+S31)&gt;0,(S29-S30+S31),0)</f>
        <v>0</v>
      </c>
      <c r="T32" s="20">
        <f t="shared" ref="T32" si="186">IF((T29-T30+T31)&gt;0,(T29-T30+T31),0)</f>
        <v>0</v>
      </c>
      <c r="U32" s="20">
        <f t="shared" ref="U32" si="187">IF((U29-U30+U31)&gt;0,(U29-U30+U31),0)</f>
        <v>0</v>
      </c>
      <c r="V32" s="20">
        <f t="shared" ref="V32" si="188">IF((V29-V30+V31)&gt;0,(V29-V30+V31),0)</f>
        <v>0</v>
      </c>
      <c r="W32" s="20">
        <f t="shared" ref="W32" si="189">IF((W29-W30+W31)&gt;0,(W29-W30+W31),0)</f>
        <v>0</v>
      </c>
      <c r="X32" s="20">
        <f t="shared" ref="X32" si="190">IF((X29-X30+X31)&gt;0,(X29-X30+X31),0)</f>
        <v>0</v>
      </c>
      <c r="Y32" s="21">
        <f t="shared" ref="Y32:AQ32" si="191">IF((Y29-Y30+Y31)&gt;0,(Y29-Y30+Y31),0)</f>
        <v>0</v>
      </c>
      <c r="Z32" s="21">
        <f t="shared" si="191"/>
        <v>0</v>
      </c>
      <c r="AA32" s="21">
        <f t="shared" si="191"/>
        <v>0</v>
      </c>
      <c r="AB32" s="21">
        <f t="shared" si="191"/>
        <v>0</v>
      </c>
      <c r="AC32" s="21">
        <f t="shared" si="191"/>
        <v>0</v>
      </c>
      <c r="AD32" s="21">
        <f t="shared" si="191"/>
        <v>0</v>
      </c>
      <c r="AE32" s="21">
        <f t="shared" si="191"/>
        <v>0</v>
      </c>
      <c r="AF32" s="21">
        <f t="shared" si="191"/>
        <v>0</v>
      </c>
      <c r="AG32" s="21">
        <f t="shared" si="191"/>
        <v>0</v>
      </c>
      <c r="AH32" s="21">
        <f t="shared" si="191"/>
        <v>0</v>
      </c>
      <c r="AI32" s="21">
        <f t="shared" si="191"/>
        <v>0</v>
      </c>
      <c r="AJ32" s="21">
        <f t="shared" si="191"/>
        <v>0</v>
      </c>
      <c r="AK32" s="21">
        <f t="shared" si="191"/>
        <v>0</v>
      </c>
      <c r="AL32" s="21">
        <f t="shared" si="191"/>
        <v>0</v>
      </c>
      <c r="AM32" s="21">
        <f t="shared" si="191"/>
        <v>0</v>
      </c>
      <c r="AN32" s="21">
        <f t="shared" si="191"/>
        <v>0</v>
      </c>
      <c r="AO32" s="21">
        <f t="shared" si="191"/>
        <v>0</v>
      </c>
      <c r="AP32" s="21">
        <f t="shared" si="191"/>
        <v>0</v>
      </c>
      <c r="AQ32" s="21">
        <f t="shared" si="191"/>
        <v>0</v>
      </c>
    </row>
    <row r="33" spans="1:43" hidden="1" x14ac:dyDescent="0.3">
      <c r="A33" s="14">
        <f>_xlfn.XLOOKUP(F33,'Demand on-top'!A:A,'Demand on-top'!S:S)</f>
        <v>2000</v>
      </c>
      <c r="B33" s="22" t="s">
        <v>7</v>
      </c>
      <c r="C33" s="23" t="s">
        <v>8</v>
      </c>
      <c r="D33" s="18" cm="1">
        <f t="array" ref="D33">ROUND(_xlfn.XLOOKUP(B33,Artikli!A:A,Artikli!C:C/7),0)</f>
        <v>9</v>
      </c>
      <c r="E33" s="25" t="s">
        <v>44</v>
      </c>
      <c r="F33" s="25" t="s">
        <v>45</v>
      </c>
      <c r="G33" s="56" t="s">
        <v>46</v>
      </c>
      <c r="H33" s="64"/>
      <c r="I33" s="58" t="s">
        <v>29</v>
      </c>
      <c r="J33" s="32">
        <v>3.3904494382022472</v>
      </c>
      <c r="K33" s="26" cm="1">
        <f t="array" ref="K33">IFERROR(_xlfn.LET(_xlpm.stk, K29, _xlpm.dem, L30:$BF30,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AVERAGE(L30:Z30), _xlpm.nxt), _xlpm.fw + ((_xlpm.stk - _xlpm.ded) / _xlpm.safe_nxt)),0)</f>
        <v>2.5154494382022472</v>
      </c>
      <c r="L33" s="26" cm="1">
        <f t="array" ref="L33">IFERROR(_xlfn.LET(_xlpm.stk, L29, _xlpm.dem, M30:$BF30,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AVERAGE(M30:AA30), _xlpm.nxt), _xlpm.fw + ((_xlpm.stk - _xlpm.ded) / _xlpm.safe_nxt)),0)</f>
        <v>1.5070224719101124</v>
      </c>
      <c r="M33" s="26" cm="1">
        <f t="array" ref="M33">IFERROR(_xlfn.LET(_xlpm.stk, M29, _xlpm.dem, N30:$BF30,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AVERAGE(N30:AB30), _xlpm.nxt), _xlpm.fw + ((_xlpm.stk - _xlpm.ded) / _xlpm.safe_nxt)),0)</f>
        <v>0.5014044943820225</v>
      </c>
      <c r="N33" s="26" cm="1">
        <f t="array" ref="N33">IFERROR(_xlfn.LET(_xlpm.stk, N29, _xlpm.dem, O30:$BF30,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AVERAGE(O30:AC30), _xlpm.nxt), _xlpm.fw + ((_xlpm.stk - _xlpm.ded) / _xlpm.safe_nxt)),0)</f>
        <v>0</v>
      </c>
      <c r="O33" s="26" cm="1">
        <f t="array" ref="O33">IFERROR(_xlfn.LET(_xlpm.stk, O29, _xlpm.dem, P30:$BF30,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AVERAGE(P30:AD30), _xlpm.nxt), _xlpm.fw + ((_xlpm.stk - _xlpm.ded) / _xlpm.safe_nxt)),0)</f>
        <v>0</v>
      </c>
      <c r="P33" s="26" cm="1">
        <f t="array" ref="P33">IFERROR(_xlfn.LET(_xlpm.stk, P29, _xlpm.dem, Q30:$BF30,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AVERAGE(Q30:AE30), _xlpm.nxt), _xlpm.fw + ((_xlpm.stk - _xlpm.ded) / _xlpm.safe_nxt)),0)</f>
        <v>0</v>
      </c>
      <c r="Q33" s="26" cm="1">
        <f t="array" ref="Q33">IFERROR(_xlfn.LET(_xlpm.stk, Q29, _xlpm.dem, R30:$BF30,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AVERAGE(R30:AF30), _xlpm.nxt), _xlpm.fw + ((_xlpm.stk - _xlpm.ded) / _xlpm.safe_nxt)),0)</f>
        <v>0</v>
      </c>
      <c r="R33" s="26" cm="1">
        <f t="array" ref="R33">IFERROR(_xlfn.LET(_xlpm.stk, R29, _xlpm.dem, S30:$BF30,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AVERAGE(S30:AG30), _xlpm.nxt), _xlpm.fw + ((_xlpm.stk - _xlpm.ded) / _xlpm.safe_nxt)),0)</f>
        <v>0</v>
      </c>
      <c r="S33" s="26" cm="1">
        <f t="array" ref="S33">IFERROR(_xlfn.LET(_xlpm.stk, S29, _xlpm.dem, T30:$BF30,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AVERAGE(T30:AH30), _xlpm.nxt), _xlpm.fw + ((_xlpm.stk - _xlpm.ded) / _xlpm.safe_nxt)),0)</f>
        <v>0</v>
      </c>
      <c r="T33" s="26" cm="1">
        <f t="array" ref="T33">IFERROR(_xlfn.LET(_xlpm.stk, T29, _xlpm.dem, U30:$BF30,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AVERAGE(U30:AI30), _xlpm.nxt), _xlpm.fw + ((_xlpm.stk - _xlpm.ded) / _xlpm.safe_nxt)),0)</f>
        <v>0</v>
      </c>
      <c r="U33" s="26" cm="1">
        <f t="array" ref="U33">IFERROR(_xlfn.LET(_xlpm.stk, U29, _xlpm.dem, V30:$BF30,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AVERAGE(V30:AJ30), _xlpm.nxt), _xlpm.fw + ((_xlpm.stk - _xlpm.ded) / _xlpm.safe_nxt)),0)</f>
        <v>0</v>
      </c>
      <c r="V33" s="26" cm="1">
        <f t="array" ref="V33">IFERROR(_xlfn.LET(_xlpm.stk, V29, _xlpm.dem, W30:$BF30,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AVERAGE(W30:AK30), _xlpm.nxt), _xlpm.fw + ((_xlpm.stk - _xlpm.ded) / _xlpm.safe_nxt)),0)</f>
        <v>0</v>
      </c>
      <c r="W33" s="26" cm="1">
        <f t="array" ref="W33">IFERROR(_xlfn.LET(_xlpm.stk, W29, _xlpm.dem, X30:$BF30,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AVERAGE(X30:AL30), _xlpm.nxt), _xlpm.fw + ((_xlpm.stk - _xlpm.ded) / _xlpm.safe_nxt)),0)</f>
        <v>0</v>
      </c>
      <c r="X33" s="26" cm="1">
        <f t="array" ref="X33">IFERROR(_xlfn.LET(_xlpm.stk, X29, _xlpm.dem, Y30:$BF30,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AVERAGE(Y30:AM30), _xlpm.nxt), _xlpm.fw + ((_xlpm.stk - _xlpm.ded) / _xlpm.safe_nxt)),0)</f>
        <v>0</v>
      </c>
      <c r="Y33" s="27" cm="1">
        <f t="array" ref="Y33">IFERROR(_xlfn.LET(_xlpm.stk, Y29, _xlpm.dem, Z30:$BF30,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AVERAGE(Z30:AN30), _xlpm.nxt), _xlpm.fw + ((_xlpm.stk - _xlpm.ded) / _xlpm.safe_nxt)),0)</f>
        <v>0</v>
      </c>
      <c r="Z33" s="27" cm="1">
        <f t="array" ref="Z33">IFERROR(_xlfn.LET(_xlpm.stk, Z29, _xlpm.dem, AA30:$BF30,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AVERAGE(AA30:AO30), _xlpm.nxt), _xlpm.fw + ((_xlpm.stk - _xlpm.ded) / _xlpm.safe_nxt)),0)</f>
        <v>0</v>
      </c>
      <c r="AA33" s="27" cm="1">
        <f t="array" ref="AA33">IFERROR(_xlfn.LET(_xlpm.stk, AA29, _xlpm.dem, AB30:$BF30,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AVERAGE(AB30:AP30), _xlpm.nxt), _xlpm.fw + ((_xlpm.stk - _xlpm.ded) / _xlpm.safe_nxt)),0)</f>
        <v>0</v>
      </c>
      <c r="AB33" s="27" cm="1">
        <f t="array" ref="AB33">IFERROR(_xlfn.LET(_xlpm.stk, AB29, _xlpm.dem, AC30:$BF30,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AVERAGE(AC30:AQ30), _xlpm.nxt), _xlpm.fw + ((_xlpm.stk - _xlpm.ded) / _xlpm.safe_nxt)),0)</f>
        <v>0</v>
      </c>
      <c r="AC33" s="27" cm="1">
        <f t="array" ref="AC33">IFERROR(_xlfn.LET(_xlpm.stk, AC29, _xlpm.dem, AD30:$BF30,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AVERAGE(AD30:AR30), _xlpm.nxt), _xlpm.fw + ((_xlpm.stk - _xlpm.ded) / _xlpm.safe_nxt)),0)</f>
        <v>0</v>
      </c>
      <c r="AD33" s="27" cm="1">
        <f t="array" ref="AD33">IFERROR(_xlfn.LET(_xlpm.stk, AD29, _xlpm.dem, AE30:$BF30,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AVERAGE(AE30:AS30), _xlpm.nxt), _xlpm.fw + ((_xlpm.stk - _xlpm.ded) / _xlpm.safe_nxt)),0)</f>
        <v>0</v>
      </c>
      <c r="AE33" s="27" cm="1">
        <f t="array" ref="AE33">IFERROR(_xlfn.LET(_xlpm.stk, AE29, _xlpm.dem, AF30:$BF30,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AVERAGE(AF30:AT30), _xlpm.nxt), _xlpm.fw + ((_xlpm.stk - _xlpm.ded) / _xlpm.safe_nxt)),0)</f>
        <v>0</v>
      </c>
      <c r="AF33" s="27" cm="1">
        <f t="array" ref="AF33">IFERROR(_xlfn.LET(_xlpm.stk, AF29, _xlpm.dem, AG30:$BF30,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AVERAGE(AG30:AU30), _xlpm.nxt), _xlpm.fw + ((_xlpm.stk - _xlpm.ded) / _xlpm.safe_nxt)),0)</f>
        <v>0</v>
      </c>
      <c r="AG33" s="27" cm="1">
        <f t="array" ref="AG33">IFERROR(_xlfn.LET(_xlpm.stk, AG29, _xlpm.dem, AH30:$BF30,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AVERAGE(AH30:AV30), _xlpm.nxt), _xlpm.fw + ((_xlpm.stk - _xlpm.ded) / _xlpm.safe_nxt)),0)</f>
        <v>0</v>
      </c>
      <c r="AH33" s="27" cm="1">
        <f t="array" ref="AH33">IFERROR(_xlfn.LET(_xlpm.stk, AH29, _xlpm.dem, AI30:$BF30,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AVERAGE(AI30:AW30), _xlpm.nxt), _xlpm.fw + ((_xlpm.stk - _xlpm.ded) / _xlpm.safe_nxt)),0)</f>
        <v>0</v>
      </c>
      <c r="AI33" s="27" cm="1">
        <f t="array" ref="AI33">IFERROR(_xlfn.LET(_xlpm.stk, AI29, _xlpm.dem, AJ30:$BF30,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AVERAGE(AJ30:AX30), _xlpm.nxt), _xlpm.fw + ((_xlpm.stk - _xlpm.ded) / _xlpm.safe_nxt)),0)</f>
        <v>0</v>
      </c>
      <c r="AJ33" s="27" cm="1">
        <f t="array" ref="AJ33">IFERROR(_xlfn.LET(_xlpm.stk, AJ29, _xlpm.dem, AK30:$BF30,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AVERAGE(AK30:AY30), _xlpm.nxt), _xlpm.fw + ((_xlpm.stk - _xlpm.ded) / _xlpm.safe_nxt)),0)</f>
        <v>0</v>
      </c>
      <c r="AK33" s="27" cm="1">
        <f t="array" ref="AK33">IFERROR(_xlfn.LET(_xlpm.stk, AK29, _xlpm.dem, AL30:$BF30,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AVERAGE(AL30:AZ30), _xlpm.nxt), _xlpm.fw + ((_xlpm.stk - _xlpm.ded) / _xlpm.safe_nxt)),0)</f>
        <v>0</v>
      </c>
      <c r="AL33" s="27" cm="1">
        <f t="array" ref="AL33">IFERROR(_xlfn.LET(_xlpm.stk, AL29, _xlpm.dem, AM30:$BF30,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AVERAGE(AM30:BA30), _xlpm.nxt), _xlpm.fw + ((_xlpm.stk - _xlpm.ded) / _xlpm.safe_nxt)),0)</f>
        <v>0</v>
      </c>
      <c r="AM33" s="27" cm="1">
        <f t="array" ref="AM33">IFERROR(_xlfn.LET(_xlpm.stk, AM29, _xlpm.dem, AN30:$BF30,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AVERAGE(AN30:BB30), _xlpm.nxt), _xlpm.fw + ((_xlpm.stk - _xlpm.ded) / _xlpm.safe_nxt)),0)</f>
        <v>0</v>
      </c>
      <c r="AN33" s="27" cm="1">
        <f t="array" ref="AN33">IFERROR(_xlfn.LET(_xlpm.stk, AN29, _xlpm.dem, AO30:$BF30,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AVERAGE(AO30:BC30), _xlpm.nxt), _xlpm.fw + ((_xlpm.stk - _xlpm.ded) / _xlpm.safe_nxt)),0)</f>
        <v>0</v>
      </c>
      <c r="AO33" s="27" cm="1">
        <f t="array" ref="AO33">IFERROR(_xlfn.LET(_xlpm.stk, AO29, _xlpm.dem, AP30:$BF30,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AVERAGE(AP30:BD30), _xlpm.nxt), _xlpm.fw + ((_xlpm.stk - _xlpm.ded) / _xlpm.safe_nxt)),0)</f>
        <v>0</v>
      </c>
      <c r="AP33" s="27" cm="1">
        <f t="array" ref="AP33">IFERROR(_xlfn.LET(_xlpm.stk, AP29, _xlpm.dem, AQ30:$BF30,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AVERAGE(AQ30:BE30), _xlpm.nxt), _xlpm.fw + ((_xlpm.stk - _xlpm.ded) / _xlpm.safe_nxt)),0)</f>
        <v>0</v>
      </c>
      <c r="AQ33" s="27" cm="1">
        <f t="array" ref="AQ33">IFERROR(_xlfn.LET(_xlpm.stk, AQ29, _xlpm.dem, AR30:$BF30,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AVERAGE(AR30:BF30), _xlpm.nxt), _xlpm.fw + ((_xlpm.stk - _xlpm.ded) / _xlpm.safe_nxt)),0)</f>
        <v>0</v>
      </c>
    </row>
    <row r="34" spans="1:43" hidden="1" x14ac:dyDescent="0.3">
      <c r="A34" s="14">
        <f>_xlfn.XLOOKUP(F34,'Demand on-top'!A:A,'Demand on-top'!S:S)</f>
        <v>0</v>
      </c>
      <c r="B34" s="16" t="s">
        <v>7</v>
      </c>
      <c r="C34" s="17" t="s">
        <v>8</v>
      </c>
      <c r="D34" s="18" cm="1">
        <f t="array" ref="D34">ROUND(_xlfn.XLOOKUP(B34,Artikli!A:A,Artikli!C:C/7),0)</f>
        <v>9</v>
      </c>
      <c r="E34" s="19" t="s">
        <v>44</v>
      </c>
      <c r="F34" s="19" t="s">
        <v>47</v>
      </c>
      <c r="G34" s="48" t="s">
        <v>48</v>
      </c>
      <c r="H34" s="61"/>
      <c r="I34" s="57" t="s">
        <v>26</v>
      </c>
      <c r="J34" s="31">
        <v>163</v>
      </c>
      <c r="K34" s="20">
        <f>IFERROR(_xlfn.XLOOKUP(F34,Stock!A:A,Stock!AI:AI),0)</f>
        <v>60</v>
      </c>
      <c r="L34" s="20">
        <f t="shared" ref="L34:Y34" si="192">K37</f>
        <v>0</v>
      </c>
      <c r="M34" s="20">
        <f t="shared" si="192"/>
        <v>0</v>
      </c>
      <c r="N34" s="20">
        <f t="shared" si="192"/>
        <v>0</v>
      </c>
      <c r="O34" s="20">
        <f t="shared" si="192"/>
        <v>0</v>
      </c>
      <c r="P34" s="20">
        <f t="shared" si="192"/>
        <v>0</v>
      </c>
      <c r="Q34" s="20">
        <f t="shared" si="192"/>
        <v>0</v>
      </c>
      <c r="R34" s="20">
        <f t="shared" si="192"/>
        <v>0</v>
      </c>
      <c r="S34" s="20">
        <f t="shared" si="192"/>
        <v>0</v>
      </c>
      <c r="T34" s="20">
        <f t="shared" si="192"/>
        <v>0</v>
      </c>
      <c r="U34" s="20">
        <f t="shared" si="192"/>
        <v>0</v>
      </c>
      <c r="V34" s="20">
        <f t="shared" si="192"/>
        <v>0</v>
      </c>
      <c r="W34" s="20">
        <f t="shared" si="192"/>
        <v>0</v>
      </c>
      <c r="X34" s="20">
        <f t="shared" si="192"/>
        <v>0</v>
      </c>
      <c r="Y34" s="21">
        <f t="shared" si="192"/>
        <v>0</v>
      </c>
      <c r="Z34" s="21">
        <f t="shared" ref="Z34" si="193">Y37</f>
        <v>0</v>
      </c>
      <c r="AA34" s="21">
        <f t="shared" ref="AA34" si="194">Z37</f>
        <v>0</v>
      </c>
      <c r="AB34" s="21">
        <f t="shared" ref="AB34" si="195">AA37</f>
        <v>0</v>
      </c>
      <c r="AC34" s="21">
        <f t="shared" ref="AC34" si="196">AB37</f>
        <v>0</v>
      </c>
      <c r="AD34" s="21">
        <f t="shared" ref="AD34" si="197">AC37</f>
        <v>0</v>
      </c>
      <c r="AE34" s="21">
        <f t="shared" ref="AE34" si="198">AD37</f>
        <v>0</v>
      </c>
      <c r="AF34" s="21">
        <f t="shared" ref="AF34" si="199">AE37</f>
        <v>0</v>
      </c>
      <c r="AG34" s="21">
        <f t="shared" ref="AG34" si="200">AF37</f>
        <v>0</v>
      </c>
      <c r="AH34" s="21">
        <f t="shared" ref="AH34" si="201">AG37</f>
        <v>0</v>
      </c>
      <c r="AI34" s="21">
        <f t="shared" ref="AI34" si="202">AH37</f>
        <v>0</v>
      </c>
      <c r="AJ34" s="21">
        <f t="shared" ref="AJ34" si="203">AI37</f>
        <v>0</v>
      </c>
      <c r="AK34" s="21">
        <f t="shared" ref="AK34" si="204">AJ37</f>
        <v>0</v>
      </c>
      <c r="AL34" s="21">
        <f t="shared" ref="AL34" si="205">AK37</f>
        <v>0</v>
      </c>
      <c r="AM34" s="21">
        <f t="shared" ref="AM34" si="206">AL37</f>
        <v>0</v>
      </c>
      <c r="AN34" s="21">
        <f t="shared" ref="AN34" si="207">AM37</f>
        <v>0</v>
      </c>
      <c r="AO34" s="21">
        <f t="shared" ref="AO34" si="208">AN37</f>
        <v>0</v>
      </c>
      <c r="AP34" s="21">
        <f t="shared" ref="AP34" si="209">AO37</f>
        <v>0</v>
      </c>
      <c r="AQ34" s="21">
        <f t="shared" ref="AQ34" si="210">AP37</f>
        <v>0</v>
      </c>
    </row>
    <row r="35" spans="1:43" hidden="1" x14ac:dyDescent="0.3">
      <c r="A35" s="14">
        <f>_xlfn.XLOOKUP(F35,'Demand on-top'!A:A,'Demand on-top'!S:S)</f>
        <v>0</v>
      </c>
      <c r="B35" s="16" t="s">
        <v>7</v>
      </c>
      <c r="C35" s="17" t="s">
        <v>8</v>
      </c>
      <c r="D35" s="18" cm="1">
        <f t="array" ref="D35">ROUND(_xlfn.XLOOKUP(B35,Artikli!A:A,Artikli!C:C/7),0)</f>
        <v>9</v>
      </c>
      <c r="E35" s="19" t="s">
        <v>44</v>
      </c>
      <c r="F35" s="19" t="s">
        <v>47</v>
      </c>
      <c r="G35" s="48" t="s">
        <v>48</v>
      </c>
      <c r="H35" s="62"/>
      <c r="I35" s="57" t="s">
        <v>28</v>
      </c>
      <c r="J35" s="31">
        <v>107</v>
      </c>
      <c r="K35" s="20">
        <f>ROUND(_xlfn.XLOOKUP($F35,'Prodaja+Demand'!$B:$B,'Prodaja+Demand'!BG:BG),0)+ROUND(_xlfn.XLOOKUP($F35,'Demand on-top'!$A:$A,'Demand on-top'!F:F),0)</f>
        <v>105</v>
      </c>
      <c r="L35" s="20">
        <f>ROUND(_xlfn.XLOOKUP($F35,'Prodaja+Demand'!$B:$B,'Prodaja+Demand'!BH:BH),0)+ROUND(_xlfn.XLOOKUP($F35,'Demand on-top'!$A:$A,'Demand on-top'!G:G),0)</f>
        <v>106</v>
      </c>
      <c r="M35" s="20">
        <f>ROUND(_xlfn.XLOOKUP($F35,'Prodaja+Demand'!$B:$B,'Prodaja+Demand'!BI:BI),0)+ROUND(_xlfn.XLOOKUP($F35,'Demand on-top'!$A:$A,'Demand on-top'!H:H),0)</f>
        <v>108</v>
      </c>
      <c r="N35" s="20">
        <f>ROUND(_xlfn.XLOOKUP($F35,'Prodaja+Demand'!$B:$B,'Prodaja+Demand'!BJ:BJ),0)+ROUND(_xlfn.XLOOKUP($F35,'Demand on-top'!$A:$A,'Demand on-top'!I:I),0)</f>
        <v>108</v>
      </c>
      <c r="O35" s="20">
        <f>ROUND(_xlfn.XLOOKUP($F35,'Prodaja+Demand'!$B:$B,'Prodaja+Demand'!BK:BK),0)+ROUND(_xlfn.XLOOKUP($F35,'Demand on-top'!$A:$A,'Demand on-top'!J:J),0)</f>
        <v>108</v>
      </c>
      <c r="P35" s="20">
        <f>ROUND(_xlfn.XLOOKUP($F35,'Prodaja+Demand'!$B:$B,'Prodaja+Demand'!BL:BL),0)+ROUND(_xlfn.XLOOKUP($F35,'Demand on-top'!$A:$A,'Demand on-top'!K:K),0)</f>
        <v>108</v>
      </c>
      <c r="Q35" s="20">
        <f>ROUND(_xlfn.XLOOKUP($F35,'Prodaja+Demand'!$B:$B,'Prodaja+Demand'!BM:BM),0)+ROUND(_xlfn.XLOOKUP($F35,'Demand on-top'!$A:$A,'Demand on-top'!L:L),0)</f>
        <v>108</v>
      </c>
      <c r="R35" s="20">
        <f>ROUND(_xlfn.XLOOKUP($F35,'Prodaja+Demand'!$B:$B,'Prodaja+Demand'!BN:BN),0)+ROUND(_xlfn.XLOOKUP($F35,'Demand on-top'!$A:$A,'Demand on-top'!M:M),0)</f>
        <v>108</v>
      </c>
      <c r="S35" s="20">
        <f>ROUND(_xlfn.XLOOKUP($F35,'Prodaja+Demand'!$B:$B,'Prodaja+Demand'!BO:BO),0)+ROUND(_xlfn.XLOOKUP($F35,'Demand on-top'!$A:$A,'Demand on-top'!N:N),0)</f>
        <v>108</v>
      </c>
      <c r="T35" s="20">
        <f>ROUND(_xlfn.XLOOKUP($F35,'Prodaja+Demand'!$B:$B,'Prodaja+Demand'!BP:BP),0)+ROUND(_xlfn.XLOOKUP($F35,'Demand on-top'!$A:$A,'Demand on-top'!O:O),0)</f>
        <v>107</v>
      </c>
      <c r="U35" s="20">
        <f>ROUND(_xlfn.XLOOKUP($F35,'Prodaja+Demand'!$B:$B,'Prodaja+Demand'!BQ:BQ),0)+ROUND(_xlfn.XLOOKUP($F35,'Demand on-top'!$A:$A,'Demand on-top'!P:P),0)</f>
        <v>107</v>
      </c>
      <c r="V35" s="20">
        <f>ROUND(_xlfn.XLOOKUP($F35,'Prodaja+Demand'!$B:$B,'Prodaja+Demand'!BR:BR),0)+ROUND(_xlfn.XLOOKUP($F35,'Demand on-top'!$A:$A,'Demand on-top'!Q:Q),0)</f>
        <v>106</v>
      </c>
      <c r="W35" s="20">
        <f>ROUND(_xlfn.XLOOKUP($F35,'Prodaja+Demand'!$B:$B,'Prodaja+Demand'!BS:BS),0)+ROUND(_xlfn.XLOOKUP($F35,'Demand on-top'!$A:$A,'Demand on-top'!R:R),0)</f>
        <v>107</v>
      </c>
      <c r="X35" s="20">
        <f>ROUND(_xlfn.XLOOKUP($F35,'Prodaja+Demand'!$B:$B,'Prodaja+Demand'!BT:BT),0)+ROUND(_xlfn.XLOOKUP($F35,'Demand on-top'!$A:$A,'Demand on-top'!S:S),0)</f>
        <v>108</v>
      </c>
      <c r="Y35" s="21">
        <f>ROUND(_xlfn.XLOOKUP($F35,'Prodaja+Demand'!$B:$B,'Prodaja+Demand'!BU:BU),0)+ROUND(_xlfn.XLOOKUP($F35,'Demand on-top'!$A:$A,'Demand on-top'!T:T),0)</f>
        <v>109</v>
      </c>
      <c r="Z35" s="21">
        <f>ROUND(_xlfn.XLOOKUP($F35,'Prodaja+Demand'!$B:$B,'Prodaja+Demand'!BV:BV),0)+ROUND(_xlfn.XLOOKUP($F35,'Demand on-top'!$A:$A,'Demand on-top'!U:U),0)</f>
        <v>110</v>
      </c>
      <c r="AA35" s="21">
        <f>ROUND(_xlfn.XLOOKUP($F35,'Prodaja+Demand'!$B:$B,'Prodaja+Demand'!BW:BW),0)+ROUND(_xlfn.XLOOKUP($F35,'Demand on-top'!$A:$A,'Demand on-top'!V:V),0)</f>
        <v>110</v>
      </c>
      <c r="AB35" s="21">
        <f>ROUND(_xlfn.XLOOKUP($F35,'Prodaja+Demand'!$B:$B,'Prodaja+Demand'!BX:BX),0)+ROUND(_xlfn.XLOOKUP($F35,'Demand on-top'!$A:$A,'Demand on-top'!W:W),0)</f>
        <v>110</v>
      </c>
      <c r="AC35" s="21">
        <f>ROUND(_xlfn.XLOOKUP($F35,'Prodaja+Demand'!$B:$B,'Prodaja+Demand'!BY:BY),0)+ROUND(_xlfn.XLOOKUP($F35,'Demand on-top'!$A:$A,'Demand on-top'!X:X),0)</f>
        <v>110</v>
      </c>
      <c r="AD35" s="21">
        <f>ROUND(_xlfn.XLOOKUP($F35,'Prodaja+Demand'!$B:$B,'Prodaja+Demand'!BZ:BZ),0)+ROUND(_xlfn.XLOOKUP($F35,'Demand on-top'!$A:$A,'Demand on-top'!Y:Y),0)</f>
        <v>110</v>
      </c>
      <c r="AE35" s="21">
        <f>ROUND(_xlfn.XLOOKUP($F35,'Prodaja+Demand'!$B:$B,'Prodaja+Demand'!CA:CA),0)+ROUND(_xlfn.XLOOKUP($F35,'Demand on-top'!$A:$A,'Demand on-top'!Z:Z),0)</f>
        <v>110</v>
      </c>
      <c r="AF35" s="21">
        <f>ROUND(_xlfn.XLOOKUP($F35,'Prodaja+Demand'!$B:$B,'Prodaja+Demand'!CB:CB),0)+ROUND(_xlfn.XLOOKUP($F35,'Demand on-top'!$A:$A,'Demand on-top'!AA:AA),0)</f>
        <v>111</v>
      </c>
      <c r="AG35" s="21">
        <f>ROUND(_xlfn.XLOOKUP($F35,'Prodaja+Demand'!$B:$B,'Prodaja+Demand'!CC:CC),0)+ROUND(_xlfn.XLOOKUP($F35,'Demand on-top'!$A:$A,'Demand on-top'!AB:AB),0)</f>
        <v>110</v>
      </c>
      <c r="AH35" s="21">
        <f>ROUND(_xlfn.XLOOKUP($F35,'Prodaja+Demand'!$B:$B,'Prodaja+Demand'!CD:CD),0)+ROUND(_xlfn.XLOOKUP($F35,'Demand on-top'!$A:$A,'Demand on-top'!AC:AC),0)</f>
        <v>108</v>
      </c>
      <c r="AI35" s="21">
        <f>ROUND(_xlfn.XLOOKUP($F35,'Prodaja+Demand'!$B:$B,'Prodaja+Demand'!CE:CE),0)+ROUND(_xlfn.XLOOKUP($F35,'Demand on-top'!$A:$A,'Demand on-top'!AD:AD),0)</f>
        <v>108</v>
      </c>
      <c r="AJ35" s="21">
        <f>ROUND(_xlfn.XLOOKUP($F35,'Prodaja+Demand'!$B:$B,'Prodaja+Demand'!CF:CF),0)+ROUND(_xlfn.XLOOKUP($F35,'Demand on-top'!$A:$A,'Demand on-top'!AE:AE),0)</f>
        <v>108</v>
      </c>
      <c r="AK35" s="21">
        <f>ROUND(_xlfn.XLOOKUP($F35,'Prodaja+Demand'!$B:$B,'Prodaja+Demand'!CG:CG),0)+ROUND(_xlfn.XLOOKUP($F35,'Demand on-top'!$A:$A,'Demand on-top'!AF:AF),0)</f>
        <v>108</v>
      </c>
      <c r="AL35" s="21">
        <f>ROUND(_xlfn.XLOOKUP($F35,'Prodaja+Demand'!$B:$B,'Prodaja+Demand'!CH:CH),0)+ROUND(_xlfn.XLOOKUP($F35,'Demand on-top'!$A:$A,'Demand on-top'!AG:AG),0)</f>
        <v>108</v>
      </c>
      <c r="AM35" s="21">
        <f>ROUND(_xlfn.XLOOKUP($F35,'Prodaja+Demand'!$B:$B,'Prodaja+Demand'!CI:CI),0)+ROUND(_xlfn.XLOOKUP($F35,'Demand on-top'!$A:$A,'Demand on-top'!AH:AH),0)</f>
        <v>108</v>
      </c>
      <c r="AN35" s="21">
        <f>ROUND(_xlfn.XLOOKUP($F35,'Prodaja+Demand'!$B:$B,'Prodaja+Demand'!CJ:CJ),0)+ROUND(_xlfn.XLOOKUP($F35,'Demand on-top'!$A:$A,'Demand on-top'!AI:AI),0)</f>
        <v>109</v>
      </c>
      <c r="AO35" s="21">
        <f>ROUND(_xlfn.XLOOKUP($F35,'Prodaja+Demand'!$B:$B,'Prodaja+Demand'!CK:CK),0)+ROUND(_xlfn.XLOOKUP($F35,'Demand on-top'!$A:$A,'Demand on-top'!AJ:AJ),0)</f>
        <v>109</v>
      </c>
      <c r="AP35" s="21">
        <f>ROUND(_xlfn.XLOOKUP($F35,'Prodaja+Demand'!$B:$B,'Prodaja+Demand'!CL:CL),0)+ROUND(_xlfn.XLOOKUP($F35,'Demand on-top'!$A:$A,'Demand on-top'!AK:AK),0)</f>
        <v>0</v>
      </c>
      <c r="AQ35" s="21">
        <f>ROUND(_xlfn.XLOOKUP($F35,'Prodaja+Demand'!$B:$B,'Prodaja+Demand'!CM:CM),0)+ROUND(_xlfn.XLOOKUP($F35,'Demand on-top'!$A:$A,'Demand on-top'!AL:AL),0)</f>
        <v>0</v>
      </c>
    </row>
    <row r="36" spans="1:43" hidden="1" x14ac:dyDescent="0.3">
      <c r="A36" s="14">
        <f>_xlfn.XLOOKUP(F36,'Demand on-top'!A:A,'Demand on-top'!S:S)</f>
        <v>0</v>
      </c>
      <c r="B36" s="16" t="s">
        <v>7</v>
      </c>
      <c r="C36" s="17" t="s">
        <v>8</v>
      </c>
      <c r="D36" s="18" cm="1">
        <f t="array" ref="D36">ROUND(_xlfn.XLOOKUP(B36,Artikli!A:A,Artikli!C:C/7),0)</f>
        <v>9</v>
      </c>
      <c r="E36" s="19" t="s">
        <v>44</v>
      </c>
      <c r="F36" s="19" t="s">
        <v>47</v>
      </c>
      <c r="G36" s="48" t="s">
        <v>48</v>
      </c>
      <c r="H36" s="62"/>
      <c r="I36" s="57" t="s">
        <v>27</v>
      </c>
      <c r="J36" s="31">
        <v>0</v>
      </c>
      <c r="K36" s="20">
        <f>IFERROR(_xlfn.XLOOKUP($F36,'Incoming supply'!$A:$A,'Incoming supply'!B:B),0)</f>
        <v>0</v>
      </c>
      <c r="L36" s="20">
        <f>IFERROR(_xlfn.XLOOKUP($F36,'Incoming supply'!$A:$A,'Incoming supply'!C:C),0)</f>
        <v>0</v>
      </c>
      <c r="M36" s="20">
        <f>IFERROR(_xlfn.XLOOKUP($F36,'Incoming supply'!$A:$A,'Incoming supply'!D:D),0)</f>
        <v>0</v>
      </c>
      <c r="N36" s="20">
        <f>IFERROR(_xlfn.XLOOKUP($F36,'Incoming supply'!$A:$A,'Incoming supply'!E:E),0)</f>
        <v>0</v>
      </c>
      <c r="O36" s="20">
        <f>IFERROR(_xlfn.XLOOKUP($F36,'Incoming supply'!$A:$A,'Incoming supply'!F:F),0)</f>
        <v>0</v>
      </c>
      <c r="P36" s="20">
        <f>IFERROR(_xlfn.XLOOKUP($F36,'Incoming supply'!$A:$A,'Incoming supply'!G:G),0)</f>
        <v>0</v>
      </c>
      <c r="Q36" s="20">
        <f>IFERROR(_xlfn.XLOOKUP($F36,'Incoming supply'!$A:$A,'Incoming supply'!H:H),0)</f>
        <v>0</v>
      </c>
      <c r="R36" s="20">
        <f>IFERROR(_xlfn.XLOOKUP($F36,'Incoming supply'!$A:$A,'Incoming supply'!I:I),0)</f>
        <v>0</v>
      </c>
      <c r="S36" s="20">
        <f>IFERROR(_xlfn.XLOOKUP($F36,'Incoming supply'!$A:$A,'Incoming supply'!J:J),0)</f>
        <v>0</v>
      </c>
      <c r="T36" s="20">
        <f>IFERROR(_xlfn.XLOOKUP($F36,'Incoming supply'!$A:$A,'Incoming supply'!K:K),0)</f>
        <v>0</v>
      </c>
      <c r="U36" s="20">
        <f>IFERROR(_xlfn.XLOOKUP($F36,'Incoming supply'!$A:$A,'Incoming supply'!L:L),0)</f>
        <v>0</v>
      </c>
      <c r="V36" s="20">
        <f>IFERROR(_xlfn.XLOOKUP($F36,'Incoming supply'!$A:$A,'Incoming supply'!M:M),0)</f>
        <v>0</v>
      </c>
      <c r="W36" s="20">
        <f>IFERROR(_xlfn.XLOOKUP($F36,'Incoming supply'!$A:$A,'Incoming supply'!N:N),0)</f>
        <v>0</v>
      </c>
      <c r="X36" s="20">
        <f>IFERROR(_xlfn.XLOOKUP($F36,'Incoming supply'!$A:$A,'Incoming supply'!O:O),0)</f>
        <v>0</v>
      </c>
      <c r="Y36" s="21">
        <f>IFERROR(_xlfn.XLOOKUP($F36,'Incoming supply'!$A:$A,'Incoming supply'!P:P),0)</f>
        <v>0</v>
      </c>
      <c r="Z36" s="21">
        <f>IFERROR(_xlfn.XLOOKUP($F36,'Incoming supply'!$A:$A,'Incoming supply'!Q:Q),0)</f>
        <v>0</v>
      </c>
      <c r="AA36" s="21">
        <f>IFERROR(_xlfn.XLOOKUP($F36,'Incoming supply'!$A:$A,'Incoming supply'!R:R),0)</f>
        <v>0</v>
      </c>
      <c r="AB36" s="21">
        <f>IFERROR(_xlfn.XLOOKUP($F36,'Incoming supply'!$A:$A,'Incoming supply'!S:S),0)</f>
        <v>0</v>
      </c>
      <c r="AC36" s="21">
        <f>IFERROR(_xlfn.XLOOKUP($F36,'Incoming supply'!$A:$A,'Incoming supply'!T:T),0)</f>
        <v>0</v>
      </c>
      <c r="AD36" s="21">
        <f>IFERROR(_xlfn.XLOOKUP($F36,'Incoming supply'!$A:$A,'Incoming supply'!U:U),0)</f>
        <v>0</v>
      </c>
      <c r="AE36" s="21">
        <f>IFERROR(_xlfn.XLOOKUP($F36,'Incoming supply'!$A:$A,'Incoming supply'!V:V),0)</f>
        <v>0</v>
      </c>
      <c r="AF36" s="21">
        <f>IFERROR(_xlfn.XLOOKUP($F36,'Incoming supply'!$A:$A,'Incoming supply'!W:W),0)</f>
        <v>0</v>
      </c>
      <c r="AG36" s="21">
        <f>IFERROR(_xlfn.XLOOKUP($F36,'Incoming supply'!$A:$A,'Incoming supply'!X:X),0)</f>
        <v>0</v>
      </c>
      <c r="AH36" s="21">
        <f>IFERROR(_xlfn.XLOOKUP($F36,'Incoming supply'!$A:$A,'Incoming supply'!Y:Y),0)</f>
        <v>0</v>
      </c>
      <c r="AI36" s="21">
        <f>IFERROR(_xlfn.XLOOKUP($F36,'Incoming supply'!$A:$A,'Incoming supply'!Z:Z),0)</f>
        <v>0</v>
      </c>
      <c r="AJ36" s="21">
        <f>IFERROR(_xlfn.XLOOKUP($F36,'Incoming supply'!$A:$A,'Incoming supply'!AA:AA),0)</f>
        <v>0</v>
      </c>
      <c r="AK36" s="21">
        <f>IFERROR(_xlfn.XLOOKUP($F36,'Incoming supply'!$A:$A,'Incoming supply'!AB:AB),0)</f>
        <v>0</v>
      </c>
      <c r="AL36" s="21">
        <f>IFERROR(_xlfn.XLOOKUP($F36,'Incoming supply'!$A:$A,'Incoming supply'!AC:AC),0)</f>
        <v>0</v>
      </c>
      <c r="AM36" s="21">
        <f>IFERROR(_xlfn.XLOOKUP($F36,'Incoming supply'!$A:$A,'Incoming supply'!AD:AD),0)</f>
        <v>0</v>
      </c>
      <c r="AN36" s="21">
        <f>IFERROR(_xlfn.XLOOKUP($F36,'Incoming supply'!$A:$A,'Incoming supply'!AE:AE),0)</f>
        <v>0</v>
      </c>
      <c r="AO36" s="21">
        <f>IFERROR(_xlfn.XLOOKUP($F36,'Incoming supply'!$A:$A,'Incoming supply'!AF:AF),0)</f>
        <v>0</v>
      </c>
      <c r="AP36" s="21">
        <f>IFERROR(_xlfn.XLOOKUP($F36,'Incoming supply'!$A:$A,'Incoming supply'!AG:AG),0)</f>
        <v>0</v>
      </c>
      <c r="AQ36" s="21">
        <f>IFERROR(_xlfn.XLOOKUP($F36,'Incoming supply'!$A:$A,'Incoming supply'!AH:AH),0)</f>
        <v>0</v>
      </c>
    </row>
    <row r="37" spans="1:43" hidden="1" x14ac:dyDescent="0.3">
      <c r="A37" s="14">
        <f>_xlfn.XLOOKUP(F37,'Demand on-top'!A:A,'Demand on-top'!S:S)</f>
        <v>0</v>
      </c>
      <c r="B37" s="16" t="s">
        <v>7</v>
      </c>
      <c r="C37" s="17" t="s">
        <v>8</v>
      </c>
      <c r="D37" s="18" cm="1">
        <f t="array" ref="D37">ROUND(_xlfn.XLOOKUP(B37,Artikli!A:A,Artikli!C:C/7),0)</f>
        <v>9</v>
      </c>
      <c r="E37" s="19" t="s">
        <v>44</v>
      </c>
      <c r="F37" s="19" t="s">
        <v>47</v>
      </c>
      <c r="G37" s="48" t="s">
        <v>48</v>
      </c>
      <c r="H37" s="62"/>
      <c r="I37" s="57" t="s">
        <v>4096</v>
      </c>
      <c r="J37" s="31">
        <v>56</v>
      </c>
      <c r="K37" s="20">
        <f t="shared" ref="K37" si="211">IF((K34-K35+K36)&gt;0,(K34-K35+K36),0)</f>
        <v>0</v>
      </c>
      <c r="L37" s="20">
        <f t="shared" ref="L37" si="212">IF((L34-L35+L36)&gt;0,(L34-L35+L36),0)</f>
        <v>0</v>
      </c>
      <c r="M37" s="20">
        <f t="shared" ref="M37" si="213">IF((M34-M35+M36)&gt;0,(M34-M35+M36),0)</f>
        <v>0</v>
      </c>
      <c r="N37" s="20">
        <f t="shared" ref="N37" si="214">IF((N34-N35+N36)&gt;0,(N34-N35+N36),0)</f>
        <v>0</v>
      </c>
      <c r="O37" s="20">
        <f t="shared" ref="O37" si="215">IF((O34-O35+O36)&gt;0,(O34-O35+O36),0)</f>
        <v>0</v>
      </c>
      <c r="P37" s="20">
        <f t="shared" ref="P37" si="216">IF((P34-P35+P36)&gt;0,(P34-P35+P36),0)</f>
        <v>0</v>
      </c>
      <c r="Q37" s="20">
        <f t="shared" ref="Q37" si="217">IF((Q34-Q35+Q36)&gt;0,(Q34-Q35+Q36),0)</f>
        <v>0</v>
      </c>
      <c r="R37" s="20">
        <f t="shared" ref="R37" si="218">IF((R34-R35+R36)&gt;0,(R34-R35+R36),0)</f>
        <v>0</v>
      </c>
      <c r="S37" s="20">
        <f t="shared" ref="S37" si="219">IF((S34-S35+S36)&gt;0,(S34-S35+S36),0)</f>
        <v>0</v>
      </c>
      <c r="T37" s="20">
        <f t="shared" ref="T37" si="220">IF((T34-T35+T36)&gt;0,(T34-T35+T36),0)</f>
        <v>0</v>
      </c>
      <c r="U37" s="20">
        <f t="shared" ref="U37" si="221">IF((U34-U35+U36)&gt;0,(U34-U35+U36),0)</f>
        <v>0</v>
      </c>
      <c r="V37" s="20">
        <f t="shared" ref="V37" si="222">IF((V34-V35+V36)&gt;0,(V34-V35+V36),0)</f>
        <v>0</v>
      </c>
      <c r="W37" s="20">
        <f t="shared" ref="W37" si="223">IF((W34-W35+W36)&gt;0,(W34-W35+W36),0)</f>
        <v>0</v>
      </c>
      <c r="X37" s="20">
        <f t="shared" ref="X37" si="224">IF((X34-X35+X36)&gt;0,(X34-X35+X36),0)</f>
        <v>0</v>
      </c>
      <c r="Y37" s="21">
        <f t="shared" ref="Y37:AQ37" si="225">IF((Y34-Y35+Y36)&gt;0,(Y34-Y35+Y36),0)</f>
        <v>0</v>
      </c>
      <c r="Z37" s="21">
        <f t="shared" si="225"/>
        <v>0</v>
      </c>
      <c r="AA37" s="21">
        <f t="shared" si="225"/>
        <v>0</v>
      </c>
      <c r="AB37" s="21">
        <f t="shared" si="225"/>
        <v>0</v>
      </c>
      <c r="AC37" s="21">
        <f t="shared" si="225"/>
        <v>0</v>
      </c>
      <c r="AD37" s="21">
        <f t="shared" si="225"/>
        <v>0</v>
      </c>
      <c r="AE37" s="21">
        <f t="shared" si="225"/>
        <v>0</v>
      </c>
      <c r="AF37" s="21">
        <f t="shared" si="225"/>
        <v>0</v>
      </c>
      <c r="AG37" s="21">
        <f t="shared" si="225"/>
        <v>0</v>
      </c>
      <c r="AH37" s="21">
        <f t="shared" si="225"/>
        <v>0</v>
      </c>
      <c r="AI37" s="21">
        <f t="shared" si="225"/>
        <v>0</v>
      </c>
      <c r="AJ37" s="21">
        <f t="shared" si="225"/>
        <v>0</v>
      </c>
      <c r="AK37" s="21">
        <f t="shared" si="225"/>
        <v>0</v>
      </c>
      <c r="AL37" s="21">
        <f t="shared" si="225"/>
        <v>0</v>
      </c>
      <c r="AM37" s="21">
        <f t="shared" si="225"/>
        <v>0</v>
      </c>
      <c r="AN37" s="21">
        <f t="shared" si="225"/>
        <v>0</v>
      </c>
      <c r="AO37" s="21">
        <f t="shared" si="225"/>
        <v>0</v>
      </c>
      <c r="AP37" s="21">
        <f t="shared" si="225"/>
        <v>0</v>
      </c>
      <c r="AQ37" s="21">
        <f t="shared" si="225"/>
        <v>0</v>
      </c>
    </row>
    <row r="38" spans="1:43" hidden="1" x14ac:dyDescent="0.3">
      <c r="A38" s="14">
        <f>_xlfn.XLOOKUP(F38,'Demand on-top'!A:A,'Demand on-top'!S:S)</f>
        <v>0</v>
      </c>
      <c r="B38" s="22" t="s">
        <v>7</v>
      </c>
      <c r="C38" s="23" t="s">
        <v>8</v>
      </c>
      <c r="D38" s="18" cm="1">
        <f t="array" ref="D38">ROUND(_xlfn.XLOOKUP(B38,Artikli!A:A,Artikli!C:C/7),0)</f>
        <v>9</v>
      </c>
      <c r="E38" s="25" t="s">
        <v>44</v>
      </c>
      <c r="F38" s="25" t="s">
        <v>47</v>
      </c>
      <c r="G38" s="49" t="s">
        <v>48</v>
      </c>
      <c r="H38" s="64"/>
      <c r="I38" s="58" t="s">
        <v>29</v>
      </c>
      <c r="J38" s="32">
        <v>1.5471698113207548</v>
      </c>
      <c r="K38" s="26" cm="1">
        <f t="array" ref="K38">IFERROR(_xlfn.LET(_xlpm.stk, K34, _xlpm.dem, L35:$BF35,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AVERAGE(L35:Z35), _xlpm.nxt), _xlpm.fw + ((_xlpm.stk - _xlpm.ded) / _xlpm.safe_nxt)),0)</f>
        <v>0.56603773584905659</v>
      </c>
      <c r="L38" s="26" cm="1">
        <f t="array" ref="L38">IFERROR(_xlfn.LET(_xlpm.stk, L34, _xlpm.dem, M35:$BF35,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AVERAGE(M35:AA35), _xlpm.nxt), _xlpm.fw + ((_xlpm.stk - _xlpm.ded) / _xlpm.safe_nxt)),0)</f>
        <v>0</v>
      </c>
      <c r="M38" s="26" cm="1">
        <f t="array" ref="M38">IFERROR(_xlfn.LET(_xlpm.stk, M34, _xlpm.dem, N35:$BF35,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AVERAGE(N35:AB35), _xlpm.nxt), _xlpm.fw + ((_xlpm.stk - _xlpm.ded) / _xlpm.safe_nxt)),0)</f>
        <v>0</v>
      </c>
      <c r="N38" s="26" cm="1">
        <f t="array" ref="N38">IFERROR(_xlfn.LET(_xlpm.stk, N34, _xlpm.dem, O35:$BF35,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AVERAGE(O35:AC35), _xlpm.nxt), _xlpm.fw + ((_xlpm.stk - _xlpm.ded) / _xlpm.safe_nxt)),0)</f>
        <v>0</v>
      </c>
      <c r="O38" s="26" cm="1">
        <f t="array" ref="O38">IFERROR(_xlfn.LET(_xlpm.stk, O34, _xlpm.dem, P35:$BF35,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AVERAGE(P35:AD35), _xlpm.nxt), _xlpm.fw + ((_xlpm.stk - _xlpm.ded) / _xlpm.safe_nxt)),0)</f>
        <v>0</v>
      </c>
      <c r="P38" s="26" cm="1">
        <f t="array" ref="P38">IFERROR(_xlfn.LET(_xlpm.stk, P34, _xlpm.dem, Q35:$BF35,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AVERAGE(Q35:AE35), _xlpm.nxt), _xlpm.fw + ((_xlpm.stk - _xlpm.ded) / _xlpm.safe_nxt)),0)</f>
        <v>0</v>
      </c>
      <c r="Q38" s="26" cm="1">
        <f t="array" ref="Q38">IFERROR(_xlfn.LET(_xlpm.stk, Q34, _xlpm.dem, R35:$BF35,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AVERAGE(R35:AF35), _xlpm.nxt), _xlpm.fw + ((_xlpm.stk - _xlpm.ded) / _xlpm.safe_nxt)),0)</f>
        <v>0</v>
      </c>
      <c r="R38" s="26" cm="1">
        <f t="array" ref="R38">IFERROR(_xlfn.LET(_xlpm.stk, R34, _xlpm.dem, S35:$BF35,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AVERAGE(S35:AG35), _xlpm.nxt), _xlpm.fw + ((_xlpm.stk - _xlpm.ded) / _xlpm.safe_nxt)),0)</f>
        <v>0</v>
      </c>
      <c r="S38" s="26" cm="1">
        <f t="array" ref="S38">IFERROR(_xlfn.LET(_xlpm.stk, S34, _xlpm.dem, T35:$BF35,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AVERAGE(T35:AH35), _xlpm.nxt), _xlpm.fw + ((_xlpm.stk - _xlpm.ded) / _xlpm.safe_nxt)),0)</f>
        <v>0</v>
      </c>
      <c r="T38" s="26" cm="1">
        <f t="array" ref="T38">IFERROR(_xlfn.LET(_xlpm.stk, T34, _xlpm.dem, U35:$BF35,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AVERAGE(U35:AI35), _xlpm.nxt), _xlpm.fw + ((_xlpm.stk - _xlpm.ded) / _xlpm.safe_nxt)),0)</f>
        <v>0</v>
      </c>
      <c r="U38" s="26" cm="1">
        <f t="array" ref="U38">IFERROR(_xlfn.LET(_xlpm.stk, U34, _xlpm.dem, V35:$BF35,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AVERAGE(V35:AJ35), _xlpm.nxt), _xlpm.fw + ((_xlpm.stk - _xlpm.ded) / _xlpm.safe_nxt)),0)</f>
        <v>0</v>
      </c>
      <c r="V38" s="26" cm="1">
        <f t="array" ref="V38">IFERROR(_xlfn.LET(_xlpm.stk, V34, _xlpm.dem, W35:$BF35,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AVERAGE(W35:AK35), _xlpm.nxt), _xlpm.fw + ((_xlpm.stk - _xlpm.ded) / _xlpm.safe_nxt)),0)</f>
        <v>0</v>
      </c>
      <c r="W38" s="26" cm="1">
        <f t="array" ref="W38">IFERROR(_xlfn.LET(_xlpm.stk, W34, _xlpm.dem, X35:$BF35,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AVERAGE(X35:AL35), _xlpm.nxt), _xlpm.fw + ((_xlpm.stk - _xlpm.ded) / _xlpm.safe_nxt)),0)</f>
        <v>0</v>
      </c>
      <c r="X38" s="26" cm="1">
        <f t="array" ref="X38">IFERROR(_xlfn.LET(_xlpm.stk, X34, _xlpm.dem, Y35:$BF35,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AVERAGE(Y35:AM35), _xlpm.nxt), _xlpm.fw + ((_xlpm.stk - _xlpm.ded) / _xlpm.safe_nxt)),0)</f>
        <v>0</v>
      </c>
      <c r="Y38" s="27" cm="1">
        <f t="array" ref="Y38">IFERROR(_xlfn.LET(_xlpm.stk, Y34, _xlpm.dem, Z35:$BF35,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AVERAGE(Z35:AN35), _xlpm.nxt), _xlpm.fw + ((_xlpm.stk - _xlpm.ded) / _xlpm.safe_nxt)),0)</f>
        <v>0</v>
      </c>
      <c r="Z38" s="27" cm="1">
        <f t="array" ref="Z38">IFERROR(_xlfn.LET(_xlpm.stk, Z34, _xlpm.dem, AA35:$BF35,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AVERAGE(AA35:AO35), _xlpm.nxt), _xlpm.fw + ((_xlpm.stk - _xlpm.ded) / _xlpm.safe_nxt)),0)</f>
        <v>0</v>
      </c>
      <c r="AA38" s="27" cm="1">
        <f t="array" ref="AA38">IFERROR(_xlfn.LET(_xlpm.stk, AA34, _xlpm.dem, AB35:$BF35,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AVERAGE(AB35:AP35), _xlpm.nxt), _xlpm.fw + ((_xlpm.stk - _xlpm.ded) / _xlpm.safe_nxt)),0)</f>
        <v>0</v>
      </c>
      <c r="AB38" s="27" cm="1">
        <f t="array" ref="AB38">IFERROR(_xlfn.LET(_xlpm.stk, AB34, _xlpm.dem, AC35:$BF35,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AVERAGE(AC35:AQ35), _xlpm.nxt), _xlpm.fw + ((_xlpm.stk - _xlpm.ded) / _xlpm.safe_nxt)),0)</f>
        <v>0</v>
      </c>
      <c r="AC38" s="27" cm="1">
        <f t="array" ref="AC38">IFERROR(_xlfn.LET(_xlpm.stk, AC34, _xlpm.dem, AD35:$BF35,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AVERAGE(AD35:AR35), _xlpm.nxt), _xlpm.fw + ((_xlpm.stk - _xlpm.ded) / _xlpm.safe_nxt)),0)</f>
        <v>0</v>
      </c>
      <c r="AD38" s="27" cm="1">
        <f t="array" ref="AD38">IFERROR(_xlfn.LET(_xlpm.stk, AD34, _xlpm.dem, AE35:$BF35,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AVERAGE(AE35:AS35), _xlpm.nxt), _xlpm.fw + ((_xlpm.stk - _xlpm.ded) / _xlpm.safe_nxt)),0)</f>
        <v>0</v>
      </c>
      <c r="AE38" s="27" cm="1">
        <f t="array" ref="AE38">IFERROR(_xlfn.LET(_xlpm.stk, AE34, _xlpm.dem, AF35:$BF35,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AVERAGE(AF35:AT35), _xlpm.nxt), _xlpm.fw + ((_xlpm.stk - _xlpm.ded) / _xlpm.safe_nxt)),0)</f>
        <v>0</v>
      </c>
      <c r="AF38" s="27" cm="1">
        <f t="array" ref="AF38">IFERROR(_xlfn.LET(_xlpm.stk, AF34, _xlpm.dem, AG35:$BF35,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AVERAGE(AG35:AU35), _xlpm.nxt), _xlpm.fw + ((_xlpm.stk - _xlpm.ded) / _xlpm.safe_nxt)),0)</f>
        <v>0</v>
      </c>
      <c r="AG38" s="27" cm="1">
        <f t="array" ref="AG38">IFERROR(_xlfn.LET(_xlpm.stk, AG34, _xlpm.dem, AH35:$BF35,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AVERAGE(AH35:AV35), _xlpm.nxt), _xlpm.fw + ((_xlpm.stk - _xlpm.ded) / _xlpm.safe_nxt)),0)</f>
        <v>0</v>
      </c>
      <c r="AH38" s="27" cm="1">
        <f t="array" ref="AH38">IFERROR(_xlfn.LET(_xlpm.stk, AH34, _xlpm.dem, AI35:$BF35,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AVERAGE(AI35:AW35), _xlpm.nxt), _xlpm.fw + ((_xlpm.stk - _xlpm.ded) / _xlpm.safe_nxt)),0)</f>
        <v>0</v>
      </c>
      <c r="AI38" s="27" cm="1">
        <f t="array" ref="AI38">IFERROR(_xlfn.LET(_xlpm.stk, AI34, _xlpm.dem, AJ35:$BF35,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AVERAGE(AJ35:AX35), _xlpm.nxt), _xlpm.fw + ((_xlpm.stk - _xlpm.ded) / _xlpm.safe_nxt)),0)</f>
        <v>0</v>
      </c>
      <c r="AJ38" s="27" cm="1">
        <f t="array" ref="AJ38">IFERROR(_xlfn.LET(_xlpm.stk, AJ34, _xlpm.dem, AK35:$BF35,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AVERAGE(AK35:AY35), _xlpm.nxt), _xlpm.fw + ((_xlpm.stk - _xlpm.ded) / _xlpm.safe_nxt)),0)</f>
        <v>0</v>
      </c>
      <c r="AK38" s="27" cm="1">
        <f t="array" ref="AK38">IFERROR(_xlfn.LET(_xlpm.stk, AK34, _xlpm.dem, AL35:$BF35,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AVERAGE(AL35:AZ35), _xlpm.nxt), _xlpm.fw + ((_xlpm.stk - _xlpm.ded) / _xlpm.safe_nxt)),0)</f>
        <v>0</v>
      </c>
      <c r="AL38" s="27" cm="1">
        <f t="array" ref="AL38">IFERROR(_xlfn.LET(_xlpm.stk, AL34, _xlpm.dem, AM35:$BF35,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AVERAGE(AM35:BA35), _xlpm.nxt), _xlpm.fw + ((_xlpm.stk - _xlpm.ded) / _xlpm.safe_nxt)),0)</f>
        <v>0</v>
      </c>
      <c r="AM38" s="27" cm="1">
        <f t="array" ref="AM38">IFERROR(_xlfn.LET(_xlpm.stk, AM34, _xlpm.dem, AN35:$BF35,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AVERAGE(AN35:BB35), _xlpm.nxt), _xlpm.fw + ((_xlpm.stk - _xlpm.ded) / _xlpm.safe_nxt)),0)</f>
        <v>0</v>
      </c>
      <c r="AN38" s="27" cm="1">
        <f t="array" ref="AN38">IFERROR(_xlfn.LET(_xlpm.stk, AN34, _xlpm.dem, AO35:$BF35,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AVERAGE(AO35:BC35), _xlpm.nxt), _xlpm.fw + ((_xlpm.stk - _xlpm.ded) / _xlpm.safe_nxt)),0)</f>
        <v>0</v>
      </c>
      <c r="AO38" s="27" cm="1">
        <f t="array" ref="AO38">IFERROR(_xlfn.LET(_xlpm.stk, AO34, _xlpm.dem, AP35:$BF35,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AVERAGE(AP35:BD35), _xlpm.nxt), _xlpm.fw + ((_xlpm.stk - _xlpm.ded) / _xlpm.safe_nxt)),0)</f>
        <v>0</v>
      </c>
      <c r="AP38" s="27" cm="1">
        <f t="array" ref="AP38">IFERROR(_xlfn.LET(_xlpm.stk, AP34, _xlpm.dem, AQ35:$BF35,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AVERAGE(AQ35:BE35), _xlpm.nxt), _xlpm.fw + ((_xlpm.stk - _xlpm.ded) / _xlpm.safe_nxt)),0)</f>
        <v>0</v>
      </c>
      <c r="AQ38" s="27" cm="1">
        <f t="array" ref="AQ38">IFERROR(_xlfn.LET(_xlpm.stk, AQ34, _xlpm.dem, AR35:$BF35,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AVERAGE(AR35:BF35), _xlpm.nxt), _xlpm.fw + ((_xlpm.stk - _xlpm.ded) / _xlpm.safe_nxt)),0)</f>
        <v>0</v>
      </c>
    </row>
    <row r="39" spans="1:43" hidden="1" x14ac:dyDescent="0.3">
      <c r="A39" s="14">
        <f>_xlfn.XLOOKUP(F39,'Demand on-top'!A:A,'Demand on-top'!S:S)</f>
        <v>800</v>
      </c>
      <c r="B39" s="16" t="s">
        <v>51</v>
      </c>
      <c r="C39" s="17" t="s">
        <v>52</v>
      </c>
      <c r="D39" s="18" cm="1">
        <f t="array" ref="D39">ROUND(_xlfn.XLOOKUP(B39,Artikli!A:A,Artikli!C:C/7),0)</f>
        <v>9</v>
      </c>
      <c r="E39" s="19" t="s">
        <v>12</v>
      </c>
      <c r="F39" s="19" t="s">
        <v>49</v>
      </c>
      <c r="G39" s="55" t="s">
        <v>50</v>
      </c>
      <c r="H39" s="61"/>
      <c r="I39" s="57" t="s">
        <v>26</v>
      </c>
      <c r="J39" s="31">
        <v>1127</v>
      </c>
      <c r="K39" s="20">
        <f>IFERROR(_xlfn.XLOOKUP(F39,Stock!A:A,Stock!AI:AI),0)</f>
        <v>923</v>
      </c>
      <c r="L39" s="20">
        <f t="shared" ref="L39:Y39" si="226">K42</f>
        <v>786</v>
      </c>
      <c r="M39" s="20">
        <f t="shared" si="226"/>
        <v>647</v>
      </c>
      <c r="N39" s="20">
        <f t="shared" si="226"/>
        <v>506</v>
      </c>
      <c r="O39" s="20">
        <f t="shared" si="226"/>
        <v>363</v>
      </c>
      <c r="P39" s="20">
        <f t="shared" si="226"/>
        <v>221</v>
      </c>
      <c r="Q39" s="20">
        <f t="shared" si="226"/>
        <v>0</v>
      </c>
      <c r="R39" s="20">
        <f t="shared" si="226"/>
        <v>0</v>
      </c>
      <c r="S39" s="20">
        <f t="shared" si="226"/>
        <v>0</v>
      </c>
      <c r="T39" s="20">
        <f t="shared" si="226"/>
        <v>0</v>
      </c>
      <c r="U39" s="20">
        <f t="shared" si="226"/>
        <v>0</v>
      </c>
      <c r="V39" s="20">
        <f t="shared" si="226"/>
        <v>0</v>
      </c>
      <c r="W39" s="20">
        <f t="shared" si="226"/>
        <v>0</v>
      </c>
      <c r="X39" s="20">
        <f t="shared" si="226"/>
        <v>0</v>
      </c>
      <c r="Y39" s="21">
        <f t="shared" si="226"/>
        <v>0</v>
      </c>
      <c r="Z39" s="21">
        <f t="shared" ref="Z39" si="227">Y42</f>
        <v>0</v>
      </c>
      <c r="AA39" s="21">
        <f t="shared" ref="AA39" si="228">Z42</f>
        <v>0</v>
      </c>
      <c r="AB39" s="21">
        <f t="shared" ref="AB39" si="229">AA42</f>
        <v>0</v>
      </c>
      <c r="AC39" s="21">
        <f t="shared" ref="AC39" si="230">AB42</f>
        <v>0</v>
      </c>
      <c r="AD39" s="21">
        <f t="shared" ref="AD39" si="231">AC42</f>
        <v>0</v>
      </c>
      <c r="AE39" s="21">
        <f t="shared" ref="AE39" si="232">AD42</f>
        <v>0</v>
      </c>
      <c r="AF39" s="21">
        <f t="shared" ref="AF39" si="233">AE42</f>
        <v>0</v>
      </c>
      <c r="AG39" s="21">
        <f t="shared" ref="AG39" si="234">AF42</f>
        <v>0</v>
      </c>
      <c r="AH39" s="21">
        <f t="shared" ref="AH39" si="235">AG42</f>
        <v>0</v>
      </c>
      <c r="AI39" s="21">
        <f t="shared" ref="AI39" si="236">AH42</f>
        <v>0</v>
      </c>
      <c r="AJ39" s="21">
        <f t="shared" ref="AJ39" si="237">AI42</f>
        <v>0</v>
      </c>
      <c r="AK39" s="21">
        <f t="shared" ref="AK39" si="238">AJ42</f>
        <v>0</v>
      </c>
      <c r="AL39" s="21">
        <f t="shared" ref="AL39" si="239">AK42</f>
        <v>0</v>
      </c>
      <c r="AM39" s="21">
        <f t="shared" ref="AM39" si="240">AL42</f>
        <v>0</v>
      </c>
      <c r="AN39" s="21">
        <f t="shared" ref="AN39" si="241">AM42</f>
        <v>0</v>
      </c>
      <c r="AO39" s="21">
        <f t="shared" ref="AO39" si="242">AN42</f>
        <v>0</v>
      </c>
      <c r="AP39" s="21">
        <f t="shared" ref="AP39" si="243">AO42</f>
        <v>0</v>
      </c>
      <c r="AQ39" s="21">
        <f t="shared" ref="AQ39" si="244">AP42</f>
        <v>0</v>
      </c>
    </row>
    <row r="40" spans="1:43" hidden="1" x14ac:dyDescent="0.3">
      <c r="A40" s="14">
        <f>_xlfn.XLOOKUP(F40,'Demand on-top'!A:A,'Demand on-top'!S:S)</f>
        <v>800</v>
      </c>
      <c r="B40" s="16" t="s">
        <v>51</v>
      </c>
      <c r="C40" s="17" t="s">
        <v>52</v>
      </c>
      <c r="D40" s="18" cm="1">
        <f t="array" ref="D40">ROUND(_xlfn.XLOOKUP(B40,Artikli!A:A,Artikli!C:C/7),0)</f>
        <v>9</v>
      </c>
      <c r="E40" s="19" t="s">
        <v>12</v>
      </c>
      <c r="F40" s="19" t="s">
        <v>49</v>
      </c>
      <c r="G40" s="55" t="s">
        <v>50</v>
      </c>
      <c r="H40" s="62"/>
      <c r="I40" s="57" t="s">
        <v>28</v>
      </c>
      <c r="J40" s="31">
        <v>135</v>
      </c>
      <c r="K40" s="20">
        <f>ROUND(_xlfn.XLOOKUP($F40,'Prodaja+Demand'!$B:$B,'Prodaja+Demand'!BG:BG),0)+ROUND(_xlfn.XLOOKUP($F40,'Demand on-top'!$A:$A,'Demand on-top'!F:F),0)</f>
        <v>137</v>
      </c>
      <c r="L40" s="20">
        <f>ROUND(_xlfn.XLOOKUP($F40,'Prodaja+Demand'!$B:$B,'Prodaja+Demand'!BH:BH),0)+ROUND(_xlfn.XLOOKUP($F40,'Demand on-top'!$A:$A,'Demand on-top'!G:G),0)</f>
        <v>139</v>
      </c>
      <c r="M40" s="20">
        <f>ROUND(_xlfn.XLOOKUP($F40,'Prodaja+Demand'!$B:$B,'Prodaja+Demand'!BI:BI),0)+ROUND(_xlfn.XLOOKUP($F40,'Demand on-top'!$A:$A,'Demand on-top'!H:H),0)</f>
        <v>141</v>
      </c>
      <c r="N40" s="20">
        <f>ROUND(_xlfn.XLOOKUP($F40,'Prodaja+Demand'!$B:$B,'Prodaja+Demand'!BJ:BJ),0)+ROUND(_xlfn.XLOOKUP($F40,'Demand on-top'!$A:$A,'Demand on-top'!I:I),0)</f>
        <v>143</v>
      </c>
      <c r="O40" s="20">
        <f>ROUND(_xlfn.XLOOKUP($F40,'Prodaja+Demand'!$B:$B,'Prodaja+Demand'!BK:BK),0)+ROUND(_xlfn.XLOOKUP($F40,'Demand on-top'!$A:$A,'Demand on-top'!J:J),0)</f>
        <v>142</v>
      </c>
      <c r="P40" s="20">
        <f>ROUND(_xlfn.XLOOKUP($F40,'Prodaja+Demand'!$B:$B,'Prodaja+Demand'!BL:BL),0)+ROUND(_xlfn.XLOOKUP($F40,'Demand on-top'!$A:$A,'Demand on-top'!K:K),0)</f>
        <v>342</v>
      </c>
      <c r="Q40" s="20">
        <f>ROUND(_xlfn.XLOOKUP($F40,'Prodaja+Demand'!$B:$B,'Prodaja+Demand'!BM:BM),0)+ROUND(_xlfn.XLOOKUP($F40,'Demand on-top'!$A:$A,'Demand on-top'!L:L),0)</f>
        <v>342</v>
      </c>
      <c r="R40" s="20">
        <f>ROUND(_xlfn.XLOOKUP($F40,'Prodaja+Demand'!$B:$B,'Prodaja+Demand'!BN:BN),0)+ROUND(_xlfn.XLOOKUP($F40,'Demand on-top'!$A:$A,'Demand on-top'!M:M),0)</f>
        <v>337</v>
      </c>
      <c r="S40" s="20">
        <f>ROUND(_xlfn.XLOOKUP($F40,'Prodaja+Demand'!$B:$B,'Prodaja+Demand'!BO:BO),0)+ROUND(_xlfn.XLOOKUP($F40,'Demand on-top'!$A:$A,'Demand on-top'!N:N),0)</f>
        <v>337</v>
      </c>
      <c r="T40" s="20">
        <f>ROUND(_xlfn.XLOOKUP($F40,'Prodaja+Demand'!$B:$B,'Prodaja+Demand'!BP:BP),0)+ROUND(_xlfn.XLOOKUP($F40,'Demand on-top'!$A:$A,'Demand on-top'!O:O),0)</f>
        <v>138</v>
      </c>
      <c r="U40" s="20">
        <f>ROUND(_xlfn.XLOOKUP($F40,'Prodaja+Demand'!$B:$B,'Prodaja+Demand'!BQ:BQ),0)+ROUND(_xlfn.XLOOKUP($F40,'Demand on-top'!$A:$A,'Demand on-top'!P:P),0)</f>
        <v>140</v>
      </c>
      <c r="V40" s="20">
        <f>ROUND(_xlfn.XLOOKUP($F40,'Prodaja+Demand'!$B:$B,'Prodaja+Demand'!BR:BR),0)+ROUND(_xlfn.XLOOKUP($F40,'Demand on-top'!$A:$A,'Demand on-top'!Q:Q),0)</f>
        <v>141</v>
      </c>
      <c r="W40" s="20">
        <f>ROUND(_xlfn.XLOOKUP($F40,'Prodaja+Demand'!$B:$B,'Prodaja+Demand'!BS:BS),0)+ROUND(_xlfn.XLOOKUP($F40,'Demand on-top'!$A:$A,'Demand on-top'!R:R),0)</f>
        <v>144</v>
      </c>
      <c r="X40" s="20">
        <f>ROUND(_xlfn.XLOOKUP($F40,'Prodaja+Demand'!$B:$B,'Prodaja+Demand'!BT:BT),0)+ROUND(_xlfn.XLOOKUP($F40,'Demand on-top'!$A:$A,'Demand on-top'!S:S),0)</f>
        <v>944</v>
      </c>
      <c r="Y40" s="21">
        <f>ROUND(_xlfn.XLOOKUP($F40,'Prodaja+Demand'!$B:$B,'Prodaja+Demand'!BU:BU),0)+ROUND(_xlfn.XLOOKUP($F40,'Demand on-top'!$A:$A,'Demand on-top'!T:T),0)</f>
        <v>146</v>
      </c>
      <c r="Z40" s="21">
        <f>ROUND(_xlfn.XLOOKUP($F40,'Prodaja+Demand'!$B:$B,'Prodaja+Demand'!BV:BV),0)+ROUND(_xlfn.XLOOKUP($F40,'Demand on-top'!$A:$A,'Demand on-top'!U:U),0)</f>
        <v>141</v>
      </c>
      <c r="AA40" s="21">
        <f>ROUND(_xlfn.XLOOKUP($F40,'Prodaja+Demand'!$B:$B,'Prodaja+Demand'!BW:BW),0)+ROUND(_xlfn.XLOOKUP($F40,'Demand on-top'!$A:$A,'Demand on-top'!V:V),0)</f>
        <v>141</v>
      </c>
      <c r="AB40" s="21">
        <f>ROUND(_xlfn.XLOOKUP($F40,'Prodaja+Demand'!$B:$B,'Prodaja+Demand'!BX:BX),0)+ROUND(_xlfn.XLOOKUP($F40,'Demand on-top'!$A:$A,'Demand on-top'!W:W),0)</f>
        <v>141</v>
      </c>
      <c r="AC40" s="21">
        <f>ROUND(_xlfn.XLOOKUP($F40,'Prodaja+Demand'!$B:$B,'Prodaja+Demand'!BY:BY),0)+ROUND(_xlfn.XLOOKUP($F40,'Demand on-top'!$A:$A,'Demand on-top'!X:X),0)</f>
        <v>141</v>
      </c>
      <c r="AD40" s="21">
        <f>ROUND(_xlfn.XLOOKUP($F40,'Prodaja+Demand'!$B:$B,'Prodaja+Demand'!BZ:BZ),0)+ROUND(_xlfn.XLOOKUP($F40,'Demand on-top'!$A:$A,'Demand on-top'!Y:Y),0)</f>
        <v>140</v>
      </c>
      <c r="AE40" s="21">
        <f>ROUND(_xlfn.XLOOKUP($F40,'Prodaja+Demand'!$B:$B,'Prodaja+Demand'!CA:CA),0)+ROUND(_xlfn.XLOOKUP($F40,'Demand on-top'!$A:$A,'Demand on-top'!Z:Z),0)</f>
        <v>140</v>
      </c>
      <c r="AF40" s="21">
        <f>ROUND(_xlfn.XLOOKUP($F40,'Prodaja+Demand'!$B:$B,'Prodaja+Demand'!CB:CB),0)+ROUND(_xlfn.XLOOKUP($F40,'Demand on-top'!$A:$A,'Demand on-top'!AA:AA),0)</f>
        <v>140</v>
      </c>
      <c r="AG40" s="21">
        <f>ROUND(_xlfn.XLOOKUP($F40,'Prodaja+Demand'!$B:$B,'Prodaja+Demand'!CC:CC),0)+ROUND(_xlfn.XLOOKUP($F40,'Demand on-top'!$A:$A,'Demand on-top'!AB:AB),0)</f>
        <v>140</v>
      </c>
      <c r="AH40" s="21">
        <f>ROUND(_xlfn.XLOOKUP($F40,'Prodaja+Demand'!$B:$B,'Prodaja+Demand'!CD:CD),0)+ROUND(_xlfn.XLOOKUP($F40,'Demand on-top'!$A:$A,'Demand on-top'!AC:AC),0)</f>
        <v>141</v>
      </c>
      <c r="AI40" s="21">
        <f>ROUND(_xlfn.XLOOKUP($F40,'Prodaja+Demand'!$B:$B,'Prodaja+Demand'!CE:CE),0)+ROUND(_xlfn.XLOOKUP($F40,'Demand on-top'!$A:$A,'Demand on-top'!AD:AD),0)</f>
        <v>141</v>
      </c>
      <c r="AJ40" s="21">
        <f>ROUND(_xlfn.XLOOKUP($F40,'Prodaja+Demand'!$B:$B,'Prodaja+Demand'!CF:CF),0)+ROUND(_xlfn.XLOOKUP($F40,'Demand on-top'!$A:$A,'Demand on-top'!AE:AE),0)</f>
        <v>141</v>
      </c>
      <c r="AK40" s="21">
        <f>ROUND(_xlfn.XLOOKUP($F40,'Prodaja+Demand'!$B:$B,'Prodaja+Demand'!CG:CG),0)+ROUND(_xlfn.XLOOKUP($F40,'Demand on-top'!$A:$A,'Demand on-top'!AF:AF),0)</f>
        <v>141</v>
      </c>
      <c r="AL40" s="21">
        <f>ROUND(_xlfn.XLOOKUP($F40,'Prodaja+Demand'!$B:$B,'Prodaja+Demand'!CH:CH),0)+ROUND(_xlfn.XLOOKUP($F40,'Demand on-top'!$A:$A,'Demand on-top'!AG:AG),0)</f>
        <v>141</v>
      </c>
      <c r="AM40" s="21">
        <f>ROUND(_xlfn.XLOOKUP($F40,'Prodaja+Demand'!$B:$B,'Prodaja+Demand'!CI:CI),0)+ROUND(_xlfn.XLOOKUP($F40,'Demand on-top'!$A:$A,'Demand on-top'!AH:AH),0)</f>
        <v>141</v>
      </c>
      <c r="AN40" s="21">
        <f>ROUND(_xlfn.XLOOKUP($F40,'Prodaja+Demand'!$B:$B,'Prodaja+Demand'!CJ:CJ),0)+ROUND(_xlfn.XLOOKUP($F40,'Demand on-top'!$A:$A,'Demand on-top'!AI:AI),0)</f>
        <v>141</v>
      </c>
      <c r="AO40" s="21">
        <f>ROUND(_xlfn.XLOOKUP($F40,'Prodaja+Demand'!$B:$B,'Prodaja+Demand'!CK:CK),0)+ROUND(_xlfn.XLOOKUP($F40,'Demand on-top'!$A:$A,'Demand on-top'!AJ:AJ),0)</f>
        <v>141</v>
      </c>
      <c r="AP40" s="21">
        <f>ROUND(_xlfn.XLOOKUP($F40,'Prodaja+Demand'!$B:$B,'Prodaja+Demand'!CL:CL),0)+ROUND(_xlfn.XLOOKUP($F40,'Demand on-top'!$A:$A,'Demand on-top'!AK:AK),0)</f>
        <v>0</v>
      </c>
      <c r="AQ40" s="21">
        <f>ROUND(_xlfn.XLOOKUP($F40,'Prodaja+Demand'!$B:$B,'Prodaja+Demand'!CM:CM),0)+ROUND(_xlfn.XLOOKUP($F40,'Demand on-top'!$A:$A,'Demand on-top'!AL:AL),0)</f>
        <v>0</v>
      </c>
    </row>
    <row r="41" spans="1:43" hidden="1" x14ac:dyDescent="0.3">
      <c r="A41" s="14">
        <f>_xlfn.XLOOKUP(F41,'Demand on-top'!A:A,'Demand on-top'!S:S)</f>
        <v>800</v>
      </c>
      <c r="B41" s="16" t="s">
        <v>51</v>
      </c>
      <c r="C41" s="17" t="s">
        <v>52</v>
      </c>
      <c r="D41" s="18" cm="1">
        <f t="array" ref="D41">ROUND(_xlfn.XLOOKUP(B41,Artikli!A:A,Artikli!C:C/7),0)</f>
        <v>9</v>
      </c>
      <c r="E41" s="19" t="s">
        <v>12</v>
      </c>
      <c r="F41" s="19" t="s">
        <v>49</v>
      </c>
      <c r="G41" s="55" t="s">
        <v>50</v>
      </c>
      <c r="H41" s="62"/>
      <c r="I41" s="57" t="s">
        <v>27</v>
      </c>
      <c r="J41" s="31">
        <v>0</v>
      </c>
      <c r="K41" s="20">
        <f>IFERROR(_xlfn.XLOOKUP($F41,'Incoming supply'!$A:$A,'Incoming supply'!B:B),0)</f>
        <v>0</v>
      </c>
      <c r="L41" s="20">
        <f>IFERROR(_xlfn.XLOOKUP($F41,'Incoming supply'!$A:$A,'Incoming supply'!C:C),0)</f>
        <v>0</v>
      </c>
      <c r="M41" s="20">
        <f>IFERROR(_xlfn.XLOOKUP($F41,'Incoming supply'!$A:$A,'Incoming supply'!D:D),0)</f>
        <v>0</v>
      </c>
      <c r="N41" s="20">
        <f>IFERROR(_xlfn.XLOOKUP($F41,'Incoming supply'!$A:$A,'Incoming supply'!E:E),0)</f>
        <v>0</v>
      </c>
      <c r="O41" s="20">
        <f>IFERROR(_xlfn.XLOOKUP($F41,'Incoming supply'!$A:$A,'Incoming supply'!F:F),0)</f>
        <v>0</v>
      </c>
      <c r="P41" s="20">
        <f>IFERROR(_xlfn.XLOOKUP($F41,'Incoming supply'!$A:$A,'Incoming supply'!G:G),0)</f>
        <v>0</v>
      </c>
      <c r="Q41" s="20">
        <f>IFERROR(_xlfn.XLOOKUP($F41,'Incoming supply'!$A:$A,'Incoming supply'!H:H),0)</f>
        <v>0</v>
      </c>
      <c r="R41" s="20">
        <f>IFERROR(_xlfn.XLOOKUP($F41,'Incoming supply'!$A:$A,'Incoming supply'!I:I),0)</f>
        <v>0</v>
      </c>
      <c r="S41" s="20">
        <f>IFERROR(_xlfn.XLOOKUP($F41,'Incoming supply'!$A:$A,'Incoming supply'!J:J),0)</f>
        <v>0</v>
      </c>
      <c r="T41" s="20">
        <f>IFERROR(_xlfn.XLOOKUP($F41,'Incoming supply'!$A:$A,'Incoming supply'!K:K),0)</f>
        <v>0</v>
      </c>
      <c r="U41" s="20">
        <f>IFERROR(_xlfn.XLOOKUP($F41,'Incoming supply'!$A:$A,'Incoming supply'!L:L),0)</f>
        <v>0</v>
      </c>
      <c r="V41" s="20">
        <f>IFERROR(_xlfn.XLOOKUP($F41,'Incoming supply'!$A:$A,'Incoming supply'!M:M),0)</f>
        <v>0</v>
      </c>
      <c r="W41" s="20">
        <f>IFERROR(_xlfn.XLOOKUP($F41,'Incoming supply'!$A:$A,'Incoming supply'!N:N),0)</f>
        <v>0</v>
      </c>
      <c r="X41" s="20">
        <f>IFERROR(_xlfn.XLOOKUP($F41,'Incoming supply'!$A:$A,'Incoming supply'!O:O),0)</f>
        <v>0</v>
      </c>
      <c r="Y41" s="21">
        <f>IFERROR(_xlfn.XLOOKUP($F41,'Incoming supply'!$A:$A,'Incoming supply'!P:P),0)</f>
        <v>0</v>
      </c>
      <c r="Z41" s="21">
        <f>IFERROR(_xlfn.XLOOKUP($F41,'Incoming supply'!$A:$A,'Incoming supply'!Q:Q),0)</f>
        <v>0</v>
      </c>
      <c r="AA41" s="21">
        <f>IFERROR(_xlfn.XLOOKUP($F41,'Incoming supply'!$A:$A,'Incoming supply'!R:R),0)</f>
        <v>0</v>
      </c>
      <c r="AB41" s="21">
        <f>IFERROR(_xlfn.XLOOKUP($F41,'Incoming supply'!$A:$A,'Incoming supply'!S:S),0)</f>
        <v>0</v>
      </c>
      <c r="AC41" s="21">
        <f>IFERROR(_xlfn.XLOOKUP($F41,'Incoming supply'!$A:$A,'Incoming supply'!T:T),0)</f>
        <v>0</v>
      </c>
      <c r="AD41" s="21">
        <f>IFERROR(_xlfn.XLOOKUP($F41,'Incoming supply'!$A:$A,'Incoming supply'!U:U),0)</f>
        <v>0</v>
      </c>
      <c r="AE41" s="21">
        <f>IFERROR(_xlfn.XLOOKUP($F41,'Incoming supply'!$A:$A,'Incoming supply'!V:V),0)</f>
        <v>0</v>
      </c>
      <c r="AF41" s="21">
        <f>IFERROR(_xlfn.XLOOKUP($F41,'Incoming supply'!$A:$A,'Incoming supply'!W:W),0)</f>
        <v>0</v>
      </c>
      <c r="AG41" s="21">
        <f>IFERROR(_xlfn.XLOOKUP($F41,'Incoming supply'!$A:$A,'Incoming supply'!X:X),0)</f>
        <v>0</v>
      </c>
      <c r="AH41" s="21">
        <f>IFERROR(_xlfn.XLOOKUP($F41,'Incoming supply'!$A:$A,'Incoming supply'!Y:Y),0)</f>
        <v>0</v>
      </c>
      <c r="AI41" s="21">
        <f>IFERROR(_xlfn.XLOOKUP($F41,'Incoming supply'!$A:$A,'Incoming supply'!Z:Z),0)</f>
        <v>0</v>
      </c>
      <c r="AJ41" s="21">
        <f>IFERROR(_xlfn.XLOOKUP($F41,'Incoming supply'!$A:$A,'Incoming supply'!AA:AA),0)</f>
        <v>0</v>
      </c>
      <c r="AK41" s="21">
        <f>IFERROR(_xlfn.XLOOKUP($F41,'Incoming supply'!$A:$A,'Incoming supply'!AB:AB),0)</f>
        <v>0</v>
      </c>
      <c r="AL41" s="21">
        <f>IFERROR(_xlfn.XLOOKUP($F41,'Incoming supply'!$A:$A,'Incoming supply'!AC:AC),0)</f>
        <v>0</v>
      </c>
      <c r="AM41" s="21">
        <f>IFERROR(_xlfn.XLOOKUP($F41,'Incoming supply'!$A:$A,'Incoming supply'!AD:AD),0)</f>
        <v>0</v>
      </c>
      <c r="AN41" s="21">
        <f>IFERROR(_xlfn.XLOOKUP($F41,'Incoming supply'!$A:$A,'Incoming supply'!AE:AE),0)</f>
        <v>0</v>
      </c>
      <c r="AO41" s="21">
        <f>IFERROR(_xlfn.XLOOKUP($F41,'Incoming supply'!$A:$A,'Incoming supply'!AF:AF),0)</f>
        <v>0</v>
      </c>
      <c r="AP41" s="21">
        <f>IFERROR(_xlfn.XLOOKUP($F41,'Incoming supply'!$A:$A,'Incoming supply'!AG:AG),0)</f>
        <v>0</v>
      </c>
      <c r="AQ41" s="21">
        <f>IFERROR(_xlfn.XLOOKUP($F41,'Incoming supply'!$A:$A,'Incoming supply'!AH:AH),0)</f>
        <v>0</v>
      </c>
    </row>
    <row r="42" spans="1:43" hidden="1" x14ac:dyDescent="0.3">
      <c r="A42" s="14">
        <f>_xlfn.XLOOKUP(F42,'Demand on-top'!A:A,'Demand on-top'!S:S)</f>
        <v>800</v>
      </c>
      <c r="B42" s="16" t="s">
        <v>51</v>
      </c>
      <c r="C42" s="17" t="s">
        <v>52</v>
      </c>
      <c r="D42" s="18" cm="1">
        <f t="array" ref="D42">ROUND(_xlfn.XLOOKUP(B42,Artikli!A:A,Artikli!C:C/7),0)</f>
        <v>9</v>
      </c>
      <c r="E42" s="19" t="s">
        <v>12</v>
      </c>
      <c r="F42" s="19" t="s">
        <v>49</v>
      </c>
      <c r="G42" s="55" t="s">
        <v>50</v>
      </c>
      <c r="H42" s="62"/>
      <c r="I42" s="57" t="s">
        <v>4096</v>
      </c>
      <c r="J42" s="31">
        <v>992</v>
      </c>
      <c r="K42" s="20">
        <f t="shared" ref="K42" si="245">IF((K39-K40+K41)&gt;0,(K39-K40+K41),0)</f>
        <v>786</v>
      </c>
      <c r="L42" s="20">
        <f t="shared" ref="L42" si="246">IF((L39-L40+L41)&gt;0,(L39-L40+L41),0)</f>
        <v>647</v>
      </c>
      <c r="M42" s="20">
        <f t="shared" ref="M42" si="247">IF((M39-M40+M41)&gt;0,(M39-M40+M41),0)</f>
        <v>506</v>
      </c>
      <c r="N42" s="20">
        <f t="shared" ref="N42" si="248">IF((N39-N40+N41)&gt;0,(N39-N40+N41),0)</f>
        <v>363</v>
      </c>
      <c r="O42" s="20">
        <f t="shared" ref="O42" si="249">IF((O39-O40+O41)&gt;0,(O39-O40+O41),0)</f>
        <v>221</v>
      </c>
      <c r="P42" s="20">
        <f t="shared" ref="P42" si="250">IF((P39-P40+P41)&gt;0,(P39-P40+P41),0)</f>
        <v>0</v>
      </c>
      <c r="Q42" s="20">
        <f t="shared" ref="Q42" si="251">IF((Q39-Q40+Q41)&gt;0,(Q39-Q40+Q41),0)</f>
        <v>0</v>
      </c>
      <c r="R42" s="20">
        <f t="shared" ref="R42" si="252">IF((R39-R40+R41)&gt;0,(R39-R40+R41),0)</f>
        <v>0</v>
      </c>
      <c r="S42" s="20">
        <f t="shared" ref="S42" si="253">IF((S39-S40+S41)&gt;0,(S39-S40+S41),0)</f>
        <v>0</v>
      </c>
      <c r="T42" s="20">
        <f t="shared" ref="T42" si="254">IF((T39-T40+T41)&gt;0,(T39-T40+T41),0)</f>
        <v>0</v>
      </c>
      <c r="U42" s="20">
        <f t="shared" ref="U42" si="255">IF((U39-U40+U41)&gt;0,(U39-U40+U41),0)</f>
        <v>0</v>
      </c>
      <c r="V42" s="20">
        <f t="shared" ref="V42" si="256">IF((V39-V40+V41)&gt;0,(V39-V40+V41),0)</f>
        <v>0</v>
      </c>
      <c r="W42" s="20">
        <f t="shared" ref="W42" si="257">IF((W39-W40+W41)&gt;0,(W39-W40+W41),0)</f>
        <v>0</v>
      </c>
      <c r="X42" s="20">
        <f t="shared" ref="X42" si="258">IF((X39-X40+X41)&gt;0,(X39-X40+X41),0)</f>
        <v>0</v>
      </c>
      <c r="Y42" s="21">
        <f t="shared" ref="Y42:AQ42" si="259">IF((Y39-Y40+Y41)&gt;0,(Y39-Y40+Y41),0)</f>
        <v>0</v>
      </c>
      <c r="Z42" s="21">
        <f t="shared" si="259"/>
        <v>0</v>
      </c>
      <c r="AA42" s="21">
        <f t="shared" si="259"/>
        <v>0</v>
      </c>
      <c r="AB42" s="21">
        <f t="shared" si="259"/>
        <v>0</v>
      </c>
      <c r="AC42" s="21">
        <f t="shared" si="259"/>
        <v>0</v>
      </c>
      <c r="AD42" s="21">
        <f t="shared" si="259"/>
        <v>0</v>
      </c>
      <c r="AE42" s="21">
        <f t="shared" si="259"/>
        <v>0</v>
      </c>
      <c r="AF42" s="21">
        <f t="shared" si="259"/>
        <v>0</v>
      </c>
      <c r="AG42" s="21">
        <f t="shared" si="259"/>
        <v>0</v>
      </c>
      <c r="AH42" s="21">
        <f t="shared" si="259"/>
        <v>0</v>
      </c>
      <c r="AI42" s="21">
        <f t="shared" si="259"/>
        <v>0</v>
      </c>
      <c r="AJ42" s="21">
        <f t="shared" si="259"/>
        <v>0</v>
      </c>
      <c r="AK42" s="21">
        <f t="shared" si="259"/>
        <v>0</v>
      </c>
      <c r="AL42" s="21">
        <f t="shared" si="259"/>
        <v>0</v>
      </c>
      <c r="AM42" s="21">
        <f t="shared" si="259"/>
        <v>0</v>
      </c>
      <c r="AN42" s="21">
        <f t="shared" si="259"/>
        <v>0</v>
      </c>
      <c r="AO42" s="21">
        <f t="shared" si="259"/>
        <v>0</v>
      </c>
      <c r="AP42" s="21">
        <f t="shared" si="259"/>
        <v>0</v>
      </c>
      <c r="AQ42" s="21">
        <f t="shared" si="259"/>
        <v>0</v>
      </c>
    </row>
    <row r="43" spans="1:43" hidden="1" x14ac:dyDescent="0.3">
      <c r="A43" s="14">
        <f>_xlfn.XLOOKUP(F43,'Demand on-top'!A:A,'Demand on-top'!S:S)</f>
        <v>800</v>
      </c>
      <c r="B43" s="22" t="s">
        <v>51</v>
      </c>
      <c r="C43" s="23" t="s">
        <v>52</v>
      </c>
      <c r="D43" s="18" cm="1">
        <f t="array" ref="D43">ROUND(_xlfn.XLOOKUP(B43,Artikli!A:A,Artikli!C:C/7),0)</f>
        <v>9</v>
      </c>
      <c r="E43" s="25" t="s">
        <v>12</v>
      </c>
      <c r="F43" s="25" t="s">
        <v>49</v>
      </c>
      <c r="G43" s="56" t="s">
        <v>50</v>
      </c>
      <c r="H43" s="64"/>
      <c r="I43" s="58" t="s">
        <v>29</v>
      </c>
      <c r="J43" s="32">
        <v>6.242690058479532</v>
      </c>
      <c r="K43" s="26" cm="1">
        <f t="array" ref="K43">IFERROR(_xlfn.LET(_xlpm.stk, K39, _xlpm.dem, L40:$BF40,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AVERAGE(L40:Z40), _xlpm.nxt), _xlpm.fw + ((_xlpm.stk - _xlpm.ded) / _xlpm.safe_nxt)),0)</f>
        <v>5.0467836257309937</v>
      </c>
      <c r="L43" s="26" cm="1">
        <f t="array" ref="L43">IFERROR(_xlfn.LET(_xlpm.stk, L39, _xlpm.dem, M40:$BF40,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AVERAGE(M40:AA40), _xlpm.nxt), _xlpm.fw + ((_xlpm.stk - _xlpm.ded) / _xlpm.safe_nxt)),0)</f>
        <v>4.0526315789473681</v>
      </c>
      <c r="M43" s="26" cm="1">
        <f t="array" ref="M43">IFERROR(_xlfn.LET(_xlpm.stk, M39, _xlpm.dem, N40:$BF40,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AVERAGE(N40:AB40), _xlpm.nxt), _xlpm.fw + ((_xlpm.stk - _xlpm.ded) / _xlpm.safe_nxt)),0)</f>
        <v>3.0584795321637426</v>
      </c>
      <c r="N43" s="26" cm="1">
        <f t="array" ref="N43">IFERROR(_xlfn.LET(_xlpm.stk, N39, _xlpm.dem, O40:$BF40,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AVERAGE(O40:AC40), _xlpm.nxt), _xlpm.fw + ((_xlpm.stk - _xlpm.ded) / _xlpm.safe_nxt)),0)</f>
        <v>2.064327485380117</v>
      </c>
      <c r="O43" s="26" cm="1">
        <f t="array" ref="O43">IFERROR(_xlfn.LET(_xlpm.stk, O39, _xlpm.dem, P40:$BF40,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AVERAGE(P40:AD40), _xlpm.nxt), _xlpm.fw + ((_xlpm.stk - _xlpm.ded) / _xlpm.safe_nxt)),0)</f>
        <v>1.0614035087719298</v>
      </c>
      <c r="P43" s="26" cm="1">
        <f t="array" ref="P43">IFERROR(_xlfn.LET(_xlpm.stk, P39, _xlpm.dem, Q40:$BF40,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AVERAGE(Q40:AE40), _xlpm.nxt), _xlpm.fw + ((_xlpm.stk - _xlpm.ded) / _xlpm.safe_nxt)),0)</f>
        <v>0.64619883040935677</v>
      </c>
      <c r="Q43" s="26" cm="1">
        <f t="array" ref="Q43">IFERROR(_xlfn.LET(_xlpm.stk, Q39, _xlpm.dem, R40:$BF40,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AVERAGE(R40:AF40), _xlpm.nxt), _xlpm.fw + ((_xlpm.stk - _xlpm.ded) / _xlpm.safe_nxt)),0)</f>
        <v>0</v>
      </c>
      <c r="R43" s="26" cm="1">
        <f t="array" ref="R43">IFERROR(_xlfn.LET(_xlpm.stk, R39, _xlpm.dem, S40:$BF40,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AVERAGE(S40:AG40), _xlpm.nxt), _xlpm.fw + ((_xlpm.stk - _xlpm.ded) / _xlpm.safe_nxt)),0)</f>
        <v>0</v>
      </c>
      <c r="S43" s="26" cm="1">
        <f t="array" ref="S43">IFERROR(_xlfn.LET(_xlpm.stk, S39, _xlpm.dem, T40:$BF40,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AVERAGE(T40:AH40), _xlpm.nxt), _xlpm.fw + ((_xlpm.stk - _xlpm.ded) / _xlpm.safe_nxt)),0)</f>
        <v>0</v>
      </c>
      <c r="T43" s="26" cm="1">
        <f t="array" ref="T43">IFERROR(_xlfn.LET(_xlpm.stk, T39, _xlpm.dem, U40:$BF40,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AVERAGE(U40:AI40), _xlpm.nxt), _xlpm.fw + ((_xlpm.stk - _xlpm.ded) / _xlpm.safe_nxt)),0)</f>
        <v>0</v>
      </c>
      <c r="U43" s="26" cm="1">
        <f t="array" ref="U43">IFERROR(_xlfn.LET(_xlpm.stk, U39, _xlpm.dem, V40:$BF40,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AVERAGE(V40:AJ40), _xlpm.nxt), _xlpm.fw + ((_xlpm.stk - _xlpm.ded) / _xlpm.safe_nxt)),0)</f>
        <v>0</v>
      </c>
      <c r="V43" s="26" cm="1">
        <f t="array" ref="V43">IFERROR(_xlfn.LET(_xlpm.stk, V39, _xlpm.dem, W40:$BF40,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AVERAGE(W40:AK40), _xlpm.nxt), _xlpm.fw + ((_xlpm.stk - _xlpm.ded) / _xlpm.safe_nxt)),0)</f>
        <v>0</v>
      </c>
      <c r="W43" s="26" cm="1">
        <f t="array" ref="W43">IFERROR(_xlfn.LET(_xlpm.stk, W39, _xlpm.dem, X40:$BF40,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AVERAGE(X40:AL40), _xlpm.nxt), _xlpm.fw + ((_xlpm.stk - _xlpm.ded) / _xlpm.safe_nxt)),0)</f>
        <v>0</v>
      </c>
      <c r="X43" s="26" cm="1">
        <f t="array" ref="X43">IFERROR(_xlfn.LET(_xlpm.stk, X39, _xlpm.dem, Y40:$BF40,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AVERAGE(Y40:AM40), _xlpm.nxt), _xlpm.fw + ((_xlpm.stk - _xlpm.ded) / _xlpm.safe_nxt)),0)</f>
        <v>0</v>
      </c>
      <c r="Y43" s="27" cm="1">
        <f t="array" ref="Y43">IFERROR(_xlfn.LET(_xlpm.stk, Y39, _xlpm.dem, Z40:$BF40,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AVERAGE(Z40:AN40), _xlpm.nxt), _xlpm.fw + ((_xlpm.stk - _xlpm.ded) / _xlpm.safe_nxt)),0)</f>
        <v>0</v>
      </c>
      <c r="Z43" s="27" cm="1">
        <f t="array" ref="Z43">IFERROR(_xlfn.LET(_xlpm.stk, Z39, _xlpm.dem, AA40:$BF40,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AVERAGE(AA40:AO40), _xlpm.nxt), _xlpm.fw + ((_xlpm.stk - _xlpm.ded) / _xlpm.safe_nxt)),0)</f>
        <v>0</v>
      </c>
      <c r="AA43" s="27" cm="1">
        <f t="array" ref="AA43">IFERROR(_xlfn.LET(_xlpm.stk, AA39, _xlpm.dem, AB40:$BF40,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AVERAGE(AB40:AP40), _xlpm.nxt), _xlpm.fw + ((_xlpm.stk - _xlpm.ded) / _xlpm.safe_nxt)),0)</f>
        <v>0</v>
      </c>
      <c r="AB43" s="27" cm="1">
        <f t="array" ref="AB43">IFERROR(_xlfn.LET(_xlpm.stk, AB39, _xlpm.dem, AC40:$BF40,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AVERAGE(AC40:AQ40), _xlpm.nxt), _xlpm.fw + ((_xlpm.stk - _xlpm.ded) / _xlpm.safe_nxt)),0)</f>
        <v>0</v>
      </c>
      <c r="AC43" s="27" cm="1">
        <f t="array" ref="AC43">IFERROR(_xlfn.LET(_xlpm.stk, AC39, _xlpm.dem, AD40:$BF40,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AVERAGE(AD40:AR40), _xlpm.nxt), _xlpm.fw + ((_xlpm.stk - _xlpm.ded) / _xlpm.safe_nxt)),0)</f>
        <v>0</v>
      </c>
      <c r="AD43" s="27" cm="1">
        <f t="array" ref="AD43">IFERROR(_xlfn.LET(_xlpm.stk, AD39, _xlpm.dem, AE40:$BF40,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AVERAGE(AE40:AS40), _xlpm.nxt), _xlpm.fw + ((_xlpm.stk - _xlpm.ded) / _xlpm.safe_nxt)),0)</f>
        <v>0</v>
      </c>
      <c r="AE43" s="27" cm="1">
        <f t="array" ref="AE43">IFERROR(_xlfn.LET(_xlpm.stk, AE39, _xlpm.dem, AF40:$BF40,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AVERAGE(AF40:AT40), _xlpm.nxt), _xlpm.fw + ((_xlpm.stk - _xlpm.ded) / _xlpm.safe_nxt)),0)</f>
        <v>0</v>
      </c>
      <c r="AF43" s="27" cm="1">
        <f t="array" ref="AF43">IFERROR(_xlfn.LET(_xlpm.stk, AF39, _xlpm.dem, AG40:$BF40,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AVERAGE(AG40:AU40), _xlpm.nxt), _xlpm.fw + ((_xlpm.stk - _xlpm.ded) / _xlpm.safe_nxt)),0)</f>
        <v>0</v>
      </c>
      <c r="AG43" s="27" cm="1">
        <f t="array" ref="AG43">IFERROR(_xlfn.LET(_xlpm.stk, AG39, _xlpm.dem, AH40:$BF40,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AVERAGE(AH40:AV40), _xlpm.nxt), _xlpm.fw + ((_xlpm.stk - _xlpm.ded) / _xlpm.safe_nxt)),0)</f>
        <v>0</v>
      </c>
      <c r="AH43" s="27" cm="1">
        <f t="array" ref="AH43">IFERROR(_xlfn.LET(_xlpm.stk, AH39, _xlpm.dem, AI40:$BF40,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AVERAGE(AI40:AW40), _xlpm.nxt), _xlpm.fw + ((_xlpm.stk - _xlpm.ded) / _xlpm.safe_nxt)),0)</f>
        <v>0</v>
      </c>
      <c r="AI43" s="27" cm="1">
        <f t="array" ref="AI43">IFERROR(_xlfn.LET(_xlpm.stk, AI39, _xlpm.dem, AJ40:$BF40,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AVERAGE(AJ40:AX40), _xlpm.nxt), _xlpm.fw + ((_xlpm.stk - _xlpm.ded) / _xlpm.safe_nxt)),0)</f>
        <v>0</v>
      </c>
      <c r="AJ43" s="27" cm="1">
        <f t="array" ref="AJ43">IFERROR(_xlfn.LET(_xlpm.stk, AJ39, _xlpm.dem, AK40:$BF40,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AVERAGE(AK40:AY40), _xlpm.nxt), _xlpm.fw + ((_xlpm.stk - _xlpm.ded) / _xlpm.safe_nxt)),0)</f>
        <v>0</v>
      </c>
      <c r="AK43" s="27" cm="1">
        <f t="array" ref="AK43">IFERROR(_xlfn.LET(_xlpm.stk, AK39, _xlpm.dem, AL40:$BF40,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AVERAGE(AL40:AZ40), _xlpm.nxt), _xlpm.fw + ((_xlpm.stk - _xlpm.ded) / _xlpm.safe_nxt)),0)</f>
        <v>0</v>
      </c>
      <c r="AL43" s="27" cm="1">
        <f t="array" ref="AL43">IFERROR(_xlfn.LET(_xlpm.stk, AL39, _xlpm.dem, AM40:$BF40,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AVERAGE(AM40:BA40), _xlpm.nxt), _xlpm.fw + ((_xlpm.stk - _xlpm.ded) / _xlpm.safe_nxt)),0)</f>
        <v>0</v>
      </c>
      <c r="AM43" s="27" cm="1">
        <f t="array" ref="AM43">IFERROR(_xlfn.LET(_xlpm.stk, AM39, _xlpm.dem, AN40:$BF40,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AVERAGE(AN40:BB40), _xlpm.nxt), _xlpm.fw + ((_xlpm.stk - _xlpm.ded) / _xlpm.safe_nxt)),0)</f>
        <v>0</v>
      </c>
      <c r="AN43" s="27" cm="1">
        <f t="array" ref="AN43">IFERROR(_xlfn.LET(_xlpm.stk, AN39, _xlpm.dem, AO40:$BF40,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AVERAGE(AO40:BC40), _xlpm.nxt), _xlpm.fw + ((_xlpm.stk - _xlpm.ded) / _xlpm.safe_nxt)),0)</f>
        <v>0</v>
      </c>
      <c r="AO43" s="27" cm="1">
        <f t="array" ref="AO43">IFERROR(_xlfn.LET(_xlpm.stk, AO39, _xlpm.dem, AP40:$BF40,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AVERAGE(AP40:BD40), _xlpm.nxt), _xlpm.fw + ((_xlpm.stk - _xlpm.ded) / _xlpm.safe_nxt)),0)</f>
        <v>0</v>
      </c>
      <c r="AP43" s="27" cm="1">
        <f t="array" ref="AP43">IFERROR(_xlfn.LET(_xlpm.stk, AP39, _xlpm.dem, AQ40:$BF40,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AVERAGE(AQ40:BE40), _xlpm.nxt), _xlpm.fw + ((_xlpm.stk - _xlpm.ded) / _xlpm.safe_nxt)),0)</f>
        <v>0</v>
      </c>
      <c r="AQ43" s="27" cm="1">
        <f t="array" ref="AQ43">IFERROR(_xlfn.LET(_xlpm.stk, AQ39, _xlpm.dem, AR40:$BF40,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AVERAGE(AR40:BF40), _xlpm.nxt), _xlpm.fw + ((_xlpm.stk - _xlpm.ded) / _xlpm.safe_nxt)),0)</f>
        <v>0</v>
      </c>
    </row>
    <row r="44" spans="1:43" hidden="1" x14ac:dyDescent="0.3">
      <c r="A44" s="14">
        <f>_xlfn.XLOOKUP(F44,'Demand on-top'!A:A,'Demand on-top'!S:S)</f>
        <v>2100</v>
      </c>
      <c r="B44" s="16" t="s">
        <v>7</v>
      </c>
      <c r="C44" s="17" t="s">
        <v>8</v>
      </c>
      <c r="D44" s="18" cm="1">
        <f t="array" ref="D44">ROUND(_xlfn.XLOOKUP(B44,Artikli!A:A,Artikli!C:C/7),0)</f>
        <v>9</v>
      </c>
      <c r="E44" s="19" t="s">
        <v>44</v>
      </c>
      <c r="F44" s="19" t="s">
        <v>53</v>
      </c>
      <c r="G44" s="48" t="s">
        <v>54</v>
      </c>
      <c r="H44" s="61"/>
      <c r="I44" s="57" t="s">
        <v>26</v>
      </c>
      <c r="J44" s="31">
        <v>4637</v>
      </c>
      <c r="K44" s="20">
        <f>IFERROR(_xlfn.XLOOKUP(F44,Stock!A:A,Stock!AI:AI),0)</f>
        <v>4285</v>
      </c>
      <c r="L44" s="20">
        <f t="shared" ref="L44:Y44" si="260">K47</f>
        <v>3721</v>
      </c>
      <c r="M44" s="20">
        <f t="shared" si="260"/>
        <v>3164</v>
      </c>
      <c r="N44" s="20">
        <f t="shared" si="260"/>
        <v>2614</v>
      </c>
      <c r="O44" s="20">
        <f t="shared" si="260"/>
        <v>2062</v>
      </c>
      <c r="P44" s="20">
        <f t="shared" si="260"/>
        <v>1515</v>
      </c>
      <c r="Q44" s="20">
        <f t="shared" si="260"/>
        <v>966</v>
      </c>
      <c r="R44" s="20">
        <f t="shared" si="260"/>
        <v>429</v>
      </c>
      <c r="S44" s="20">
        <f t="shared" si="260"/>
        <v>0</v>
      </c>
      <c r="T44" s="20">
        <f t="shared" si="260"/>
        <v>0</v>
      </c>
      <c r="U44" s="20">
        <f t="shared" si="260"/>
        <v>0</v>
      </c>
      <c r="V44" s="20">
        <f t="shared" si="260"/>
        <v>0</v>
      </c>
      <c r="W44" s="20">
        <f t="shared" si="260"/>
        <v>0</v>
      </c>
      <c r="X44" s="20">
        <f t="shared" si="260"/>
        <v>0</v>
      </c>
      <c r="Y44" s="21">
        <f t="shared" si="260"/>
        <v>0</v>
      </c>
      <c r="Z44" s="21">
        <f t="shared" ref="Z44" si="261">Y47</f>
        <v>0</v>
      </c>
      <c r="AA44" s="21">
        <f t="shared" ref="AA44" si="262">Z47</f>
        <v>0</v>
      </c>
      <c r="AB44" s="21">
        <f t="shared" ref="AB44" si="263">AA47</f>
        <v>0</v>
      </c>
      <c r="AC44" s="21">
        <f t="shared" ref="AC44" si="264">AB47</f>
        <v>0</v>
      </c>
      <c r="AD44" s="21">
        <f t="shared" ref="AD44" si="265">AC47</f>
        <v>0</v>
      </c>
      <c r="AE44" s="21">
        <f t="shared" ref="AE44" si="266">AD47</f>
        <v>0</v>
      </c>
      <c r="AF44" s="21">
        <f t="shared" ref="AF44" si="267">AE47</f>
        <v>0</v>
      </c>
      <c r="AG44" s="21">
        <f t="shared" ref="AG44" si="268">AF47</f>
        <v>0</v>
      </c>
      <c r="AH44" s="21">
        <f t="shared" ref="AH44" si="269">AG47</f>
        <v>0</v>
      </c>
      <c r="AI44" s="21">
        <f t="shared" ref="AI44" si="270">AH47</f>
        <v>0</v>
      </c>
      <c r="AJ44" s="21">
        <f t="shared" ref="AJ44" si="271">AI47</f>
        <v>0</v>
      </c>
      <c r="AK44" s="21">
        <f t="shared" ref="AK44" si="272">AJ47</f>
        <v>0</v>
      </c>
      <c r="AL44" s="21">
        <f t="shared" ref="AL44" si="273">AK47</f>
        <v>0</v>
      </c>
      <c r="AM44" s="21">
        <f t="shared" ref="AM44" si="274">AL47</f>
        <v>0</v>
      </c>
      <c r="AN44" s="21">
        <f t="shared" ref="AN44" si="275">AM47</f>
        <v>0</v>
      </c>
      <c r="AO44" s="21">
        <f t="shared" ref="AO44" si="276">AN47</f>
        <v>0</v>
      </c>
      <c r="AP44" s="21">
        <f t="shared" ref="AP44" si="277">AO47</f>
        <v>0</v>
      </c>
      <c r="AQ44" s="21">
        <f t="shared" ref="AQ44" si="278">AP47</f>
        <v>0</v>
      </c>
    </row>
    <row r="45" spans="1:43" hidden="1" x14ac:dyDescent="0.3">
      <c r="A45" s="14">
        <f>_xlfn.XLOOKUP(F45,'Demand on-top'!A:A,'Demand on-top'!S:S)</f>
        <v>2100</v>
      </c>
      <c r="B45" s="16" t="s">
        <v>7</v>
      </c>
      <c r="C45" s="17" t="s">
        <v>8</v>
      </c>
      <c r="D45" s="18" cm="1">
        <f t="array" ref="D45">ROUND(_xlfn.XLOOKUP(B45,Artikli!A:A,Artikli!C:C/7),0)</f>
        <v>9</v>
      </c>
      <c r="E45" s="19" t="s">
        <v>44</v>
      </c>
      <c r="F45" s="19" t="s">
        <v>53</v>
      </c>
      <c r="G45" s="48" t="s">
        <v>54</v>
      </c>
      <c r="H45" s="62"/>
      <c r="I45" s="57" t="s">
        <v>28</v>
      </c>
      <c r="J45" s="31">
        <v>568</v>
      </c>
      <c r="K45" s="20">
        <f>ROUND(_xlfn.XLOOKUP($F45,'Prodaja+Demand'!$B:$B,'Prodaja+Demand'!BG:BG),0)+ROUND(_xlfn.XLOOKUP($F45,'Demand on-top'!$A:$A,'Demand on-top'!F:F),0)</f>
        <v>564</v>
      </c>
      <c r="L45" s="20">
        <f>ROUND(_xlfn.XLOOKUP($F45,'Prodaja+Demand'!$B:$B,'Prodaja+Demand'!BH:BH),0)+ROUND(_xlfn.XLOOKUP($F45,'Demand on-top'!$A:$A,'Demand on-top'!G:G),0)</f>
        <v>557</v>
      </c>
      <c r="M45" s="20">
        <f>ROUND(_xlfn.XLOOKUP($F45,'Prodaja+Demand'!$B:$B,'Prodaja+Demand'!BI:BI),0)+ROUND(_xlfn.XLOOKUP($F45,'Demand on-top'!$A:$A,'Demand on-top'!H:H),0)</f>
        <v>550</v>
      </c>
      <c r="N45" s="20">
        <f>ROUND(_xlfn.XLOOKUP($F45,'Prodaja+Demand'!$B:$B,'Prodaja+Demand'!BJ:BJ),0)+ROUND(_xlfn.XLOOKUP($F45,'Demand on-top'!$A:$A,'Demand on-top'!I:I),0)</f>
        <v>552</v>
      </c>
      <c r="O45" s="20">
        <f>ROUND(_xlfn.XLOOKUP($F45,'Prodaja+Demand'!$B:$B,'Prodaja+Demand'!BK:BK),0)+ROUND(_xlfn.XLOOKUP($F45,'Demand on-top'!$A:$A,'Demand on-top'!J:J),0)</f>
        <v>547</v>
      </c>
      <c r="P45" s="20">
        <f>ROUND(_xlfn.XLOOKUP($F45,'Prodaja+Demand'!$B:$B,'Prodaja+Demand'!BL:BL),0)+ROUND(_xlfn.XLOOKUP($F45,'Demand on-top'!$A:$A,'Demand on-top'!K:K),0)</f>
        <v>549</v>
      </c>
      <c r="Q45" s="20">
        <f>ROUND(_xlfn.XLOOKUP($F45,'Prodaja+Demand'!$B:$B,'Prodaja+Demand'!BM:BM),0)+ROUND(_xlfn.XLOOKUP($F45,'Demand on-top'!$A:$A,'Demand on-top'!L:L),0)</f>
        <v>537</v>
      </c>
      <c r="R45" s="20">
        <f>ROUND(_xlfn.XLOOKUP($F45,'Prodaja+Demand'!$B:$B,'Prodaja+Demand'!BN:BN),0)+ROUND(_xlfn.XLOOKUP($F45,'Demand on-top'!$A:$A,'Demand on-top'!M:M),0)</f>
        <v>541</v>
      </c>
      <c r="S45" s="20">
        <f>ROUND(_xlfn.XLOOKUP($F45,'Prodaja+Demand'!$B:$B,'Prodaja+Demand'!BO:BO),0)+ROUND(_xlfn.XLOOKUP($F45,'Demand on-top'!$A:$A,'Demand on-top'!N:N),0)</f>
        <v>540</v>
      </c>
      <c r="T45" s="20">
        <f>ROUND(_xlfn.XLOOKUP($F45,'Prodaja+Demand'!$B:$B,'Prodaja+Demand'!BP:BP),0)+ROUND(_xlfn.XLOOKUP($F45,'Demand on-top'!$A:$A,'Demand on-top'!O:O),0)</f>
        <v>1067</v>
      </c>
      <c r="U45" s="20">
        <f>ROUND(_xlfn.XLOOKUP($F45,'Prodaja+Demand'!$B:$B,'Prodaja+Demand'!BQ:BQ),0)+ROUND(_xlfn.XLOOKUP($F45,'Demand on-top'!$A:$A,'Demand on-top'!P:P),0)</f>
        <v>1070</v>
      </c>
      <c r="V45" s="20">
        <f>ROUND(_xlfn.XLOOKUP($F45,'Prodaja+Demand'!$B:$B,'Prodaja+Demand'!BR:BR),0)+ROUND(_xlfn.XLOOKUP($F45,'Demand on-top'!$A:$A,'Demand on-top'!Q:Q),0)</f>
        <v>1072</v>
      </c>
      <c r="W45" s="20">
        <f>ROUND(_xlfn.XLOOKUP($F45,'Prodaja+Demand'!$B:$B,'Prodaja+Demand'!BS:BS),0)+ROUND(_xlfn.XLOOKUP($F45,'Demand on-top'!$A:$A,'Demand on-top'!R:R),0)</f>
        <v>1074</v>
      </c>
      <c r="X45" s="20">
        <f>ROUND(_xlfn.XLOOKUP($F45,'Prodaja+Demand'!$B:$B,'Prodaja+Demand'!BT:BT),0)+ROUND(_xlfn.XLOOKUP($F45,'Demand on-top'!$A:$A,'Demand on-top'!S:S),0)</f>
        <v>2651</v>
      </c>
      <c r="Y45" s="21">
        <f>ROUND(_xlfn.XLOOKUP($F45,'Prodaja+Demand'!$B:$B,'Prodaja+Demand'!BU:BU),0)+ROUND(_xlfn.XLOOKUP($F45,'Demand on-top'!$A:$A,'Demand on-top'!T:T),0)</f>
        <v>553</v>
      </c>
      <c r="Z45" s="21">
        <f>ROUND(_xlfn.XLOOKUP($F45,'Prodaja+Demand'!$B:$B,'Prodaja+Demand'!BV:BV),0)+ROUND(_xlfn.XLOOKUP($F45,'Demand on-top'!$A:$A,'Demand on-top'!U:U),0)</f>
        <v>555</v>
      </c>
      <c r="AA45" s="21">
        <f>ROUND(_xlfn.XLOOKUP($F45,'Prodaja+Demand'!$B:$B,'Prodaja+Demand'!BW:BW),0)+ROUND(_xlfn.XLOOKUP($F45,'Demand on-top'!$A:$A,'Demand on-top'!V:V),0)</f>
        <v>566</v>
      </c>
      <c r="AB45" s="21">
        <f>ROUND(_xlfn.XLOOKUP($F45,'Prodaja+Demand'!$B:$B,'Prodaja+Demand'!BX:BX),0)+ROUND(_xlfn.XLOOKUP($F45,'Demand on-top'!$A:$A,'Demand on-top'!W:W),0)</f>
        <v>577</v>
      </c>
      <c r="AC45" s="21">
        <f>ROUND(_xlfn.XLOOKUP($F45,'Prodaja+Demand'!$B:$B,'Prodaja+Demand'!BY:BY),0)+ROUND(_xlfn.XLOOKUP($F45,'Demand on-top'!$A:$A,'Demand on-top'!X:X),0)</f>
        <v>576</v>
      </c>
      <c r="AD45" s="21">
        <f>ROUND(_xlfn.XLOOKUP($F45,'Prodaja+Demand'!$B:$B,'Prodaja+Demand'!BZ:BZ),0)+ROUND(_xlfn.XLOOKUP($F45,'Demand on-top'!$A:$A,'Demand on-top'!Y:Y),0)</f>
        <v>579</v>
      </c>
      <c r="AE45" s="21">
        <f>ROUND(_xlfn.XLOOKUP($F45,'Prodaja+Demand'!$B:$B,'Prodaja+Demand'!CA:CA),0)+ROUND(_xlfn.XLOOKUP($F45,'Demand on-top'!$A:$A,'Demand on-top'!Z:Z),0)</f>
        <v>565</v>
      </c>
      <c r="AF45" s="21">
        <f>ROUND(_xlfn.XLOOKUP($F45,'Prodaja+Demand'!$B:$B,'Prodaja+Demand'!CB:CB),0)+ROUND(_xlfn.XLOOKUP($F45,'Demand on-top'!$A:$A,'Demand on-top'!AA:AA),0)</f>
        <v>560</v>
      </c>
      <c r="AG45" s="21">
        <f>ROUND(_xlfn.XLOOKUP($F45,'Prodaja+Demand'!$B:$B,'Prodaja+Demand'!CC:CC),0)+ROUND(_xlfn.XLOOKUP($F45,'Demand on-top'!$A:$A,'Demand on-top'!AB:AB),0)</f>
        <v>545</v>
      </c>
      <c r="AH45" s="21">
        <f>ROUND(_xlfn.XLOOKUP($F45,'Prodaja+Demand'!$B:$B,'Prodaja+Demand'!CD:CD),0)+ROUND(_xlfn.XLOOKUP($F45,'Demand on-top'!$A:$A,'Demand on-top'!AC:AC),0)</f>
        <v>547</v>
      </c>
      <c r="AI45" s="21">
        <f>ROUND(_xlfn.XLOOKUP($F45,'Prodaja+Demand'!$B:$B,'Prodaja+Demand'!CE:CE),0)+ROUND(_xlfn.XLOOKUP($F45,'Demand on-top'!$A:$A,'Demand on-top'!AD:AD),0)</f>
        <v>555</v>
      </c>
      <c r="AJ45" s="21">
        <f>ROUND(_xlfn.XLOOKUP($F45,'Prodaja+Demand'!$B:$B,'Prodaja+Demand'!CF:CF),0)+ROUND(_xlfn.XLOOKUP($F45,'Demand on-top'!$A:$A,'Demand on-top'!AE:AE),0)</f>
        <v>554</v>
      </c>
      <c r="AK45" s="21">
        <f>ROUND(_xlfn.XLOOKUP($F45,'Prodaja+Demand'!$B:$B,'Prodaja+Demand'!CG:CG),0)+ROUND(_xlfn.XLOOKUP($F45,'Demand on-top'!$A:$A,'Demand on-top'!AF:AF),0)</f>
        <v>554</v>
      </c>
      <c r="AL45" s="21">
        <f>ROUND(_xlfn.XLOOKUP($F45,'Prodaja+Demand'!$B:$B,'Prodaja+Demand'!CH:CH),0)+ROUND(_xlfn.XLOOKUP($F45,'Demand on-top'!$A:$A,'Demand on-top'!AG:AG),0)</f>
        <v>554</v>
      </c>
      <c r="AM45" s="21">
        <f>ROUND(_xlfn.XLOOKUP($F45,'Prodaja+Demand'!$B:$B,'Prodaja+Demand'!CI:CI),0)+ROUND(_xlfn.XLOOKUP($F45,'Demand on-top'!$A:$A,'Demand on-top'!AH:AH),0)</f>
        <v>553</v>
      </c>
      <c r="AN45" s="21">
        <f>ROUND(_xlfn.XLOOKUP($F45,'Prodaja+Demand'!$B:$B,'Prodaja+Demand'!CJ:CJ),0)+ROUND(_xlfn.XLOOKUP($F45,'Demand on-top'!$A:$A,'Demand on-top'!AI:AI),0)</f>
        <v>554</v>
      </c>
      <c r="AO45" s="21">
        <f>ROUND(_xlfn.XLOOKUP($F45,'Prodaja+Demand'!$B:$B,'Prodaja+Demand'!CK:CK),0)+ROUND(_xlfn.XLOOKUP($F45,'Demand on-top'!$A:$A,'Demand on-top'!AJ:AJ),0)</f>
        <v>554</v>
      </c>
      <c r="AP45" s="21">
        <f>ROUND(_xlfn.XLOOKUP($F45,'Prodaja+Demand'!$B:$B,'Prodaja+Demand'!CL:CL),0)+ROUND(_xlfn.XLOOKUP($F45,'Demand on-top'!$A:$A,'Demand on-top'!AK:AK),0)</f>
        <v>0</v>
      </c>
      <c r="AQ45" s="21">
        <f>ROUND(_xlfn.XLOOKUP($F45,'Prodaja+Demand'!$B:$B,'Prodaja+Demand'!CM:CM),0)+ROUND(_xlfn.XLOOKUP($F45,'Demand on-top'!$A:$A,'Demand on-top'!AL:AL),0)</f>
        <v>0</v>
      </c>
    </row>
    <row r="46" spans="1:43" hidden="1" x14ac:dyDescent="0.3">
      <c r="A46" s="14">
        <f>_xlfn.XLOOKUP(F46,'Demand on-top'!A:A,'Demand on-top'!S:S)</f>
        <v>2100</v>
      </c>
      <c r="B46" s="16" t="s">
        <v>7</v>
      </c>
      <c r="C46" s="17" t="s">
        <v>8</v>
      </c>
      <c r="D46" s="18" cm="1">
        <f t="array" ref="D46">ROUND(_xlfn.XLOOKUP(B46,Artikli!A:A,Artikli!C:C/7),0)</f>
        <v>9</v>
      </c>
      <c r="E46" s="19" t="s">
        <v>44</v>
      </c>
      <c r="F46" s="19" t="s">
        <v>53</v>
      </c>
      <c r="G46" s="48" t="s">
        <v>54</v>
      </c>
      <c r="H46" s="62"/>
      <c r="I46" s="57" t="s">
        <v>27</v>
      </c>
      <c r="J46" s="31">
        <v>0</v>
      </c>
      <c r="K46" s="20">
        <f>IFERROR(_xlfn.XLOOKUP($F46,'Incoming supply'!$A:$A,'Incoming supply'!B:B),0)</f>
        <v>0</v>
      </c>
      <c r="L46" s="20">
        <f>IFERROR(_xlfn.XLOOKUP($F46,'Incoming supply'!$A:$A,'Incoming supply'!C:C),0)</f>
        <v>0</v>
      </c>
      <c r="M46" s="20">
        <f>IFERROR(_xlfn.XLOOKUP($F46,'Incoming supply'!$A:$A,'Incoming supply'!D:D),0)</f>
        <v>0</v>
      </c>
      <c r="N46" s="20">
        <f>IFERROR(_xlfn.XLOOKUP($F46,'Incoming supply'!$A:$A,'Incoming supply'!E:E),0)</f>
        <v>0</v>
      </c>
      <c r="O46" s="20">
        <f>IFERROR(_xlfn.XLOOKUP($F46,'Incoming supply'!$A:$A,'Incoming supply'!F:F),0)</f>
        <v>0</v>
      </c>
      <c r="P46" s="20">
        <f>IFERROR(_xlfn.XLOOKUP($F46,'Incoming supply'!$A:$A,'Incoming supply'!G:G),0)</f>
        <v>0</v>
      </c>
      <c r="Q46" s="20">
        <f>IFERROR(_xlfn.XLOOKUP($F46,'Incoming supply'!$A:$A,'Incoming supply'!H:H),0)</f>
        <v>0</v>
      </c>
      <c r="R46" s="20">
        <f>IFERROR(_xlfn.XLOOKUP($F46,'Incoming supply'!$A:$A,'Incoming supply'!I:I),0)</f>
        <v>0</v>
      </c>
      <c r="S46" s="20">
        <f>IFERROR(_xlfn.XLOOKUP($F46,'Incoming supply'!$A:$A,'Incoming supply'!J:J),0)</f>
        <v>0</v>
      </c>
      <c r="T46" s="20">
        <f>IFERROR(_xlfn.XLOOKUP($F46,'Incoming supply'!$A:$A,'Incoming supply'!K:K),0)</f>
        <v>0</v>
      </c>
      <c r="U46" s="20">
        <f>IFERROR(_xlfn.XLOOKUP($F46,'Incoming supply'!$A:$A,'Incoming supply'!L:L),0)</f>
        <v>0</v>
      </c>
      <c r="V46" s="20">
        <f>IFERROR(_xlfn.XLOOKUP($F46,'Incoming supply'!$A:$A,'Incoming supply'!M:M),0)</f>
        <v>0</v>
      </c>
      <c r="W46" s="20">
        <f>IFERROR(_xlfn.XLOOKUP($F46,'Incoming supply'!$A:$A,'Incoming supply'!N:N),0)</f>
        <v>0</v>
      </c>
      <c r="X46" s="20">
        <f>IFERROR(_xlfn.XLOOKUP($F46,'Incoming supply'!$A:$A,'Incoming supply'!O:O),0)</f>
        <v>0</v>
      </c>
      <c r="Y46" s="21">
        <f>IFERROR(_xlfn.XLOOKUP($F46,'Incoming supply'!$A:$A,'Incoming supply'!P:P),0)</f>
        <v>0</v>
      </c>
      <c r="Z46" s="21">
        <f>IFERROR(_xlfn.XLOOKUP($F46,'Incoming supply'!$A:$A,'Incoming supply'!Q:Q),0)</f>
        <v>0</v>
      </c>
      <c r="AA46" s="21">
        <f>IFERROR(_xlfn.XLOOKUP($F46,'Incoming supply'!$A:$A,'Incoming supply'!R:R),0)</f>
        <v>0</v>
      </c>
      <c r="AB46" s="21">
        <f>IFERROR(_xlfn.XLOOKUP($F46,'Incoming supply'!$A:$A,'Incoming supply'!S:S),0)</f>
        <v>0</v>
      </c>
      <c r="AC46" s="21">
        <f>IFERROR(_xlfn.XLOOKUP($F46,'Incoming supply'!$A:$A,'Incoming supply'!T:T),0)</f>
        <v>0</v>
      </c>
      <c r="AD46" s="21">
        <f>IFERROR(_xlfn.XLOOKUP($F46,'Incoming supply'!$A:$A,'Incoming supply'!U:U),0)</f>
        <v>0</v>
      </c>
      <c r="AE46" s="21">
        <f>IFERROR(_xlfn.XLOOKUP($F46,'Incoming supply'!$A:$A,'Incoming supply'!V:V),0)</f>
        <v>0</v>
      </c>
      <c r="AF46" s="21">
        <f>IFERROR(_xlfn.XLOOKUP($F46,'Incoming supply'!$A:$A,'Incoming supply'!W:W),0)</f>
        <v>0</v>
      </c>
      <c r="AG46" s="21">
        <f>IFERROR(_xlfn.XLOOKUP($F46,'Incoming supply'!$A:$A,'Incoming supply'!X:X),0)</f>
        <v>0</v>
      </c>
      <c r="AH46" s="21">
        <f>IFERROR(_xlfn.XLOOKUP($F46,'Incoming supply'!$A:$A,'Incoming supply'!Y:Y),0)</f>
        <v>0</v>
      </c>
      <c r="AI46" s="21">
        <f>IFERROR(_xlfn.XLOOKUP($F46,'Incoming supply'!$A:$A,'Incoming supply'!Z:Z),0)</f>
        <v>0</v>
      </c>
      <c r="AJ46" s="21">
        <f>IFERROR(_xlfn.XLOOKUP($F46,'Incoming supply'!$A:$A,'Incoming supply'!AA:AA),0)</f>
        <v>0</v>
      </c>
      <c r="AK46" s="21">
        <f>IFERROR(_xlfn.XLOOKUP($F46,'Incoming supply'!$A:$A,'Incoming supply'!AB:AB),0)</f>
        <v>0</v>
      </c>
      <c r="AL46" s="21">
        <f>IFERROR(_xlfn.XLOOKUP($F46,'Incoming supply'!$A:$A,'Incoming supply'!AC:AC),0)</f>
        <v>0</v>
      </c>
      <c r="AM46" s="21">
        <f>IFERROR(_xlfn.XLOOKUP($F46,'Incoming supply'!$A:$A,'Incoming supply'!AD:AD),0)</f>
        <v>0</v>
      </c>
      <c r="AN46" s="21">
        <f>IFERROR(_xlfn.XLOOKUP($F46,'Incoming supply'!$A:$A,'Incoming supply'!AE:AE),0)</f>
        <v>0</v>
      </c>
      <c r="AO46" s="21">
        <f>IFERROR(_xlfn.XLOOKUP($F46,'Incoming supply'!$A:$A,'Incoming supply'!AF:AF),0)</f>
        <v>0</v>
      </c>
      <c r="AP46" s="21">
        <f>IFERROR(_xlfn.XLOOKUP($F46,'Incoming supply'!$A:$A,'Incoming supply'!AG:AG),0)</f>
        <v>0</v>
      </c>
      <c r="AQ46" s="21">
        <f>IFERROR(_xlfn.XLOOKUP($F46,'Incoming supply'!$A:$A,'Incoming supply'!AH:AH),0)</f>
        <v>0</v>
      </c>
    </row>
    <row r="47" spans="1:43" hidden="1" x14ac:dyDescent="0.3">
      <c r="A47" s="14">
        <f>_xlfn.XLOOKUP(F47,'Demand on-top'!A:A,'Demand on-top'!S:S)</f>
        <v>2100</v>
      </c>
      <c r="B47" s="16" t="s">
        <v>7</v>
      </c>
      <c r="C47" s="17" t="s">
        <v>8</v>
      </c>
      <c r="D47" s="18" cm="1">
        <f t="array" ref="D47">ROUND(_xlfn.XLOOKUP(B47,Artikli!A:A,Artikli!C:C/7),0)</f>
        <v>9</v>
      </c>
      <c r="E47" s="19" t="s">
        <v>44</v>
      </c>
      <c r="F47" s="19" t="s">
        <v>53</v>
      </c>
      <c r="G47" s="48" t="s">
        <v>54</v>
      </c>
      <c r="H47" s="62"/>
      <c r="I47" s="57" t="s">
        <v>4096</v>
      </c>
      <c r="J47" s="31">
        <v>4069</v>
      </c>
      <c r="K47" s="20">
        <f t="shared" ref="K47" si="279">IF((K44-K45+K46)&gt;0,(K44-K45+K46),0)</f>
        <v>3721</v>
      </c>
      <c r="L47" s="20">
        <f t="shared" ref="L47" si="280">IF((L44-L45+L46)&gt;0,(L44-L45+L46),0)</f>
        <v>3164</v>
      </c>
      <c r="M47" s="20">
        <f t="shared" ref="M47" si="281">IF((M44-M45+M46)&gt;0,(M44-M45+M46),0)</f>
        <v>2614</v>
      </c>
      <c r="N47" s="20">
        <f t="shared" ref="N47" si="282">IF((N44-N45+N46)&gt;0,(N44-N45+N46),0)</f>
        <v>2062</v>
      </c>
      <c r="O47" s="20">
        <f t="shared" ref="O47" si="283">IF((O44-O45+O46)&gt;0,(O44-O45+O46),0)</f>
        <v>1515</v>
      </c>
      <c r="P47" s="20">
        <f t="shared" ref="P47" si="284">IF((P44-P45+P46)&gt;0,(P44-P45+P46),0)</f>
        <v>966</v>
      </c>
      <c r="Q47" s="20">
        <f t="shared" ref="Q47" si="285">IF((Q44-Q45+Q46)&gt;0,(Q44-Q45+Q46),0)</f>
        <v>429</v>
      </c>
      <c r="R47" s="20">
        <f t="shared" ref="R47" si="286">IF((R44-R45+R46)&gt;0,(R44-R45+R46),0)</f>
        <v>0</v>
      </c>
      <c r="S47" s="20">
        <f t="shared" ref="S47" si="287">IF((S44-S45+S46)&gt;0,(S44-S45+S46),0)</f>
        <v>0</v>
      </c>
      <c r="T47" s="20">
        <f t="shared" ref="T47" si="288">IF((T44-T45+T46)&gt;0,(T44-T45+T46),0)</f>
        <v>0</v>
      </c>
      <c r="U47" s="20">
        <f t="shared" ref="U47" si="289">IF((U44-U45+U46)&gt;0,(U44-U45+U46),0)</f>
        <v>0</v>
      </c>
      <c r="V47" s="20">
        <f t="shared" ref="V47" si="290">IF((V44-V45+V46)&gt;0,(V44-V45+V46),0)</f>
        <v>0</v>
      </c>
      <c r="W47" s="20">
        <f t="shared" ref="W47" si="291">IF((W44-W45+W46)&gt;0,(W44-W45+W46),0)</f>
        <v>0</v>
      </c>
      <c r="X47" s="20">
        <f t="shared" ref="X47" si="292">IF((X44-X45+X46)&gt;0,(X44-X45+X46),0)</f>
        <v>0</v>
      </c>
      <c r="Y47" s="21">
        <f t="shared" ref="Y47:AQ47" si="293">IF((Y44-Y45+Y46)&gt;0,(Y44-Y45+Y46),0)</f>
        <v>0</v>
      </c>
      <c r="Z47" s="21">
        <f t="shared" si="293"/>
        <v>0</v>
      </c>
      <c r="AA47" s="21">
        <f t="shared" si="293"/>
        <v>0</v>
      </c>
      <c r="AB47" s="21">
        <f t="shared" si="293"/>
        <v>0</v>
      </c>
      <c r="AC47" s="21">
        <f t="shared" si="293"/>
        <v>0</v>
      </c>
      <c r="AD47" s="21">
        <f t="shared" si="293"/>
        <v>0</v>
      </c>
      <c r="AE47" s="21">
        <f t="shared" si="293"/>
        <v>0</v>
      </c>
      <c r="AF47" s="21">
        <f t="shared" si="293"/>
        <v>0</v>
      </c>
      <c r="AG47" s="21">
        <f t="shared" si="293"/>
        <v>0</v>
      </c>
      <c r="AH47" s="21">
        <f t="shared" si="293"/>
        <v>0</v>
      </c>
      <c r="AI47" s="21">
        <f t="shared" si="293"/>
        <v>0</v>
      </c>
      <c r="AJ47" s="21">
        <f t="shared" si="293"/>
        <v>0</v>
      </c>
      <c r="AK47" s="21">
        <f t="shared" si="293"/>
        <v>0</v>
      </c>
      <c r="AL47" s="21">
        <f t="shared" si="293"/>
        <v>0</v>
      </c>
      <c r="AM47" s="21">
        <f t="shared" si="293"/>
        <v>0</v>
      </c>
      <c r="AN47" s="21">
        <f t="shared" si="293"/>
        <v>0</v>
      </c>
      <c r="AO47" s="21">
        <f t="shared" si="293"/>
        <v>0</v>
      </c>
      <c r="AP47" s="21">
        <f t="shared" si="293"/>
        <v>0</v>
      </c>
      <c r="AQ47" s="21">
        <f t="shared" si="293"/>
        <v>0</v>
      </c>
    </row>
    <row r="48" spans="1:43" hidden="1" x14ac:dyDescent="0.3">
      <c r="A48" s="14">
        <f>_xlfn.XLOOKUP(F48,'Demand on-top'!A:A,'Demand on-top'!S:S)</f>
        <v>2100</v>
      </c>
      <c r="B48" s="22" t="s">
        <v>7</v>
      </c>
      <c r="C48" s="23" t="s">
        <v>8</v>
      </c>
      <c r="D48" s="18" cm="1">
        <f t="array" ref="D48">ROUND(_xlfn.XLOOKUP(B48,Artikli!A:A,Artikli!C:C/7),0)</f>
        <v>9</v>
      </c>
      <c r="E48" s="25" t="s">
        <v>44</v>
      </c>
      <c r="F48" s="25" t="s">
        <v>53</v>
      </c>
      <c r="G48" s="49" t="s">
        <v>54</v>
      </c>
      <c r="H48" s="64"/>
      <c r="I48" s="58" t="s">
        <v>29</v>
      </c>
      <c r="J48" s="32">
        <v>8.4444444444444446</v>
      </c>
      <c r="K48" s="26" cm="1">
        <f t="array" ref="K48">IFERROR(_xlfn.LET(_xlpm.stk, K44, _xlpm.dem, L45:$BF45,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AVERAGE(L45:Z45), _xlpm.nxt), _xlpm.fw + ((_xlpm.stk - _xlpm.ded) / _xlpm.safe_nxt)),0)</f>
        <v>7.837037037037037</v>
      </c>
      <c r="L48" s="26" cm="1">
        <f t="array" ref="L48">IFERROR(_xlfn.LET(_xlpm.stk, L44, _xlpm.dem, M45:$BF45,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AVERAGE(M45:AA45), _xlpm.nxt), _xlpm.fw + ((_xlpm.stk - _xlpm.ded) / _xlpm.safe_nxt)),0)</f>
        <v>6.8240740740740744</v>
      </c>
      <c r="M48" s="26" cm="1">
        <f t="array" ref="M48">IFERROR(_xlfn.LET(_xlpm.stk, M44, _xlpm.dem, N45:$BF45,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AVERAGE(N45:AB45), _xlpm.nxt), _xlpm.fw + ((_xlpm.stk - _xlpm.ded) / _xlpm.safe_nxt)),0)</f>
        <v>5.8111111111111109</v>
      </c>
      <c r="N48" s="26" cm="1">
        <f t="array" ref="N48">IFERROR(_xlfn.LET(_xlpm.stk, N44, _xlpm.dem, O45:$BF45,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AVERAGE(O45:AC45), _xlpm.nxt), _xlpm.fw + ((_xlpm.stk - _xlpm.ded) / _xlpm.safe_nxt)),0)</f>
        <v>4.8148148148148149</v>
      </c>
      <c r="O48" s="26" cm="1">
        <f t="array" ref="O48">IFERROR(_xlfn.LET(_xlpm.stk, O44, _xlpm.dem, P45:$BF45,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AVERAGE(P45:AD45), _xlpm.nxt), _xlpm.fw + ((_xlpm.stk - _xlpm.ded) / _xlpm.safe_nxt)),0)</f>
        <v>3.8055555555555554</v>
      </c>
      <c r="P48" s="26" cm="1">
        <f t="array" ref="P48">IFERROR(_xlfn.LET(_xlpm.stk, P44, _xlpm.dem, Q45:$BF45,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AVERAGE(Q45:AE45), _xlpm.nxt), _xlpm.fw + ((_xlpm.stk - _xlpm.ded) / _xlpm.safe_nxt)),0)</f>
        <v>2.8092592592592593</v>
      </c>
      <c r="Q48" s="26" cm="1">
        <f t="array" ref="Q48">IFERROR(_xlfn.LET(_xlpm.stk, Q44, _xlpm.dem, R45:$BF45,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AVERAGE(R45:AF45), _xlpm.nxt), _xlpm.fw + ((_xlpm.stk - _xlpm.ded) / _xlpm.safe_nxt)),0)</f>
        <v>1.7870370370370372</v>
      </c>
      <c r="R48" s="26" cm="1">
        <f t="array" ref="R48">IFERROR(_xlfn.LET(_xlpm.stk, R44, _xlpm.dem, S45:$BF45,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AVERAGE(S45:AG45), _xlpm.nxt), _xlpm.fw + ((_xlpm.stk - _xlpm.ded) / _xlpm.safe_nxt)),0)</f>
        <v>0.7944444444444444</v>
      </c>
      <c r="S48" s="26" cm="1">
        <f t="array" ref="S48">IFERROR(_xlfn.LET(_xlpm.stk, S44, _xlpm.dem, T45:$BF45,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AVERAGE(T45:AH45), _xlpm.nxt), _xlpm.fw + ((_xlpm.stk - _xlpm.ded) / _xlpm.safe_nxt)),0)</f>
        <v>0</v>
      </c>
      <c r="T48" s="26" cm="1">
        <f t="array" ref="T48">IFERROR(_xlfn.LET(_xlpm.stk, T44, _xlpm.dem, U45:$BF45,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AVERAGE(U45:AI45), _xlpm.nxt), _xlpm.fw + ((_xlpm.stk - _xlpm.ded) / _xlpm.safe_nxt)),0)</f>
        <v>0</v>
      </c>
      <c r="U48" s="26" cm="1">
        <f t="array" ref="U48">IFERROR(_xlfn.LET(_xlpm.stk, U44, _xlpm.dem, V45:$BF45,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AVERAGE(V45:AJ45), _xlpm.nxt), _xlpm.fw + ((_xlpm.stk - _xlpm.ded) / _xlpm.safe_nxt)),0)</f>
        <v>0</v>
      </c>
      <c r="V48" s="26" cm="1">
        <f t="array" ref="V48">IFERROR(_xlfn.LET(_xlpm.stk, V44, _xlpm.dem, W45:$BF45,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AVERAGE(W45:AK45), _xlpm.nxt), _xlpm.fw + ((_xlpm.stk - _xlpm.ded) / _xlpm.safe_nxt)),0)</f>
        <v>0</v>
      </c>
      <c r="W48" s="26" cm="1">
        <f t="array" ref="W48">IFERROR(_xlfn.LET(_xlpm.stk, W44, _xlpm.dem, X45:$BF45,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AVERAGE(X45:AL45), _xlpm.nxt), _xlpm.fw + ((_xlpm.stk - _xlpm.ded) / _xlpm.safe_nxt)),0)</f>
        <v>0</v>
      </c>
      <c r="X48" s="26" cm="1">
        <f t="array" ref="X48">IFERROR(_xlfn.LET(_xlpm.stk, X44, _xlpm.dem, Y45:$BF45,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AVERAGE(Y45:AM45), _xlpm.nxt), _xlpm.fw + ((_xlpm.stk - _xlpm.ded) / _xlpm.safe_nxt)),0)</f>
        <v>0</v>
      </c>
      <c r="Y48" s="27" cm="1">
        <f t="array" ref="Y48">IFERROR(_xlfn.LET(_xlpm.stk, Y44, _xlpm.dem, Z45:$BF45,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AVERAGE(Z45:AN45), _xlpm.nxt), _xlpm.fw + ((_xlpm.stk - _xlpm.ded) / _xlpm.safe_nxt)),0)</f>
        <v>0</v>
      </c>
      <c r="Z48" s="27" cm="1">
        <f t="array" ref="Z48">IFERROR(_xlfn.LET(_xlpm.stk, Z44, _xlpm.dem, AA45:$BF45,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AVERAGE(AA45:AO45), _xlpm.nxt), _xlpm.fw + ((_xlpm.stk - _xlpm.ded) / _xlpm.safe_nxt)),0)</f>
        <v>0</v>
      </c>
      <c r="AA48" s="27" cm="1">
        <f t="array" ref="AA48">IFERROR(_xlfn.LET(_xlpm.stk, AA44, _xlpm.dem, AB45:$BF45,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AVERAGE(AB45:AP45), _xlpm.nxt), _xlpm.fw + ((_xlpm.stk - _xlpm.ded) / _xlpm.safe_nxt)),0)</f>
        <v>0</v>
      </c>
      <c r="AB48" s="27" cm="1">
        <f t="array" ref="AB48">IFERROR(_xlfn.LET(_xlpm.stk, AB44, _xlpm.dem, AC45:$BF45,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AVERAGE(AC45:AQ45), _xlpm.nxt), _xlpm.fw + ((_xlpm.stk - _xlpm.ded) / _xlpm.safe_nxt)),0)</f>
        <v>0</v>
      </c>
      <c r="AC48" s="27" cm="1">
        <f t="array" ref="AC48">IFERROR(_xlfn.LET(_xlpm.stk, AC44, _xlpm.dem, AD45:$BF45,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AVERAGE(AD45:AR45), _xlpm.nxt), _xlpm.fw + ((_xlpm.stk - _xlpm.ded) / _xlpm.safe_nxt)),0)</f>
        <v>0</v>
      </c>
      <c r="AD48" s="27" cm="1">
        <f t="array" ref="AD48">IFERROR(_xlfn.LET(_xlpm.stk, AD44, _xlpm.dem, AE45:$BF45,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AVERAGE(AE45:AS45), _xlpm.nxt), _xlpm.fw + ((_xlpm.stk - _xlpm.ded) / _xlpm.safe_nxt)),0)</f>
        <v>0</v>
      </c>
      <c r="AE48" s="27" cm="1">
        <f t="array" ref="AE48">IFERROR(_xlfn.LET(_xlpm.stk, AE44, _xlpm.dem, AF45:$BF45,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AVERAGE(AF45:AT45), _xlpm.nxt), _xlpm.fw + ((_xlpm.stk - _xlpm.ded) / _xlpm.safe_nxt)),0)</f>
        <v>0</v>
      </c>
      <c r="AF48" s="27" cm="1">
        <f t="array" ref="AF48">IFERROR(_xlfn.LET(_xlpm.stk, AF44, _xlpm.dem, AG45:$BF45,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AVERAGE(AG45:AU45), _xlpm.nxt), _xlpm.fw + ((_xlpm.stk - _xlpm.ded) / _xlpm.safe_nxt)),0)</f>
        <v>0</v>
      </c>
      <c r="AG48" s="27" cm="1">
        <f t="array" ref="AG48">IFERROR(_xlfn.LET(_xlpm.stk, AG44, _xlpm.dem, AH45:$BF45,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AVERAGE(AH45:AV45), _xlpm.nxt), _xlpm.fw + ((_xlpm.stk - _xlpm.ded) / _xlpm.safe_nxt)),0)</f>
        <v>0</v>
      </c>
      <c r="AH48" s="27" cm="1">
        <f t="array" ref="AH48">IFERROR(_xlfn.LET(_xlpm.stk, AH44, _xlpm.dem, AI45:$BF45,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AVERAGE(AI45:AW45), _xlpm.nxt), _xlpm.fw + ((_xlpm.stk - _xlpm.ded) / _xlpm.safe_nxt)),0)</f>
        <v>0</v>
      </c>
      <c r="AI48" s="27" cm="1">
        <f t="array" ref="AI48">IFERROR(_xlfn.LET(_xlpm.stk, AI44, _xlpm.dem, AJ45:$BF45,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AVERAGE(AJ45:AX45), _xlpm.nxt), _xlpm.fw + ((_xlpm.stk - _xlpm.ded) / _xlpm.safe_nxt)),0)</f>
        <v>0</v>
      </c>
      <c r="AJ48" s="27" cm="1">
        <f t="array" ref="AJ48">IFERROR(_xlfn.LET(_xlpm.stk, AJ44, _xlpm.dem, AK45:$BF45,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AVERAGE(AK45:AY45), _xlpm.nxt), _xlpm.fw + ((_xlpm.stk - _xlpm.ded) / _xlpm.safe_nxt)),0)</f>
        <v>0</v>
      </c>
      <c r="AK48" s="27" cm="1">
        <f t="array" ref="AK48">IFERROR(_xlfn.LET(_xlpm.stk, AK44, _xlpm.dem, AL45:$BF45,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AVERAGE(AL45:AZ45), _xlpm.nxt), _xlpm.fw + ((_xlpm.stk - _xlpm.ded) / _xlpm.safe_nxt)),0)</f>
        <v>0</v>
      </c>
      <c r="AL48" s="27" cm="1">
        <f t="array" ref="AL48">IFERROR(_xlfn.LET(_xlpm.stk, AL44, _xlpm.dem, AM45:$BF45,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AVERAGE(AM45:BA45), _xlpm.nxt), _xlpm.fw + ((_xlpm.stk - _xlpm.ded) / _xlpm.safe_nxt)),0)</f>
        <v>0</v>
      </c>
      <c r="AM48" s="27" cm="1">
        <f t="array" ref="AM48">IFERROR(_xlfn.LET(_xlpm.stk, AM44, _xlpm.dem, AN45:$BF45,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AVERAGE(AN45:BB45), _xlpm.nxt), _xlpm.fw + ((_xlpm.stk - _xlpm.ded) / _xlpm.safe_nxt)),0)</f>
        <v>0</v>
      </c>
      <c r="AN48" s="27" cm="1">
        <f t="array" ref="AN48">IFERROR(_xlfn.LET(_xlpm.stk, AN44, _xlpm.dem, AO45:$BF45,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AVERAGE(AO45:BC45), _xlpm.nxt), _xlpm.fw + ((_xlpm.stk - _xlpm.ded) / _xlpm.safe_nxt)),0)</f>
        <v>0</v>
      </c>
      <c r="AO48" s="27" cm="1">
        <f t="array" ref="AO48">IFERROR(_xlfn.LET(_xlpm.stk, AO44, _xlpm.dem, AP45:$BF45,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AVERAGE(AP45:BD45), _xlpm.nxt), _xlpm.fw + ((_xlpm.stk - _xlpm.ded) / _xlpm.safe_nxt)),0)</f>
        <v>0</v>
      </c>
      <c r="AP48" s="27" cm="1">
        <f t="array" ref="AP48">IFERROR(_xlfn.LET(_xlpm.stk, AP44, _xlpm.dem, AQ45:$BF45,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AVERAGE(AQ45:BE45), _xlpm.nxt), _xlpm.fw + ((_xlpm.stk - _xlpm.ded) / _xlpm.safe_nxt)),0)</f>
        <v>0</v>
      </c>
      <c r="AQ48" s="27" cm="1">
        <f t="array" ref="AQ48">IFERROR(_xlfn.LET(_xlpm.stk, AQ44, _xlpm.dem, AR45:$BF45,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AVERAGE(AR45:BF45), _xlpm.nxt), _xlpm.fw + ((_xlpm.stk - _xlpm.ded) / _xlpm.safe_nxt)),0)</f>
        <v>0</v>
      </c>
    </row>
    <row r="49" spans="1:43" hidden="1" x14ac:dyDescent="0.3">
      <c r="A49" s="14">
        <f>_xlfn.XLOOKUP(F49,'Demand on-top'!A:A,'Demand on-top'!S:S)</f>
        <v>1158</v>
      </c>
      <c r="B49" s="16" t="s">
        <v>7</v>
      </c>
      <c r="C49" s="17" t="s">
        <v>8</v>
      </c>
      <c r="D49" s="18" cm="1">
        <f t="array" ref="D49">ROUND(_xlfn.XLOOKUP(B49,Artikli!A:A,Artikli!C:C/7),0)</f>
        <v>9</v>
      </c>
      <c r="E49" s="19" t="s">
        <v>12</v>
      </c>
      <c r="F49" s="19" t="s">
        <v>55</v>
      </c>
      <c r="G49" s="55" t="s">
        <v>56</v>
      </c>
      <c r="H49" s="61"/>
      <c r="I49" s="57" t="s">
        <v>26</v>
      </c>
      <c r="J49" s="31">
        <v>685</v>
      </c>
      <c r="K49" s="20">
        <f>IFERROR(_xlfn.XLOOKUP(F49,Stock!A:A,Stock!AI:AI),0)</f>
        <v>479</v>
      </c>
      <c r="L49" s="20">
        <f t="shared" ref="L49:Y49" si="294">K52</f>
        <v>304</v>
      </c>
      <c r="M49" s="20">
        <f t="shared" si="294"/>
        <v>128</v>
      </c>
      <c r="N49" s="20">
        <f t="shared" si="294"/>
        <v>648</v>
      </c>
      <c r="O49" s="20">
        <f t="shared" si="294"/>
        <v>0</v>
      </c>
      <c r="P49" s="20">
        <f t="shared" si="294"/>
        <v>0</v>
      </c>
      <c r="Q49" s="20">
        <f t="shared" si="294"/>
        <v>0</v>
      </c>
      <c r="R49" s="20">
        <f t="shared" si="294"/>
        <v>0</v>
      </c>
      <c r="S49" s="20">
        <f t="shared" si="294"/>
        <v>0</v>
      </c>
      <c r="T49" s="20">
        <f t="shared" si="294"/>
        <v>0</v>
      </c>
      <c r="U49" s="20">
        <f t="shared" si="294"/>
        <v>0</v>
      </c>
      <c r="V49" s="20">
        <f t="shared" si="294"/>
        <v>0</v>
      </c>
      <c r="W49" s="20">
        <f t="shared" si="294"/>
        <v>0</v>
      </c>
      <c r="X49" s="20">
        <f t="shared" si="294"/>
        <v>0</v>
      </c>
      <c r="Y49" s="21">
        <f t="shared" si="294"/>
        <v>0</v>
      </c>
      <c r="Z49" s="21">
        <f t="shared" ref="Z49" si="295">Y52</f>
        <v>0</v>
      </c>
      <c r="AA49" s="21">
        <f t="shared" ref="AA49" si="296">Z52</f>
        <v>0</v>
      </c>
      <c r="AB49" s="21">
        <f t="shared" ref="AB49" si="297">AA52</f>
        <v>0</v>
      </c>
      <c r="AC49" s="21">
        <f t="shared" ref="AC49" si="298">AB52</f>
        <v>0</v>
      </c>
      <c r="AD49" s="21">
        <f t="shared" ref="AD49" si="299">AC52</f>
        <v>0</v>
      </c>
      <c r="AE49" s="21">
        <f t="shared" ref="AE49" si="300">AD52</f>
        <v>0</v>
      </c>
      <c r="AF49" s="21">
        <f t="shared" ref="AF49" si="301">AE52</f>
        <v>0</v>
      </c>
      <c r="AG49" s="21">
        <f t="shared" ref="AG49" si="302">AF52</f>
        <v>0</v>
      </c>
      <c r="AH49" s="21">
        <f t="shared" ref="AH49" si="303">AG52</f>
        <v>0</v>
      </c>
      <c r="AI49" s="21">
        <f t="shared" ref="AI49" si="304">AH52</f>
        <v>0</v>
      </c>
      <c r="AJ49" s="21">
        <f t="shared" ref="AJ49" si="305">AI52</f>
        <v>0</v>
      </c>
      <c r="AK49" s="21">
        <f t="shared" ref="AK49" si="306">AJ52</f>
        <v>0</v>
      </c>
      <c r="AL49" s="21">
        <f t="shared" ref="AL49" si="307">AK52</f>
        <v>0</v>
      </c>
      <c r="AM49" s="21">
        <f t="shared" ref="AM49" si="308">AL52</f>
        <v>0</v>
      </c>
      <c r="AN49" s="21">
        <f t="shared" ref="AN49" si="309">AM52</f>
        <v>0</v>
      </c>
      <c r="AO49" s="21">
        <f t="shared" ref="AO49" si="310">AN52</f>
        <v>0</v>
      </c>
      <c r="AP49" s="21">
        <f t="shared" ref="AP49" si="311">AO52</f>
        <v>0</v>
      </c>
      <c r="AQ49" s="21">
        <f t="shared" ref="AQ49" si="312">AP52</f>
        <v>0</v>
      </c>
    </row>
    <row r="50" spans="1:43" hidden="1" x14ac:dyDescent="0.3">
      <c r="A50" s="14">
        <f>_xlfn.XLOOKUP(F50,'Demand on-top'!A:A,'Demand on-top'!S:S)</f>
        <v>1158</v>
      </c>
      <c r="B50" s="16" t="s">
        <v>7</v>
      </c>
      <c r="C50" s="17" t="s">
        <v>8</v>
      </c>
      <c r="D50" s="18" cm="1">
        <f t="array" ref="D50">ROUND(_xlfn.XLOOKUP(B50,Artikli!A:A,Artikli!C:C/7),0)</f>
        <v>9</v>
      </c>
      <c r="E50" s="19" t="s">
        <v>12</v>
      </c>
      <c r="F50" s="19" t="s">
        <v>55</v>
      </c>
      <c r="G50" s="55" t="s">
        <v>56</v>
      </c>
      <c r="H50" s="62"/>
      <c r="I50" s="57" t="s">
        <v>28</v>
      </c>
      <c r="J50" s="31">
        <v>177</v>
      </c>
      <c r="K50" s="20">
        <f>ROUND(_xlfn.XLOOKUP($F50,'Prodaja+Demand'!$B:$B,'Prodaja+Demand'!BG:BG),0)+ROUND(_xlfn.XLOOKUP($F50,'Demand on-top'!$A:$A,'Demand on-top'!F:F),0)</f>
        <v>175</v>
      </c>
      <c r="L50" s="20">
        <f>ROUND(_xlfn.XLOOKUP($F50,'Prodaja+Demand'!$B:$B,'Prodaja+Demand'!BH:BH),0)+ROUND(_xlfn.XLOOKUP($F50,'Demand on-top'!$A:$A,'Demand on-top'!G:G),0)</f>
        <v>176</v>
      </c>
      <c r="M50" s="20">
        <f>ROUND(_xlfn.XLOOKUP($F50,'Prodaja+Demand'!$B:$B,'Prodaja+Demand'!BI:BI),0)+ROUND(_xlfn.XLOOKUP($F50,'Demand on-top'!$A:$A,'Demand on-top'!H:H),0)</f>
        <v>175</v>
      </c>
      <c r="N50" s="20">
        <f>ROUND(_xlfn.XLOOKUP($F50,'Prodaja+Demand'!$B:$B,'Prodaja+Demand'!BJ:BJ),0)+ROUND(_xlfn.XLOOKUP($F50,'Demand on-top'!$A:$A,'Demand on-top'!I:I),0)</f>
        <v>681</v>
      </c>
      <c r="O50" s="20">
        <f>ROUND(_xlfn.XLOOKUP($F50,'Prodaja+Demand'!$B:$B,'Prodaja+Demand'!BK:BK),0)+ROUND(_xlfn.XLOOKUP($F50,'Demand on-top'!$A:$A,'Demand on-top'!J:J),0)</f>
        <v>218</v>
      </c>
      <c r="P50" s="20">
        <f>ROUND(_xlfn.XLOOKUP($F50,'Prodaja+Demand'!$B:$B,'Prodaja+Demand'!BL:BL),0)+ROUND(_xlfn.XLOOKUP($F50,'Demand on-top'!$A:$A,'Demand on-top'!K:K),0)</f>
        <v>590</v>
      </c>
      <c r="Q50" s="20">
        <f>ROUND(_xlfn.XLOOKUP($F50,'Prodaja+Demand'!$B:$B,'Prodaja+Demand'!BM:BM),0)+ROUND(_xlfn.XLOOKUP($F50,'Demand on-top'!$A:$A,'Demand on-top'!L:L),0)</f>
        <v>379</v>
      </c>
      <c r="R50" s="20">
        <f>ROUND(_xlfn.XLOOKUP($F50,'Prodaja+Demand'!$B:$B,'Prodaja+Demand'!BN:BN),0)+ROUND(_xlfn.XLOOKUP($F50,'Demand on-top'!$A:$A,'Demand on-top'!M:M),0)</f>
        <v>182</v>
      </c>
      <c r="S50" s="20">
        <f>ROUND(_xlfn.XLOOKUP($F50,'Prodaja+Demand'!$B:$B,'Prodaja+Demand'!BO:BO),0)+ROUND(_xlfn.XLOOKUP($F50,'Demand on-top'!$A:$A,'Demand on-top'!N:N),0)</f>
        <v>182</v>
      </c>
      <c r="T50" s="20">
        <f>ROUND(_xlfn.XLOOKUP($F50,'Prodaja+Demand'!$B:$B,'Prodaja+Demand'!BP:BP),0)+ROUND(_xlfn.XLOOKUP($F50,'Demand on-top'!$A:$A,'Demand on-top'!O:O),0)</f>
        <v>182</v>
      </c>
      <c r="U50" s="20">
        <f>ROUND(_xlfn.XLOOKUP($F50,'Prodaja+Demand'!$B:$B,'Prodaja+Demand'!BQ:BQ),0)+ROUND(_xlfn.XLOOKUP($F50,'Demand on-top'!$A:$A,'Demand on-top'!P:P),0)</f>
        <v>182</v>
      </c>
      <c r="V50" s="20">
        <f>ROUND(_xlfn.XLOOKUP($F50,'Prodaja+Demand'!$B:$B,'Prodaja+Demand'!BR:BR),0)+ROUND(_xlfn.XLOOKUP($F50,'Demand on-top'!$A:$A,'Demand on-top'!Q:Q),0)</f>
        <v>182</v>
      </c>
      <c r="W50" s="20">
        <f>ROUND(_xlfn.XLOOKUP($F50,'Prodaja+Demand'!$B:$B,'Prodaja+Demand'!BS:BS),0)+ROUND(_xlfn.XLOOKUP($F50,'Demand on-top'!$A:$A,'Demand on-top'!R:R),0)</f>
        <v>184</v>
      </c>
      <c r="X50" s="20">
        <f>ROUND(_xlfn.XLOOKUP($F50,'Prodaja+Demand'!$B:$B,'Prodaja+Demand'!BT:BT),0)+ROUND(_xlfn.XLOOKUP($F50,'Demand on-top'!$A:$A,'Demand on-top'!S:S),0)</f>
        <v>1345</v>
      </c>
      <c r="Y50" s="21">
        <f>ROUND(_xlfn.XLOOKUP($F50,'Prodaja+Demand'!$B:$B,'Prodaja+Demand'!BU:BU),0)+ROUND(_xlfn.XLOOKUP($F50,'Demand on-top'!$A:$A,'Demand on-top'!T:T),0)</f>
        <v>187</v>
      </c>
      <c r="Z50" s="21">
        <f>ROUND(_xlfn.XLOOKUP($F50,'Prodaja+Demand'!$B:$B,'Prodaja+Demand'!BV:BV),0)+ROUND(_xlfn.XLOOKUP($F50,'Demand on-top'!$A:$A,'Demand on-top'!U:U),0)</f>
        <v>187</v>
      </c>
      <c r="AA50" s="21">
        <f>ROUND(_xlfn.XLOOKUP($F50,'Prodaja+Demand'!$B:$B,'Prodaja+Demand'!BW:BW),0)+ROUND(_xlfn.XLOOKUP($F50,'Demand on-top'!$A:$A,'Demand on-top'!V:V),0)</f>
        <v>188</v>
      </c>
      <c r="AB50" s="21">
        <f>ROUND(_xlfn.XLOOKUP($F50,'Prodaja+Demand'!$B:$B,'Prodaja+Demand'!BX:BX),0)+ROUND(_xlfn.XLOOKUP($F50,'Demand on-top'!$A:$A,'Demand on-top'!W:W),0)</f>
        <v>191</v>
      </c>
      <c r="AC50" s="21">
        <f>ROUND(_xlfn.XLOOKUP($F50,'Prodaja+Demand'!$B:$B,'Prodaja+Demand'!BY:BY),0)+ROUND(_xlfn.XLOOKUP($F50,'Demand on-top'!$A:$A,'Demand on-top'!X:X),0)</f>
        <v>192</v>
      </c>
      <c r="AD50" s="21">
        <f>ROUND(_xlfn.XLOOKUP($F50,'Prodaja+Demand'!$B:$B,'Prodaja+Demand'!BZ:BZ),0)+ROUND(_xlfn.XLOOKUP($F50,'Demand on-top'!$A:$A,'Demand on-top'!Y:Y),0)</f>
        <v>193</v>
      </c>
      <c r="AE50" s="21">
        <f>ROUND(_xlfn.XLOOKUP($F50,'Prodaja+Demand'!$B:$B,'Prodaja+Demand'!CA:CA),0)+ROUND(_xlfn.XLOOKUP($F50,'Demand on-top'!$A:$A,'Demand on-top'!Z:Z),0)</f>
        <v>188</v>
      </c>
      <c r="AF50" s="21">
        <f>ROUND(_xlfn.XLOOKUP($F50,'Prodaja+Demand'!$B:$B,'Prodaja+Demand'!CB:CB),0)+ROUND(_xlfn.XLOOKUP($F50,'Demand on-top'!$A:$A,'Demand on-top'!AA:AA),0)</f>
        <v>186</v>
      </c>
      <c r="AG50" s="21">
        <f>ROUND(_xlfn.XLOOKUP($F50,'Prodaja+Demand'!$B:$B,'Prodaja+Demand'!CC:CC),0)+ROUND(_xlfn.XLOOKUP($F50,'Demand on-top'!$A:$A,'Demand on-top'!AB:AB),0)</f>
        <v>181</v>
      </c>
      <c r="AH50" s="21">
        <f>ROUND(_xlfn.XLOOKUP($F50,'Prodaja+Demand'!$B:$B,'Prodaja+Demand'!CD:CD),0)+ROUND(_xlfn.XLOOKUP($F50,'Demand on-top'!$A:$A,'Demand on-top'!AC:AC),0)</f>
        <v>181</v>
      </c>
      <c r="AI50" s="21">
        <f>ROUND(_xlfn.XLOOKUP($F50,'Prodaja+Demand'!$B:$B,'Prodaja+Demand'!CE:CE),0)+ROUND(_xlfn.XLOOKUP($F50,'Demand on-top'!$A:$A,'Demand on-top'!AD:AD),0)</f>
        <v>184</v>
      </c>
      <c r="AJ50" s="21">
        <f>ROUND(_xlfn.XLOOKUP($F50,'Prodaja+Demand'!$B:$B,'Prodaja+Demand'!CF:CF),0)+ROUND(_xlfn.XLOOKUP($F50,'Demand on-top'!$A:$A,'Demand on-top'!AE:AE),0)</f>
        <v>183</v>
      </c>
      <c r="AK50" s="21">
        <f>ROUND(_xlfn.XLOOKUP($F50,'Prodaja+Demand'!$B:$B,'Prodaja+Demand'!CG:CG),0)+ROUND(_xlfn.XLOOKUP($F50,'Demand on-top'!$A:$A,'Demand on-top'!AF:AF),0)</f>
        <v>183</v>
      </c>
      <c r="AL50" s="21">
        <f>ROUND(_xlfn.XLOOKUP($F50,'Prodaja+Demand'!$B:$B,'Prodaja+Demand'!CH:CH),0)+ROUND(_xlfn.XLOOKUP($F50,'Demand on-top'!$A:$A,'Demand on-top'!AG:AG),0)</f>
        <v>183</v>
      </c>
      <c r="AM50" s="21">
        <f>ROUND(_xlfn.XLOOKUP($F50,'Prodaja+Demand'!$B:$B,'Prodaja+Demand'!CI:CI),0)+ROUND(_xlfn.XLOOKUP($F50,'Demand on-top'!$A:$A,'Demand on-top'!AH:AH),0)</f>
        <v>183</v>
      </c>
      <c r="AN50" s="21">
        <f>ROUND(_xlfn.XLOOKUP($F50,'Prodaja+Demand'!$B:$B,'Prodaja+Demand'!CJ:CJ),0)+ROUND(_xlfn.XLOOKUP($F50,'Demand on-top'!$A:$A,'Demand on-top'!AI:AI),0)</f>
        <v>184</v>
      </c>
      <c r="AO50" s="21">
        <f>ROUND(_xlfn.XLOOKUP($F50,'Prodaja+Demand'!$B:$B,'Prodaja+Demand'!CK:CK),0)+ROUND(_xlfn.XLOOKUP($F50,'Demand on-top'!$A:$A,'Demand on-top'!AJ:AJ),0)</f>
        <v>184</v>
      </c>
      <c r="AP50" s="21">
        <f>ROUND(_xlfn.XLOOKUP($F50,'Prodaja+Demand'!$B:$B,'Prodaja+Demand'!CL:CL),0)+ROUND(_xlfn.XLOOKUP($F50,'Demand on-top'!$A:$A,'Demand on-top'!AK:AK),0)</f>
        <v>0</v>
      </c>
      <c r="AQ50" s="21">
        <f>ROUND(_xlfn.XLOOKUP($F50,'Prodaja+Demand'!$B:$B,'Prodaja+Demand'!CM:CM),0)+ROUND(_xlfn.XLOOKUP($F50,'Demand on-top'!$A:$A,'Demand on-top'!AL:AL),0)</f>
        <v>0</v>
      </c>
    </row>
    <row r="51" spans="1:43" hidden="1" x14ac:dyDescent="0.3">
      <c r="A51" s="14">
        <f>_xlfn.XLOOKUP(F51,'Demand on-top'!A:A,'Demand on-top'!S:S)</f>
        <v>1158</v>
      </c>
      <c r="B51" s="16" t="s">
        <v>7</v>
      </c>
      <c r="C51" s="17" t="s">
        <v>8</v>
      </c>
      <c r="D51" s="18" cm="1">
        <f t="array" ref="D51">ROUND(_xlfn.XLOOKUP(B51,Artikli!A:A,Artikli!C:C/7),0)</f>
        <v>9</v>
      </c>
      <c r="E51" s="19" t="s">
        <v>12</v>
      </c>
      <c r="F51" s="19" t="s">
        <v>55</v>
      </c>
      <c r="G51" s="55" t="s">
        <v>56</v>
      </c>
      <c r="H51" s="62"/>
      <c r="I51" s="57" t="s">
        <v>27</v>
      </c>
      <c r="J51" s="31">
        <v>0</v>
      </c>
      <c r="K51" s="20">
        <f>IFERROR(_xlfn.XLOOKUP($F51,'Incoming supply'!$A:$A,'Incoming supply'!B:B),0)</f>
        <v>0</v>
      </c>
      <c r="L51" s="20">
        <f>IFERROR(_xlfn.XLOOKUP($F51,'Incoming supply'!$A:$A,'Incoming supply'!C:C),0)</f>
        <v>0</v>
      </c>
      <c r="M51" s="20">
        <f>IFERROR(_xlfn.XLOOKUP($F51,'Incoming supply'!$A:$A,'Incoming supply'!D:D),0)</f>
        <v>695</v>
      </c>
      <c r="N51" s="20">
        <f>IFERROR(_xlfn.XLOOKUP($F51,'Incoming supply'!$A:$A,'Incoming supply'!E:E),0)</f>
        <v>0</v>
      </c>
      <c r="O51" s="20">
        <f>IFERROR(_xlfn.XLOOKUP($F51,'Incoming supply'!$A:$A,'Incoming supply'!F:F),0)</f>
        <v>0</v>
      </c>
      <c r="P51" s="20">
        <f>IFERROR(_xlfn.XLOOKUP($F51,'Incoming supply'!$A:$A,'Incoming supply'!G:G),0)</f>
        <v>0</v>
      </c>
      <c r="Q51" s="20">
        <f>IFERROR(_xlfn.XLOOKUP($F51,'Incoming supply'!$A:$A,'Incoming supply'!H:H),0)</f>
        <v>0</v>
      </c>
      <c r="R51" s="20">
        <f>IFERROR(_xlfn.XLOOKUP($F51,'Incoming supply'!$A:$A,'Incoming supply'!I:I),0)</f>
        <v>0</v>
      </c>
      <c r="S51" s="20">
        <f>IFERROR(_xlfn.XLOOKUP($F51,'Incoming supply'!$A:$A,'Incoming supply'!J:J),0)</f>
        <v>0</v>
      </c>
      <c r="T51" s="20">
        <f>IFERROR(_xlfn.XLOOKUP($F51,'Incoming supply'!$A:$A,'Incoming supply'!K:K),0)</f>
        <v>0</v>
      </c>
      <c r="U51" s="20">
        <f>IFERROR(_xlfn.XLOOKUP($F51,'Incoming supply'!$A:$A,'Incoming supply'!L:L),0)</f>
        <v>0</v>
      </c>
      <c r="V51" s="20">
        <f>IFERROR(_xlfn.XLOOKUP($F51,'Incoming supply'!$A:$A,'Incoming supply'!M:M),0)</f>
        <v>0</v>
      </c>
      <c r="W51" s="20">
        <f>IFERROR(_xlfn.XLOOKUP($F51,'Incoming supply'!$A:$A,'Incoming supply'!N:N),0)</f>
        <v>0</v>
      </c>
      <c r="X51" s="20">
        <f>IFERROR(_xlfn.XLOOKUP($F51,'Incoming supply'!$A:$A,'Incoming supply'!O:O),0)</f>
        <v>0</v>
      </c>
      <c r="Y51" s="21">
        <f>IFERROR(_xlfn.XLOOKUP($F51,'Incoming supply'!$A:$A,'Incoming supply'!P:P),0)</f>
        <v>0</v>
      </c>
      <c r="Z51" s="21">
        <f>IFERROR(_xlfn.XLOOKUP($F51,'Incoming supply'!$A:$A,'Incoming supply'!Q:Q),0)</f>
        <v>0</v>
      </c>
      <c r="AA51" s="21">
        <f>IFERROR(_xlfn.XLOOKUP($F51,'Incoming supply'!$A:$A,'Incoming supply'!R:R),0)</f>
        <v>0</v>
      </c>
      <c r="AB51" s="21">
        <f>IFERROR(_xlfn.XLOOKUP($F51,'Incoming supply'!$A:$A,'Incoming supply'!S:S),0)</f>
        <v>0</v>
      </c>
      <c r="AC51" s="21">
        <f>IFERROR(_xlfn.XLOOKUP($F51,'Incoming supply'!$A:$A,'Incoming supply'!T:T),0)</f>
        <v>0</v>
      </c>
      <c r="AD51" s="21">
        <f>IFERROR(_xlfn.XLOOKUP($F51,'Incoming supply'!$A:$A,'Incoming supply'!U:U),0)</f>
        <v>0</v>
      </c>
      <c r="AE51" s="21">
        <f>IFERROR(_xlfn.XLOOKUP($F51,'Incoming supply'!$A:$A,'Incoming supply'!V:V),0)</f>
        <v>0</v>
      </c>
      <c r="AF51" s="21">
        <f>IFERROR(_xlfn.XLOOKUP($F51,'Incoming supply'!$A:$A,'Incoming supply'!W:W),0)</f>
        <v>0</v>
      </c>
      <c r="AG51" s="21">
        <f>IFERROR(_xlfn.XLOOKUP($F51,'Incoming supply'!$A:$A,'Incoming supply'!X:X),0)</f>
        <v>0</v>
      </c>
      <c r="AH51" s="21">
        <f>IFERROR(_xlfn.XLOOKUP($F51,'Incoming supply'!$A:$A,'Incoming supply'!Y:Y),0)</f>
        <v>0</v>
      </c>
      <c r="AI51" s="21">
        <f>IFERROR(_xlfn.XLOOKUP($F51,'Incoming supply'!$A:$A,'Incoming supply'!Z:Z),0)</f>
        <v>0</v>
      </c>
      <c r="AJ51" s="21">
        <f>IFERROR(_xlfn.XLOOKUP($F51,'Incoming supply'!$A:$A,'Incoming supply'!AA:AA),0)</f>
        <v>0</v>
      </c>
      <c r="AK51" s="21">
        <f>IFERROR(_xlfn.XLOOKUP($F51,'Incoming supply'!$A:$A,'Incoming supply'!AB:AB),0)</f>
        <v>0</v>
      </c>
      <c r="AL51" s="21">
        <f>IFERROR(_xlfn.XLOOKUP($F51,'Incoming supply'!$A:$A,'Incoming supply'!AC:AC),0)</f>
        <v>0</v>
      </c>
      <c r="AM51" s="21">
        <f>IFERROR(_xlfn.XLOOKUP($F51,'Incoming supply'!$A:$A,'Incoming supply'!AD:AD),0)</f>
        <v>0</v>
      </c>
      <c r="AN51" s="21">
        <f>IFERROR(_xlfn.XLOOKUP($F51,'Incoming supply'!$A:$A,'Incoming supply'!AE:AE),0)</f>
        <v>0</v>
      </c>
      <c r="AO51" s="21">
        <f>IFERROR(_xlfn.XLOOKUP($F51,'Incoming supply'!$A:$A,'Incoming supply'!AF:AF),0)</f>
        <v>0</v>
      </c>
      <c r="AP51" s="21">
        <f>IFERROR(_xlfn.XLOOKUP($F51,'Incoming supply'!$A:$A,'Incoming supply'!AG:AG),0)</f>
        <v>0</v>
      </c>
      <c r="AQ51" s="21">
        <f>IFERROR(_xlfn.XLOOKUP($F51,'Incoming supply'!$A:$A,'Incoming supply'!AH:AH),0)</f>
        <v>0</v>
      </c>
    </row>
    <row r="52" spans="1:43" hidden="1" x14ac:dyDescent="0.3">
      <c r="A52" s="14">
        <f>_xlfn.XLOOKUP(F52,'Demand on-top'!A:A,'Demand on-top'!S:S)</f>
        <v>1158</v>
      </c>
      <c r="B52" s="16" t="s">
        <v>7</v>
      </c>
      <c r="C52" s="17" t="s">
        <v>8</v>
      </c>
      <c r="D52" s="18" cm="1">
        <f t="array" ref="D52">ROUND(_xlfn.XLOOKUP(B52,Artikli!A:A,Artikli!C:C/7),0)</f>
        <v>9</v>
      </c>
      <c r="E52" s="19" t="s">
        <v>12</v>
      </c>
      <c r="F52" s="19" t="s">
        <v>55</v>
      </c>
      <c r="G52" s="55" t="s">
        <v>56</v>
      </c>
      <c r="H52" s="62"/>
      <c r="I52" s="57" t="s">
        <v>4096</v>
      </c>
      <c r="J52" s="31">
        <v>508</v>
      </c>
      <c r="K52" s="20">
        <f t="shared" ref="K52" si="313">IF((K49-K50+K51)&gt;0,(K49-K50+K51),0)</f>
        <v>304</v>
      </c>
      <c r="L52" s="20">
        <f t="shared" ref="L52" si="314">IF((L49-L50+L51)&gt;0,(L49-L50+L51),0)</f>
        <v>128</v>
      </c>
      <c r="M52" s="20">
        <f t="shared" ref="M52" si="315">IF((M49-M50+M51)&gt;0,(M49-M50+M51),0)</f>
        <v>648</v>
      </c>
      <c r="N52" s="20">
        <f t="shared" ref="N52" si="316">IF((N49-N50+N51)&gt;0,(N49-N50+N51),0)</f>
        <v>0</v>
      </c>
      <c r="O52" s="20">
        <f t="shared" ref="O52" si="317">IF((O49-O50+O51)&gt;0,(O49-O50+O51),0)</f>
        <v>0</v>
      </c>
      <c r="P52" s="20">
        <f t="shared" ref="P52" si="318">IF((P49-P50+P51)&gt;0,(P49-P50+P51),0)</f>
        <v>0</v>
      </c>
      <c r="Q52" s="20">
        <f t="shared" ref="Q52" si="319">IF((Q49-Q50+Q51)&gt;0,(Q49-Q50+Q51),0)</f>
        <v>0</v>
      </c>
      <c r="R52" s="20">
        <f t="shared" ref="R52" si="320">IF((R49-R50+R51)&gt;0,(R49-R50+R51),0)</f>
        <v>0</v>
      </c>
      <c r="S52" s="20">
        <f t="shared" ref="S52" si="321">IF((S49-S50+S51)&gt;0,(S49-S50+S51),0)</f>
        <v>0</v>
      </c>
      <c r="T52" s="20">
        <f t="shared" ref="T52" si="322">IF((T49-T50+T51)&gt;0,(T49-T50+T51),0)</f>
        <v>0</v>
      </c>
      <c r="U52" s="20">
        <f t="shared" ref="U52" si="323">IF((U49-U50+U51)&gt;0,(U49-U50+U51),0)</f>
        <v>0</v>
      </c>
      <c r="V52" s="20">
        <f t="shared" ref="V52" si="324">IF((V49-V50+V51)&gt;0,(V49-V50+V51),0)</f>
        <v>0</v>
      </c>
      <c r="W52" s="20">
        <f t="shared" ref="W52" si="325">IF((W49-W50+W51)&gt;0,(W49-W50+W51),0)</f>
        <v>0</v>
      </c>
      <c r="X52" s="20">
        <f t="shared" ref="X52" si="326">IF((X49-X50+X51)&gt;0,(X49-X50+X51),0)</f>
        <v>0</v>
      </c>
      <c r="Y52" s="21">
        <f t="shared" ref="Y52:AQ52" si="327">IF((Y49-Y50+Y51)&gt;0,(Y49-Y50+Y51),0)</f>
        <v>0</v>
      </c>
      <c r="Z52" s="21">
        <f t="shared" si="327"/>
        <v>0</v>
      </c>
      <c r="AA52" s="21">
        <f t="shared" si="327"/>
        <v>0</v>
      </c>
      <c r="AB52" s="21">
        <f t="shared" si="327"/>
        <v>0</v>
      </c>
      <c r="AC52" s="21">
        <f t="shared" si="327"/>
        <v>0</v>
      </c>
      <c r="AD52" s="21">
        <f t="shared" si="327"/>
        <v>0</v>
      </c>
      <c r="AE52" s="21">
        <f t="shared" si="327"/>
        <v>0</v>
      </c>
      <c r="AF52" s="21">
        <f t="shared" si="327"/>
        <v>0</v>
      </c>
      <c r="AG52" s="21">
        <f t="shared" si="327"/>
        <v>0</v>
      </c>
      <c r="AH52" s="21">
        <f t="shared" si="327"/>
        <v>0</v>
      </c>
      <c r="AI52" s="21">
        <f t="shared" si="327"/>
        <v>0</v>
      </c>
      <c r="AJ52" s="21">
        <f t="shared" si="327"/>
        <v>0</v>
      </c>
      <c r="AK52" s="21">
        <f t="shared" si="327"/>
        <v>0</v>
      </c>
      <c r="AL52" s="21">
        <f t="shared" si="327"/>
        <v>0</v>
      </c>
      <c r="AM52" s="21">
        <f t="shared" si="327"/>
        <v>0</v>
      </c>
      <c r="AN52" s="21">
        <f t="shared" si="327"/>
        <v>0</v>
      </c>
      <c r="AO52" s="21">
        <f t="shared" si="327"/>
        <v>0</v>
      </c>
      <c r="AP52" s="21">
        <f t="shared" si="327"/>
        <v>0</v>
      </c>
      <c r="AQ52" s="21">
        <f t="shared" si="327"/>
        <v>0</v>
      </c>
    </row>
    <row r="53" spans="1:43" hidden="1" x14ac:dyDescent="0.3">
      <c r="A53" s="14">
        <f>_xlfn.XLOOKUP(F53,'Demand on-top'!A:A,'Demand on-top'!S:S)</f>
        <v>1158</v>
      </c>
      <c r="B53" s="22" t="s">
        <v>7</v>
      </c>
      <c r="C53" s="23" t="s">
        <v>8</v>
      </c>
      <c r="D53" s="18" cm="1">
        <f t="array" ref="D53">ROUND(_xlfn.XLOOKUP(B53,Artikli!A:A,Artikli!C:C/7),0)</f>
        <v>9</v>
      </c>
      <c r="E53" s="25" t="s">
        <v>12</v>
      </c>
      <c r="F53" s="25" t="s">
        <v>55</v>
      </c>
      <c r="G53" s="56" t="s">
        <v>56</v>
      </c>
      <c r="H53" s="64"/>
      <c r="I53" s="58" t="s">
        <v>29</v>
      </c>
      <c r="J53" s="32">
        <v>3.2334801762114536</v>
      </c>
      <c r="K53" s="26" cm="1">
        <f t="array" ref="K53">IFERROR(_xlfn.LET(_xlpm.stk, K49, _xlpm.dem, L50:$BF50,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AVERAGE(L50:Z50), _xlpm.nxt), _xlpm.fw + ((_xlpm.stk - _xlpm.ded) / _xlpm.safe_nxt)),0)</f>
        <v>2.1879588839941264</v>
      </c>
      <c r="L53" s="26" cm="1">
        <f t="array" ref="L53">IFERROR(_xlfn.LET(_xlpm.stk, L49, _xlpm.dem, M50:$BF50,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AVERAGE(M50:AA50), _xlpm.nxt), _xlpm.fw + ((_xlpm.stk - _xlpm.ded) / _xlpm.safe_nxt)),0)</f>
        <v>1.1894273127753303</v>
      </c>
      <c r="M53" s="26" cm="1">
        <f t="array" ref="M53">IFERROR(_xlfn.LET(_xlpm.stk, M49, _xlpm.dem, N50:$BF50,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AVERAGE(N50:AB50), _xlpm.nxt), _xlpm.fw + ((_xlpm.stk - _xlpm.ded) / _xlpm.safe_nxt)),0)</f>
        <v>0.18795888399412627</v>
      </c>
      <c r="N53" s="26" cm="1">
        <f t="array" ref="N53">IFERROR(_xlfn.LET(_xlpm.stk, N49, _xlpm.dem, O50:$BF50,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AVERAGE(O50:AC50), _xlpm.nxt), _xlpm.fw + ((_xlpm.stk - _xlpm.ded) / _xlpm.safe_nxt)),0)</f>
        <v>1.7288135593220337</v>
      </c>
      <c r="O53" s="26" cm="1">
        <f t="array" ref="O53">IFERROR(_xlfn.LET(_xlpm.stk, O49, _xlpm.dem, P50:$BF50,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AVERAGE(P50:AD50), _xlpm.nxt), _xlpm.fw + ((_xlpm.stk - _xlpm.ded) / _xlpm.safe_nxt)),0)</f>
        <v>0</v>
      </c>
      <c r="P53" s="26" cm="1">
        <f t="array" ref="P53">IFERROR(_xlfn.LET(_xlpm.stk, P49, _xlpm.dem, Q50:$BF50,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AVERAGE(Q50:AE50), _xlpm.nxt), _xlpm.fw + ((_xlpm.stk - _xlpm.ded) / _xlpm.safe_nxt)),0)</f>
        <v>0</v>
      </c>
      <c r="Q53" s="26" cm="1">
        <f t="array" ref="Q53">IFERROR(_xlfn.LET(_xlpm.stk, Q49, _xlpm.dem, R50:$BF50,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AVERAGE(R50:AF50), _xlpm.nxt), _xlpm.fw + ((_xlpm.stk - _xlpm.ded) / _xlpm.safe_nxt)),0)</f>
        <v>0</v>
      </c>
      <c r="R53" s="26" cm="1">
        <f t="array" ref="R53">IFERROR(_xlfn.LET(_xlpm.stk, R49, _xlpm.dem, S50:$BF50,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AVERAGE(S50:AG50), _xlpm.nxt), _xlpm.fw + ((_xlpm.stk - _xlpm.ded) / _xlpm.safe_nxt)),0)</f>
        <v>0</v>
      </c>
      <c r="S53" s="26" cm="1">
        <f t="array" ref="S53">IFERROR(_xlfn.LET(_xlpm.stk, S49, _xlpm.dem, T50:$BF50,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AVERAGE(T50:AH50), _xlpm.nxt), _xlpm.fw + ((_xlpm.stk - _xlpm.ded) / _xlpm.safe_nxt)),0)</f>
        <v>0</v>
      </c>
      <c r="T53" s="26" cm="1">
        <f t="array" ref="T53">IFERROR(_xlfn.LET(_xlpm.stk, T49, _xlpm.dem, U50:$BF50,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AVERAGE(U50:AI50), _xlpm.nxt), _xlpm.fw + ((_xlpm.stk - _xlpm.ded) / _xlpm.safe_nxt)),0)</f>
        <v>0</v>
      </c>
      <c r="U53" s="26" cm="1">
        <f t="array" ref="U53">IFERROR(_xlfn.LET(_xlpm.stk, U49, _xlpm.dem, V50:$BF50,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AVERAGE(V50:AJ50), _xlpm.nxt), _xlpm.fw + ((_xlpm.stk - _xlpm.ded) / _xlpm.safe_nxt)),0)</f>
        <v>0</v>
      </c>
      <c r="V53" s="26" cm="1">
        <f t="array" ref="V53">IFERROR(_xlfn.LET(_xlpm.stk, V49, _xlpm.dem, W50:$BF50,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AVERAGE(W50:AK50), _xlpm.nxt), _xlpm.fw + ((_xlpm.stk - _xlpm.ded) / _xlpm.safe_nxt)),0)</f>
        <v>0</v>
      </c>
      <c r="W53" s="26" cm="1">
        <f t="array" ref="W53">IFERROR(_xlfn.LET(_xlpm.stk, W49, _xlpm.dem, X50:$BF50,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AVERAGE(X50:AL50), _xlpm.nxt), _xlpm.fw + ((_xlpm.stk - _xlpm.ded) / _xlpm.safe_nxt)),0)</f>
        <v>0</v>
      </c>
      <c r="X53" s="26" cm="1">
        <f t="array" ref="X53">IFERROR(_xlfn.LET(_xlpm.stk, X49, _xlpm.dem, Y50:$BF50,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AVERAGE(Y50:AM50), _xlpm.nxt), _xlpm.fw + ((_xlpm.stk - _xlpm.ded) / _xlpm.safe_nxt)),0)</f>
        <v>0</v>
      </c>
      <c r="Y53" s="27" cm="1">
        <f t="array" ref="Y53">IFERROR(_xlfn.LET(_xlpm.stk, Y49, _xlpm.dem, Z50:$BF50,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AVERAGE(Z50:AN50), _xlpm.nxt), _xlpm.fw + ((_xlpm.stk - _xlpm.ded) / _xlpm.safe_nxt)),0)</f>
        <v>0</v>
      </c>
      <c r="Z53" s="27" cm="1">
        <f t="array" ref="Z53">IFERROR(_xlfn.LET(_xlpm.stk, Z49, _xlpm.dem, AA50:$BF50,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AVERAGE(AA50:AO50), _xlpm.nxt), _xlpm.fw + ((_xlpm.stk - _xlpm.ded) / _xlpm.safe_nxt)),0)</f>
        <v>0</v>
      </c>
      <c r="AA53" s="27" cm="1">
        <f t="array" ref="AA53">IFERROR(_xlfn.LET(_xlpm.stk, AA49, _xlpm.dem, AB50:$BF50,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AVERAGE(AB50:AP50), _xlpm.nxt), _xlpm.fw + ((_xlpm.stk - _xlpm.ded) / _xlpm.safe_nxt)),0)</f>
        <v>0</v>
      </c>
      <c r="AB53" s="27" cm="1">
        <f t="array" ref="AB53">IFERROR(_xlfn.LET(_xlpm.stk, AB49, _xlpm.dem, AC50:$BF50,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AVERAGE(AC50:AQ50), _xlpm.nxt), _xlpm.fw + ((_xlpm.stk - _xlpm.ded) / _xlpm.safe_nxt)),0)</f>
        <v>0</v>
      </c>
      <c r="AC53" s="27" cm="1">
        <f t="array" ref="AC53">IFERROR(_xlfn.LET(_xlpm.stk, AC49, _xlpm.dem, AD50:$BF50,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AVERAGE(AD50:AR50), _xlpm.nxt), _xlpm.fw + ((_xlpm.stk - _xlpm.ded) / _xlpm.safe_nxt)),0)</f>
        <v>0</v>
      </c>
      <c r="AD53" s="27" cm="1">
        <f t="array" ref="AD53">IFERROR(_xlfn.LET(_xlpm.stk, AD49, _xlpm.dem, AE50:$BF50,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AVERAGE(AE50:AS50), _xlpm.nxt), _xlpm.fw + ((_xlpm.stk - _xlpm.ded) / _xlpm.safe_nxt)),0)</f>
        <v>0</v>
      </c>
      <c r="AE53" s="27" cm="1">
        <f t="array" ref="AE53">IFERROR(_xlfn.LET(_xlpm.stk, AE49, _xlpm.dem, AF50:$BF50,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AVERAGE(AF50:AT50), _xlpm.nxt), _xlpm.fw + ((_xlpm.stk - _xlpm.ded) / _xlpm.safe_nxt)),0)</f>
        <v>0</v>
      </c>
      <c r="AF53" s="27" cm="1">
        <f t="array" ref="AF53">IFERROR(_xlfn.LET(_xlpm.stk, AF49, _xlpm.dem, AG50:$BF50,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AVERAGE(AG50:AU50), _xlpm.nxt), _xlpm.fw + ((_xlpm.stk - _xlpm.ded) / _xlpm.safe_nxt)),0)</f>
        <v>0</v>
      </c>
      <c r="AG53" s="27" cm="1">
        <f t="array" ref="AG53">IFERROR(_xlfn.LET(_xlpm.stk, AG49, _xlpm.dem, AH50:$BF50,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AVERAGE(AH50:AV50), _xlpm.nxt), _xlpm.fw + ((_xlpm.stk - _xlpm.ded) / _xlpm.safe_nxt)),0)</f>
        <v>0</v>
      </c>
      <c r="AH53" s="27" cm="1">
        <f t="array" ref="AH53">IFERROR(_xlfn.LET(_xlpm.stk, AH49, _xlpm.dem, AI50:$BF50,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AVERAGE(AI50:AW50), _xlpm.nxt), _xlpm.fw + ((_xlpm.stk - _xlpm.ded) / _xlpm.safe_nxt)),0)</f>
        <v>0</v>
      </c>
      <c r="AI53" s="27" cm="1">
        <f t="array" ref="AI53">IFERROR(_xlfn.LET(_xlpm.stk, AI49, _xlpm.dem, AJ50:$BF50,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AVERAGE(AJ50:AX50), _xlpm.nxt), _xlpm.fw + ((_xlpm.stk - _xlpm.ded) / _xlpm.safe_nxt)),0)</f>
        <v>0</v>
      </c>
      <c r="AJ53" s="27" cm="1">
        <f t="array" ref="AJ53">IFERROR(_xlfn.LET(_xlpm.stk, AJ49, _xlpm.dem, AK50:$BF50,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AVERAGE(AK50:AY50), _xlpm.nxt), _xlpm.fw + ((_xlpm.stk - _xlpm.ded) / _xlpm.safe_nxt)),0)</f>
        <v>0</v>
      </c>
      <c r="AK53" s="27" cm="1">
        <f t="array" ref="AK53">IFERROR(_xlfn.LET(_xlpm.stk, AK49, _xlpm.dem, AL50:$BF50,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AVERAGE(AL50:AZ50), _xlpm.nxt), _xlpm.fw + ((_xlpm.stk - _xlpm.ded) / _xlpm.safe_nxt)),0)</f>
        <v>0</v>
      </c>
      <c r="AL53" s="27" cm="1">
        <f t="array" ref="AL53">IFERROR(_xlfn.LET(_xlpm.stk, AL49, _xlpm.dem, AM50:$BF50,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AVERAGE(AM50:BA50), _xlpm.nxt), _xlpm.fw + ((_xlpm.stk - _xlpm.ded) / _xlpm.safe_nxt)),0)</f>
        <v>0</v>
      </c>
      <c r="AM53" s="27" cm="1">
        <f t="array" ref="AM53">IFERROR(_xlfn.LET(_xlpm.stk, AM49, _xlpm.dem, AN50:$BF50,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AVERAGE(AN50:BB50), _xlpm.nxt), _xlpm.fw + ((_xlpm.stk - _xlpm.ded) / _xlpm.safe_nxt)),0)</f>
        <v>0</v>
      </c>
      <c r="AN53" s="27" cm="1">
        <f t="array" ref="AN53">IFERROR(_xlfn.LET(_xlpm.stk, AN49, _xlpm.dem, AO50:$BF50,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AVERAGE(AO50:BC50), _xlpm.nxt), _xlpm.fw + ((_xlpm.stk - _xlpm.ded) / _xlpm.safe_nxt)),0)</f>
        <v>0</v>
      </c>
      <c r="AO53" s="27" cm="1">
        <f t="array" ref="AO53">IFERROR(_xlfn.LET(_xlpm.stk, AO49, _xlpm.dem, AP50:$BF50,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AVERAGE(AP50:BD50), _xlpm.nxt), _xlpm.fw + ((_xlpm.stk - _xlpm.ded) / _xlpm.safe_nxt)),0)</f>
        <v>0</v>
      </c>
      <c r="AP53" s="27" cm="1">
        <f t="array" ref="AP53">IFERROR(_xlfn.LET(_xlpm.stk, AP49, _xlpm.dem, AQ50:$BF50,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AVERAGE(AQ50:BE50), _xlpm.nxt), _xlpm.fw + ((_xlpm.stk - _xlpm.ded) / _xlpm.safe_nxt)),0)</f>
        <v>0</v>
      </c>
      <c r="AQ53" s="27" cm="1">
        <f t="array" ref="AQ53">IFERROR(_xlfn.LET(_xlpm.stk, AQ49, _xlpm.dem, AR50:$BF50,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AVERAGE(AR50:BF50), _xlpm.nxt), _xlpm.fw + ((_xlpm.stk - _xlpm.ded) / _xlpm.safe_nxt)),0)</f>
        <v>0</v>
      </c>
    </row>
    <row r="54" spans="1:43" hidden="1" x14ac:dyDescent="0.3">
      <c r="A54" s="14">
        <f>_xlfn.XLOOKUP(F54,'Demand on-top'!A:A,'Demand on-top'!S:S)</f>
        <v>7400</v>
      </c>
      <c r="B54" s="16" t="s">
        <v>60</v>
      </c>
      <c r="C54" s="17" t="s">
        <v>61</v>
      </c>
      <c r="D54" s="18" cm="1">
        <f t="array" ref="D54">ROUND(_xlfn.XLOOKUP(B54,Artikli!A:A,Artikli!C:C/7),0)</f>
        <v>9</v>
      </c>
      <c r="E54" s="19" t="s">
        <v>59</v>
      </c>
      <c r="F54" s="19" t="s">
        <v>57</v>
      </c>
      <c r="G54" s="48" t="s">
        <v>58</v>
      </c>
      <c r="H54" s="61"/>
      <c r="I54" s="57" t="s">
        <v>26</v>
      </c>
      <c r="J54" s="31">
        <v>44220</v>
      </c>
      <c r="K54" s="20">
        <f>IFERROR(_xlfn.XLOOKUP(F54,Stock!A:A,Stock!AI:AI),0)</f>
        <v>42458</v>
      </c>
      <c r="L54" s="20">
        <f t="shared" ref="L54:Y54" si="328">K57</f>
        <v>40793</v>
      </c>
      <c r="M54" s="20">
        <f t="shared" si="328"/>
        <v>39097</v>
      </c>
      <c r="N54" s="20">
        <f t="shared" si="328"/>
        <v>87399</v>
      </c>
      <c r="O54" s="20">
        <f t="shared" si="328"/>
        <v>85699</v>
      </c>
      <c r="P54" s="20">
        <f t="shared" si="328"/>
        <v>79996</v>
      </c>
      <c r="Q54" s="20">
        <f t="shared" si="328"/>
        <v>76923</v>
      </c>
      <c r="R54" s="20">
        <f t="shared" si="328"/>
        <v>75249</v>
      </c>
      <c r="S54" s="20">
        <f t="shared" si="328"/>
        <v>73606</v>
      </c>
      <c r="T54" s="20">
        <f t="shared" si="328"/>
        <v>71563</v>
      </c>
      <c r="U54" s="20">
        <f t="shared" si="328"/>
        <v>69529</v>
      </c>
      <c r="V54" s="20">
        <f t="shared" si="328"/>
        <v>67495</v>
      </c>
      <c r="W54" s="20">
        <f t="shared" si="328"/>
        <v>65441</v>
      </c>
      <c r="X54" s="20">
        <f t="shared" si="328"/>
        <v>63357</v>
      </c>
      <c r="Y54" s="21">
        <f t="shared" si="328"/>
        <v>54272</v>
      </c>
      <c r="Z54" s="21">
        <f t="shared" ref="Z54" si="329">Y57</f>
        <v>52585</v>
      </c>
      <c r="AA54" s="21">
        <f t="shared" ref="AA54" si="330">Z57</f>
        <v>50870</v>
      </c>
      <c r="AB54" s="21">
        <f t="shared" ref="AB54" si="331">AA57</f>
        <v>49152</v>
      </c>
      <c r="AC54" s="21">
        <f t="shared" ref="AC54" si="332">AB57</f>
        <v>47431</v>
      </c>
      <c r="AD54" s="21">
        <f t="shared" ref="AD54" si="333">AC57</f>
        <v>45679</v>
      </c>
      <c r="AE54" s="21">
        <f t="shared" ref="AE54" si="334">AD57</f>
        <v>43937</v>
      </c>
      <c r="AF54" s="21">
        <f t="shared" ref="AF54" si="335">AE57</f>
        <v>42216</v>
      </c>
      <c r="AG54" s="21">
        <f t="shared" ref="AG54" si="336">AF57</f>
        <v>40470</v>
      </c>
      <c r="AH54" s="21">
        <f t="shared" ref="AH54" si="337">AG57</f>
        <v>38762</v>
      </c>
      <c r="AI54" s="21">
        <f t="shared" ref="AI54" si="338">AH57</f>
        <v>37042</v>
      </c>
      <c r="AJ54" s="21">
        <f t="shared" ref="AJ54" si="339">AI57</f>
        <v>35319</v>
      </c>
      <c r="AK54" s="21">
        <f t="shared" ref="AK54" si="340">AJ57</f>
        <v>33627</v>
      </c>
      <c r="AL54" s="21">
        <f t="shared" ref="AL54" si="341">AK57</f>
        <v>31933</v>
      </c>
      <c r="AM54" s="21">
        <f t="shared" ref="AM54" si="342">AL57</f>
        <v>30238</v>
      </c>
      <c r="AN54" s="21">
        <f t="shared" ref="AN54" si="343">AM57</f>
        <v>28543</v>
      </c>
      <c r="AO54" s="21">
        <f t="shared" ref="AO54" si="344">AN57</f>
        <v>26849</v>
      </c>
      <c r="AP54" s="21">
        <f t="shared" ref="AP54" si="345">AO57</f>
        <v>25155</v>
      </c>
      <c r="AQ54" s="21">
        <f t="shared" ref="AQ54" si="346">AP57</f>
        <v>25155</v>
      </c>
    </row>
    <row r="55" spans="1:43" hidden="1" x14ac:dyDescent="0.3">
      <c r="A55" s="14">
        <f>_xlfn.XLOOKUP(F55,'Demand on-top'!A:A,'Demand on-top'!S:S)</f>
        <v>7400</v>
      </c>
      <c r="B55" s="16" t="s">
        <v>60</v>
      </c>
      <c r="C55" s="17" t="s">
        <v>61</v>
      </c>
      <c r="D55" s="18" cm="1">
        <f t="array" ref="D55">ROUND(_xlfn.XLOOKUP(B55,Artikli!A:A,Artikli!C:C/7),0)</f>
        <v>9</v>
      </c>
      <c r="E55" s="19" t="s">
        <v>59</v>
      </c>
      <c r="F55" s="19" t="s">
        <v>57</v>
      </c>
      <c r="G55" s="48" t="s">
        <v>58</v>
      </c>
      <c r="H55" s="62"/>
      <c r="I55" s="57" t="s">
        <v>28</v>
      </c>
      <c r="J55" s="31">
        <v>1664</v>
      </c>
      <c r="K55" s="20">
        <f>ROUND(_xlfn.XLOOKUP($F55,'Prodaja+Demand'!$B:$B,'Prodaja+Demand'!BG:BG),0)+ROUND(_xlfn.XLOOKUP($F55,'Demand on-top'!$A:$A,'Demand on-top'!F:F),0)</f>
        <v>1665</v>
      </c>
      <c r="L55" s="20">
        <f>ROUND(_xlfn.XLOOKUP($F55,'Prodaja+Demand'!$B:$B,'Prodaja+Demand'!BH:BH),0)+ROUND(_xlfn.XLOOKUP($F55,'Demand on-top'!$A:$A,'Demand on-top'!G:G),0)</f>
        <v>1696</v>
      </c>
      <c r="M55" s="20">
        <f>ROUND(_xlfn.XLOOKUP($F55,'Prodaja+Demand'!$B:$B,'Prodaja+Demand'!BI:BI),0)+ROUND(_xlfn.XLOOKUP($F55,'Demand on-top'!$A:$A,'Demand on-top'!H:H),0)</f>
        <v>1698</v>
      </c>
      <c r="N55" s="20">
        <f>ROUND(_xlfn.XLOOKUP($F55,'Prodaja+Demand'!$B:$B,'Prodaja+Demand'!BJ:BJ),0)+ROUND(_xlfn.XLOOKUP($F55,'Demand on-top'!$A:$A,'Demand on-top'!I:I),0)</f>
        <v>1700</v>
      </c>
      <c r="O55" s="20">
        <f>ROUND(_xlfn.XLOOKUP($F55,'Prodaja+Demand'!$B:$B,'Prodaja+Demand'!BK:BK),0)+ROUND(_xlfn.XLOOKUP($F55,'Demand on-top'!$A:$A,'Demand on-top'!J:J),0)</f>
        <v>5703</v>
      </c>
      <c r="P55" s="20">
        <f>ROUND(_xlfn.XLOOKUP($F55,'Prodaja+Demand'!$B:$B,'Prodaja+Demand'!BL:BL),0)+ROUND(_xlfn.XLOOKUP($F55,'Demand on-top'!$A:$A,'Demand on-top'!K:K),0)</f>
        <v>3073</v>
      </c>
      <c r="Q55" s="20">
        <f>ROUND(_xlfn.XLOOKUP($F55,'Prodaja+Demand'!$B:$B,'Prodaja+Demand'!BM:BM),0)+ROUND(_xlfn.XLOOKUP($F55,'Demand on-top'!$A:$A,'Demand on-top'!L:L),0)</f>
        <v>1674</v>
      </c>
      <c r="R55" s="20">
        <f>ROUND(_xlfn.XLOOKUP($F55,'Prodaja+Demand'!$B:$B,'Prodaja+Demand'!BN:BN),0)+ROUND(_xlfn.XLOOKUP($F55,'Demand on-top'!$A:$A,'Demand on-top'!M:M),0)</f>
        <v>1643</v>
      </c>
      <c r="S55" s="20">
        <f>ROUND(_xlfn.XLOOKUP($F55,'Prodaja+Demand'!$B:$B,'Prodaja+Demand'!BO:BO),0)+ROUND(_xlfn.XLOOKUP($F55,'Demand on-top'!$A:$A,'Demand on-top'!N:N),0)</f>
        <v>2043</v>
      </c>
      <c r="T55" s="20">
        <f>ROUND(_xlfn.XLOOKUP($F55,'Prodaja+Demand'!$B:$B,'Prodaja+Demand'!BP:BP),0)+ROUND(_xlfn.XLOOKUP($F55,'Demand on-top'!$A:$A,'Demand on-top'!O:O),0)</f>
        <v>2034</v>
      </c>
      <c r="U55" s="20">
        <f>ROUND(_xlfn.XLOOKUP($F55,'Prodaja+Demand'!$B:$B,'Prodaja+Demand'!BQ:BQ),0)+ROUND(_xlfn.XLOOKUP($F55,'Demand on-top'!$A:$A,'Demand on-top'!P:P),0)</f>
        <v>2034</v>
      </c>
      <c r="V55" s="20">
        <f>ROUND(_xlfn.XLOOKUP($F55,'Prodaja+Demand'!$B:$B,'Prodaja+Demand'!BR:BR),0)+ROUND(_xlfn.XLOOKUP($F55,'Demand on-top'!$A:$A,'Demand on-top'!Q:Q),0)</f>
        <v>2054</v>
      </c>
      <c r="W55" s="20">
        <f>ROUND(_xlfn.XLOOKUP($F55,'Prodaja+Demand'!$B:$B,'Prodaja+Demand'!BS:BS),0)+ROUND(_xlfn.XLOOKUP($F55,'Demand on-top'!$A:$A,'Demand on-top'!R:R),0)</f>
        <v>2084</v>
      </c>
      <c r="X55" s="20">
        <f>ROUND(_xlfn.XLOOKUP($F55,'Prodaja+Demand'!$B:$B,'Prodaja+Demand'!BT:BT),0)+ROUND(_xlfn.XLOOKUP($F55,'Demand on-top'!$A:$A,'Demand on-top'!S:S),0)</f>
        <v>9085</v>
      </c>
      <c r="Y55" s="21">
        <f>ROUND(_xlfn.XLOOKUP($F55,'Prodaja+Demand'!$B:$B,'Prodaja+Demand'!BU:BU),0)+ROUND(_xlfn.XLOOKUP($F55,'Demand on-top'!$A:$A,'Demand on-top'!T:T),0)</f>
        <v>1687</v>
      </c>
      <c r="Z55" s="21">
        <f>ROUND(_xlfn.XLOOKUP($F55,'Prodaja+Demand'!$B:$B,'Prodaja+Demand'!BV:BV),0)+ROUND(_xlfn.XLOOKUP($F55,'Demand on-top'!$A:$A,'Demand on-top'!U:U),0)</f>
        <v>1715</v>
      </c>
      <c r="AA55" s="21">
        <f>ROUND(_xlfn.XLOOKUP($F55,'Prodaja+Demand'!$B:$B,'Prodaja+Demand'!BW:BW),0)+ROUND(_xlfn.XLOOKUP($F55,'Demand on-top'!$A:$A,'Demand on-top'!V:V),0)</f>
        <v>1718</v>
      </c>
      <c r="AB55" s="21">
        <f>ROUND(_xlfn.XLOOKUP($F55,'Prodaja+Demand'!$B:$B,'Prodaja+Demand'!BX:BX),0)+ROUND(_xlfn.XLOOKUP($F55,'Demand on-top'!$A:$A,'Demand on-top'!W:W),0)</f>
        <v>1721</v>
      </c>
      <c r="AC55" s="21">
        <f>ROUND(_xlfn.XLOOKUP($F55,'Prodaja+Demand'!$B:$B,'Prodaja+Demand'!BY:BY),0)+ROUND(_xlfn.XLOOKUP($F55,'Demand on-top'!$A:$A,'Demand on-top'!X:X),0)</f>
        <v>1752</v>
      </c>
      <c r="AD55" s="21">
        <f>ROUND(_xlfn.XLOOKUP($F55,'Prodaja+Demand'!$B:$B,'Prodaja+Demand'!BZ:BZ),0)+ROUND(_xlfn.XLOOKUP($F55,'Demand on-top'!$A:$A,'Demand on-top'!Y:Y),0)</f>
        <v>1742</v>
      </c>
      <c r="AE55" s="21">
        <f>ROUND(_xlfn.XLOOKUP($F55,'Prodaja+Demand'!$B:$B,'Prodaja+Demand'!CA:CA),0)+ROUND(_xlfn.XLOOKUP($F55,'Demand on-top'!$A:$A,'Demand on-top'!Z:Z),0)</f>
        <v>1721</v>
      </c>
      <c r="AF55" s="21">
        <f>ROUND(_xlfn.XLOOKUP($F55,'Prodaja+Demand'!$B:$B,'Prodaja+Demand'!CB:CB),0)+ROUND(_xlfn.XLOOKUP($F55,'Demand on-top'!$A:$A,'Demand on-top'!AA:AA),0)</f>
        <v>1746</v>
      </c>
      <c r="AG55" s="21">
        <f>ROUND(_xlfn.XLOOKUP($F55,'Prodaja+Demand'!$B:$B,'Prodaja+Demand'!CC:CC),0)+ROUND(_xlfn.XLOOKUP($F55,'Demand on-top'!$A:$A,'Demand on-top'!AB:AB),0)</f>
        <v>1708</v>
      </c>
      <c r="AH55" s="21">
        <f>ROUND(_xlfn.XLOOKUP($F55,'Prodaja+Demand'!$B:$B,'Prodaja+Demand'!CD:CD),0)+ROUND(_xlfn.XLOOKUP($F55,'Demand on-top'!$A:$A,'Demand on-top'!AC:AC),0)</f>
        <v>1720</v>
      </c>
      <c r="AI55" s="21">
        <f>ROUND(_xlfn.XLOOKUP($F55,'Prodaja+Demand'!$B:$B,'Prodaja+Demand'!CE:CE),0)+ROUND(_xlfn.XLOOKUP($F55,'Demand on-top'!$A:$A,'Demand on-top'!AD:AD),0)</f>
        <v>1723</v>
      </c>
      <c r="AJ55" s="21">
        <f>ROUND(_xlfn.XLOOKUP($F55,'Prodaja+Demand'!$B:$B,'Prodaja+Demand'!CF:CF),0)+ROUND(_xlfn.XLOOKUP($F55,'Demand on-top'!$A:$A,'Demand on-top'!AE:AE),0)</f>
        <v>1692</v>
      </c>
      <c r="AK55" s="21">
        <f>ROUND(_xlfn.XLOOKUP($F55,'Prodaja+Demand'!$B:$B,'Prodaja+Demand'!CG:CG),0)+ROUND(_xlfn.XLOOKUP($F55,'Demand on-top'!$A:$A,'Demand on-top'!AF:AF),0)</f>
        <v>1694</v>
      </c>
      <c r="AL55" s="21">
        <f>ROUND(_xlfn.XLOOKUP($F55,'Prodaja+Demand'!$B:$B,'Prodaja+Demand'!CH:CH),0)+ROUND(_xlfn.XLOOKUP($F55,'Demand on-top'!$A:$A,'Demand on-top'!AG:AG),0)</f>
        <v>1695</v>
      </c>
      <c r="AM55" s="21">
        <f>ROUND(_xlfn.XLOOKUP($F55,'Prodaja+Demand'!$B:$B,'Prodaja+Demand'!CI:CI),0)+ROUND(_xlfn.XLOOKUP($F55,'Demand on-top'!$A:$A,'Demand on-top'!AH:AH),0)</f>
        <v>1695</v>
      </c>
      <c r="AN55" s="21">
        <f>ROUND(_xlfn.XLOOKUP($F55,'Prodaja+Demand'!$B:$B,'Prodaja+Demand'!CJ:CJ),0)+ROUND(_xlfn.XLOOKUP($F55,'Demand on-top'!$A:$A,'Demand on-top'!AI:AI),0)</f>
        <v>1694</v>
      </c>
      <c r="AO55" s="21">
        <f>ROUND(_xlfn.XLOOKUP($F55,'Prodaja+Demand'!$B:$B,'Prodaja+Demand'!CK:CK),0)+ROUND(_xlfn.XLOOKUP($F55,'Demand on-top'!$A:$A,'Demand on-top'!AJ:AJ),0)</f>
        <v>1694</v>
      </c>
      <c r="AP55" s="21">
        <f>ROUND(_xlfn.XLOOKUP($F55,'Prodaja+Demand'!$B:$B,'Prodaja+Demand'!CL:CL),0)+ROUND(_xlfn.XLOOKUP($F55,'Demand on-top'!$A:$A,'Demand on-top'!AK:AK),0)</f>
        <v>0</v>
      </c>
      <c r="AQ55" s="21">
        <f>ROUND(_xlfn.XLOOKUP($F55,'Prodaja+Demand'!$B:$B,'Prodaja+Demand'!CM:CM),0)+ROUND(_xlfn.XLOOKUP($F55,'Demand on-top'!$A:$A,'Demand on-top'!AL:AL),0)</f>
        <v>0</v>
      </c>
    </row>
    <row r="56" spans="1:43" hidden="1" x14ac:dyDescent="0.3">
      <c r="A56" s="14">
        <f>_xlfn.XLOOKUP(F56,'Demand on-top'!A:A,'Demand on-top'!S:S)</f>
        <v>7400</v>
      </c>
      <c r="B56" s="16" t="s">
        <v>60</v>
      </c>
      <c r="C56" s="17" t="s">
        <v>61</v>
      </c>
      <c r="D56" s="18" cm="1">
        <f t="array" ref="D56">ROUND(_xlfn.XLOOKUP(B56,Artikli!A:A,Artikli!C:C/7),0)</f>
        <v>9</v>
      </c>
      <c r="E56" s="19" t="s">
        <v>59</v>
      </c>
      <c r="F56" s="19" t="s">
        <v>57</v>
      </c>
      <c r="G56" s="48" t="s">
        <v>58</v>
      </c>
      <c r="H56" s="62"/>
      <c r="I56" s="57" t="s">
        <v>27</v>
      </c>
      <c r="J56" s="31">
        <v>0</v>
      </c>
      <c r="K56" s="20">
        <f>IFERROR(_xlfn.XLOOKUP($F56,'Incoming supply'!$A:$A,'Incoming supply'!B:B),0)</f>
        <v>0</v>
      </c>
      <c r="L56" s="20">
        <f>IFERROR(_xlfn.XLOOKUP($F56,'Incoming supply'!$A:$A,'Incoming supply'!C:C),0)</f>
        <v>0</v>
      </c>
      <c r="M56" s="20">
        <f>IFERROR(_xlfn.XLOOKUP($F56,'Incoming supply'!$A:$A,'Incoming supply'!D:D),0)</f>
        <v>50000</v>
      </c>
      <c r="N56" s="20">
        <f>IFERROR(_xlfn.XLOOKUP($F56,'Incoming supply'!$A:$A,'Incoming supply'!E:E),0)</f>
        <v>0</v>
      </c>
      <c r="O56" s="20">
        <f>IFERROR(_xlfn.XLOOKUP($F56,'Incoming supply'!$A:$A,'Incoming supply'!F:F),0)</f>
        <v>0</v>
      </c>
      <c r="P56" s="20">
        <f>IFERROR(_xlfn.XLOOKUP($F56,'Incoming supply'!$A:$A,'Incoming supply'!G:G),0)</f>
        <v>0</v>
      </c>
      <c r="Q56" s="20">
        <f>IFERROR(_xlfn.XLOOKUP($F56,'Incoming supply'!$A:$A,'Incoming supply'!H:H),0)</f>
        <v>0</v>
      </c>
      <c r="R56" s="20">
        <f>IFERROR(_xlfn.XLOOKUP($F56,'Incoming supply'!$A:$A,'Incoming supply'!I:I),0)</f>
        <v>0</v>
      </c>
      <c r="S56" s="20">
        <f>IFERROR(_xlfn.XLOOKUP($F56,'Incoming supply'!$A:$A,'Incoming supply'!J:J),0)</f>
        <v>0</v>
      </c>
      <c r="T56" s="20">
        <f>IFERROR(_xlfn.XLOOKUP($F56,'Incoming supply'!$A:$A,'Incoming supply'!K:K),0)</f>
        <v>0</v>
      </c>
      <c r="U56" s="20">
        <f>IFERROR(_xlfn.XLOOKUP($F56,'Incoming supply'!$A:$A,'Incoming supply'!L:L),0)</f>
        <v>0</v>
      </c>
      <c r="V56" s="20">
        <f>IFERROR(_xlfn.XLOOKUP($F56,'Incoming supply'!$A:$A,'Incoming supply'!M:M),0)</f>
        <v>0</v>
      </c>
      <c r="W56" s="20">
        <f>IFERROR(_xlfn.XLOOKUP($F56,'Incoming supply'!$A:$A,'Incoming supply'!N:N),0)</f>
        <v>0</v>
      </c>
      <c r="X56" s="20">
        <f>IFERROR(_xlfn.XLOOKUP($F56,'Incoming supply'!$A:$A,'Incoming supply'!O:O),0)</f>
        <v>0</v>
      </c>
      <c r="Y56" s="21">
        <f>IFERROR(_xlfn.XLOOKUP($F56,'Incoming supply'!$A:$A,'Incoming supply'!P:P),0)</f>
        <v>0</v>
      </c>
      <c r="Z56" s="21">
        <f>IFERROR(_xlfn.XLOOKUP($F56,'Incoming supply'!$A:$A,'Incoming supply'!Q:Q),0)</f>
        <v>0</v>
      </c>
      <c r="AA56" s="21">
        <f>IFERROR(_xlfn.XLOOKUP($F56,'Incoming supply'!$A:$A,'Incoming supply'!R:R),0)</f>
        <v>0</v>
      </c>
      <c r="AB56" s="21">
        <f>IFERROR(_xlfn.XLOOKUP($F56,'Incoming supply'!$A:$A,'Incoming supply'!S:S),0)</f>
        <v>0</v>
      </c>
      <c r="AC56" s="21">
        <f>IFERROR(_xlfn.XLOOKUP($F56,'Incoming supply'!$A:$A,'Incoming supply'!T:T),0)</f>
        <v>0</v>
      </c>
      <c r="AD56" s="21">
        <f>IFERROR(_xlfn.XLOOKUP($F56,'Incoming supply'!$A:$A,'Incoming supply'!U:U),0)</f>
        <v>0</v>
      </c>
      <c r="AE56" s="21">
        <f>IFERROR(_xlfn.XLOOKUP($F56,'Incoming supply'!$A:$A,'Incoming supply'!V:V),0)</f>
        <v>0</v>
      </c>
      <c r="AF56" s="21">
        <f>IFERROR(_xlfn.XLOOKUP($F56,'Incoming supply'!$A:$A,'Incoming supply'!W:W),0)</f>
        <v>0</v>
      </c>
      <c r="AG56" s="21">
        <f>IFERROR(_xlfn.XLOOKUP($F56,'Incoming supply'!$A:$A,'Incoming supply'!X:X),0)</f>
        <v>0</v>
      </c>
      <c r="AH56" s="21">
        <f>IFERROR(_xlfn.XLOOKUP($F56,'Incoming supply'!$A:$A,'Incoming supply'!Y:Y),0)</f>
        <v>0</v>
      </c>
      <c r="AI56" s="21">
        <f>IFERROR(_xlfn.XLOOKUP($F56,'Incoming supply'!$A:$A,'Incoming supply'!Z:Z),0)</f>
        <v>0</v>
      </c>
      <c r="AJ56" s="21">
        <f>IFERROR(_xlfn.XLOOKUP($F56,'Incoming supply'!$A:$A,'Incoming supply'!AA:AA),0)</f>
        <v>0</v>
      </c>
      <c r="AK56" s="21">
        <f>IFERROR(_xlfn.XLOOKUP($F56,'Incoming supply'!$A:$A,'Incoming supply'!AB:AB),0)</f>
        <v>0</v>
      </c>
      <c r="AL56" s="21">
        <f>IFERROR(_xlfn.XLOOKUP($F56,'Incoming supply'!$A:$A,'Incoming supply'!AC:AC),0)</f>
        <v>0</v>
      </c>
      <c r="AM56" s="21">
        <f>IFERROR(_xlfn.XLOOKUP($F56,'Incoming supply'!$A:$A,'Incoming supply'!AD:AD),0)</f>
        <v>0</v>
      </c>
      <c r="AN56" s="21">
        <f>IFERROR(_xlfn.XLOOKUP($F56,'Incoming supply'!$A:$A,'Incoming supply'!AE:AE),0)</f>
        <v>0</v>
      </c>
      <c r="AO56" s="21">
        <f>IFERROR(_xlfn.XLOOKUP($F56,'Incoming supply'!$A:$A,'Incoming supply'!AF:AF),0)</f>
        <v>0</v>
      </c>
      <c r="AP56" s="21">
        <f>IFERROR(_xlfn.XLOOKUP($F56,'Incoming supply'!$A:$A,'Incoming supply'!AG:AG),0)</f>
        <v>0</v>
      </c>
      <c r="AQ56" s="21">
        <f>IFERROR(_xlfn.XLOOKUP($F56,'Incoming supply'!$A:$A,'Incoming supply'!AH:AH),0)</f>
        <v>0</v>
      </c>
    </row>
    <row r="57" spans="1:43" hidden="1" x14ac:dyDescent="0.3">
      <c r="A57" s="14">
        <f>_xlfn.XLOOKUP(F57,'Demand on-top'!A:A,'Demand on-top'!S:S)</f>
        <v>7400</v>
      </c>
      <c r="B57" s="16" t="s">
        <v>60</v>
      </c>
      <c r="C57" s="17" t="s">
        <v>61</v>
      </c>
      <c r="D57" s="18" cm="1">
        <f t="array" ref="D57">ROUND(_xlfn.XLOOKUP(B57,Artikli!A:A,Artikli!C:C/7),0)</f>
        <v>9</v>
      </c>
      <c r="E57" s="19" t="s">
        <v>59</v>
      </c>
      <c r="F57" s="19" t="s">
        <v>57</v>
      </c>
      <c r="G57" s="48" t="s">
        <v>58</v>
      </c>
      <c r="H57" s="62"/>
      <c r="I57" s="57" t="s">
        <v>4096</v>
      </c>
      <c r="J57" s="31">
        <v>42556</v>
      </c>
      <c r="K57" s="20">
        <f t="shared" ref="K57" si="347">IF((K54-K55+K56)&gt;0,(K54-K55+K56),0)</f>
        <v>40793</v>
      </c>
      <c r="L57" s="20">
        <f t="shared" ref="L57" si="348">IF((L54-L55+L56)&gt;0,(L54-L55+L56),0)</f>
        <v>39097</v>
      </c>
      <c r="M57" s="20">
        <f t="shared" ref="M57" si="349">IF((M54-M55+M56)&gt;0,(M54-M55+M56),0)</f>
        <v>87399</v>
      </c>
      <c r="N57" s="20">
        <f t="shared" ref="N57" si="350">IF((N54-N55+N56)&gt;0,(N54-N55+N56),0)</f>
        <v>85699</v>
      </c>
      <c r="O57" s="20">
        <f t="shared" ref="O57" si="351">IF((O54-O55+O56)&gt;0,(O54-O55+O56),0)</f>
        <v>79996</v>
      </c>
      <c r="P57" s="20">
        <f t="shared" ref="P57" si="352">IF((P54-P55+P56)&gt;0,(P54-P55+P56),0)</f>
        <v>76923</v>
      </c>
      <c r="Q57" s="20">
        <f t="shared" ref="Q57" si="353">IF((Q54-Q55+Q56)&gt;0,(Q54-Q55+Q56),0)</f>
        <v>75249</v>
      </c>
      <c r="R57" s="20">
        <f t="shared" ref="R57" si="354">IF((R54-R55+R56)&gt;0,(R54-R55+R56),0)</f>
        <v>73606</v>
      </c>
      <c r="S57" s="20">
        <f t="shared" ref="S57" si="355">IF((S54-S55+S56)&gt;0,(S54-S55+S56),0)</f>
        <v>71563</v>
      </c>
      <c r="T57" s="20">
        <f t="shared" ref="T57" si="356">IF((T54-T55+T56)&gt;0,(T54-T55+T56),0)</f>
        <v>69529</v>
      </c>
      <c r="U57" s="20">
        <f t="shared" ref="U57" si="357">IF((U54-U55+U56)&gt;0,(U54-U55+U56),0)</f>
        <v>67495</v>
      </c>
      <c r="V57" s="20">
        <f t="shared" ref="V57" si="358">IF((V54-V55+V56)&gt;0,(V54-V55+V56),0)</f>
        <v>65441</v>
      </c>
      <c r="W57" s="20">
        <f t="shared" ref="W57" si="359">IF((W54-W55+W56)&gt;0,(W54-W55+W56),0)</f>
        <v>63357</v>
      </c>
      <c r="X57" s="20">
        <f t="shared" ref="X57" si="360">IF((X54-X55+X56)&gt;0,(X54-X55+X56),0)</f>
        <v>54272</v>
      </c>
      <c r="Y57" s="21">
        <f t="shared" ref="Y57:AQ57" si="361">IF((Y54-Y55+Y56)&gt;0,(Y54-Y55+Y56),0)</f>
        <v>52585</v>
      </c>
      <c r="Z57" s="21">
        <f t="shared" si="361"/>
        <v>50870</v>
      </c>
      <c r="AA57" s="21">
        <f t="shared" si="361"/>
        <v>49152</v>
      </c>
      <c r="AB57" s="21">
        <f t="shared" si="361"/>
        <v>47431</v>
      </c>
      <c r="AC57" s="21">
        <f t="shared" si="361"/>
        <v>45679</v>
      </c>
      <c r="AD57" s="21">
        <f t="shared" si="361"/>
        <v>43937</v>
      </c>
      <c r="AE57" s="21">
        <f t="shared" si="361"/>
        <v>42216</v>
      </c>
      <c r="AF57" s="21">
        <f t="shared" si="361"/>
        <v>40470</v>
      </c>
      <c r="AG57" s="21">
        <f t="shared" si="361"/>
        <v>38762</v>
      </c>
      <c r="AH57" s="21">
        <f t="shared" si="361"/>
        <v>37042</v>
      </c>
      <c r="AI57" s="21">
        <f t="shared" si="361"/>
        <v>35319</v>
      </c>
      <c r="AJ57" s="21">
        <f t="shared" si="361"/>
        <v>33627</v>
      </c>
      <c r="AK57" s="21">
        <f t="shared" si="361"/>
        <v>31933</v>
      </c>
      <c r="AL57" s="21">
        <f t="shared" si="361"/>
        <v>30238</v>
      </c>
      <c r="AM57" s="21">
        <f t="shared" si="361"/>
        <v>28543</v>
      </c>
      <c r="AN57" s="21">
        <f t="shared" si="361"/>
        <v>26849</v>
      </c>
      <c r="AO57" s="21">
        <f t="shared" si="361"/>
        <v>25155</v>
      </c>
      <c r="AP57" s="21">
        <f t="shared" si="361"/>
        <v>25155</v>
      </c>
      <c r="AQ57" s="21">
        <f t="shared" si="361"/>
        <v>25155</v>
      </c>
    </row>
    <row r="58" spans="1:43" hidden="1" x14ac:dyDescent="0.3">
      <c r="A58" s="14">
        <f>_xlfn.XLOOKUP(F58,'Demand on-top'!A:A,'Demand on-top'!S:S)</f>
        <v>7400</v>
      </c>
      <c r="B58" s="22" t="s">
        <v>60</v>
      </c>
      <c r="C58" s="23" t="s">
        <v>61</v>
      </c>
      <c r="D58" s="18" cm="1">
        <f t="array" ref="D58">ROUND(_xlfn.XLOOKUP(B58,Artikli!A:A,Artikli!C:C/7),0)</f>
        <v>9</v>
      </c>
      <c r="E58" s="25" t="s">
        <v>59</v>
      </c>
      <c r="F58" s="25" t="s">
        <v>57</v>
      </c>
      <c r="G58" s="49" t="s">
        <v>58</v>
      </c>
      <c r="H58" s="64"/>
      <c r="I58" s="58" t="s">
        <v>29</v>
      </c>
      <c r="J58" s="32">
        <v>20.426200227881623</v>
      </c>
      <c r="K58" s="26" cm="1">
        <f t="array" ref="K58">IFERROR(_xlfn.LET(_xlpm.stk, K54, _xlpm.dem, L55:$BF55,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AVERAGE(L55:Z55), _xlpm.nxt), _xlpm.fw + ((_xlpm.stk - _xlpm.ded) / _xlpm.safe_nxt)),0)</f>
        <v>16.47472399767577</v>
      </c>
      <c r="L58" s="26" cm="1">
        <f t="array" ref="L58">IFERROR(_xlfn.LET(_xlpm.stk, L54, _xlpm.dem, M55:$BF55,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AVERAGE(M55:AA55), _xlpm.nxt), _xlpm.fw + ((_xlpm.stk - _xlpm.ded) / _xlpm.safe_nxt)),0)</f>
        <v>15.492736780941312</v>
      </c>
      <c r="M58" s="26" cm="1">
        <f t="array" ref="M58">IFERROR(_xlfn.LET(_xlpm.stk, M54, _xlpm.dem, N55:$BF55,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AVERAGE(N55:AB55), _xlpm.nxt), _xlpm.fw + ((_xlpm.stk - _xlpm.ded) / _xlpm.safe_nxt)),0)</f>
        <v>14.493898895990704</v>
      </c>
      <c r="N58" s="26" cm="1">
        <f t="array" ref="N58">IFERROR(_xlfn.LET(_xlpm.stk, N54, _xlpm.dem, O55:$BF55,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AVERAGE(O55:AC55), _xlpm.nxt), _xlpm.fw + ((_xlpm.stk - _xlpm.ded) / _xlpm.safe_nxt)),0)</f>
        <v>37.065592203898049</v>
      </c>
      <c r="O58" s="26" cm="1">
        <f t="array" ref="O58">IFERROR(_xlfn.LET(_xlpm.stk, O54, _xlpm.dem, P55:$BF55,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AVERAGE(P55:AD55), _xlpm.nxt), _xlpm.fw + ((_xlpm.stk - _xlpm.ded) / _xlpm.safe_nxt)),0)</f>
        <v>38.836462464294627</v>
      </c>
      <c r="P58" s="26" cm="1">
        <f t="array" ref="P58">IFERROR(_xlfn.LET(_xlpm.stk, P54, _xlpm.dem, Q55:$BF55,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AVERAGE(Q55:AE55), _xlpm.nxt), _xlpm.fw + ((_xlpm.stk - _xlpm.ded) / _xlpm.safe_nxt)),0)</f>
        <v>37.199844411790124</v>
      </c>
      <c r="Q58" s="26" cm="1">
        <f t="array" ref="Q58">IFERROR(_xlfn.LET(_xlpm.stk, Q54, _xlpm.dem, R55:$BF55,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AVERAGE(R55:AF55), _xlpm.nxt), _xlpm.fw + ((_xlpm.stk - _xlpm.ded) / _xlpm.safe_nxt)),0)</f>
        <v>35.571206762701628</v>
      </c>
      <c r="R58" s="26" cm="1">
        <f t="array" ref="R58">IFERROR(_xlfn.LET(_xlpm.stk, R54, _xlpm.dem, S55:$BF55,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AVERAGE(S55:AG55), _xlpm.nxt), _xlpm.fw + ((_xlpm.stk - _xlpm.ded) / _xlpm.safe_nxt)),0)</f>
        <v>34.536275972907816</v>
      </c>
      <c r="S58" s="26" cm="1">
        <f t="array" ref="S58">IFERROR(_xlfn.LET(_xlpm.stk, S54, _xlpm.dem, T55:$BF55,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AVERAGE(T55:AH55), _xlpm.nxt), _xlpm.fw + ((_xlpm.stk - _xlpm.ded) / _xlpm.safe_nxt)),0)</f>
        <v>33.818023811592944</v>
      </c>
      <c r="T58" s="26" cm="1">
        <f t="array" ref="T58">IFERROR(_xlfn.LET(_xlpm.stk, T54, _xlpm.dem, U55:$BF55,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AVERAGE(U55:AI55), _xlpm.nxt), _xlpm.fw + ((_xlpm.stk - _xlpm.ded) / _xlpm.safe_nxt)),0)</f>
        <v>32.921514177141191</v>
      </c>
      <c r="U58" s="26" cm="1">
        <f t="array" ref="U58">IFERROR(_xlfn.LET(_xlpm.stk, U54, _xlpm.dem, V55:$BF55,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AVERAGE(V55:AJ55), _xlpm.nxt), _xlpm.fw + ((_xlpm.stk - _xlpm.ded) / _xlpm.safe_nxt)),0)</f>
        <v>32.041897956773354</v>
      </c>
      <c r="V58" s="26" cm="1">
        <f t="array" ref="V58">IFERROR(_xlfn.LET(_xlpm.stk, V54, _xlpm.dem, W55:$BF55,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AVERAGE(W55:AK55), _xlpm.nxt), _xlpm.fw + ((_xlpm.stk - _xlpm.ded) / _xlpm.safe_nxt)),0)</f>
        <v>31.180225617762922</v>
      </c>
      <c r="W58" s="26" cm="1">
        <f t="array" ref="W58">IFERROR(_xlfn.LET(_xlpm.stk, W54, _xlpm.dem, X55:$BF55,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AVERAGE(X55:AL55), _xlpm.nxt), _xlpm.fw + ((_xlpm.stk - _xlpm.ded) / _xlpm.safe_nxt)),0)</f>
        <v>30.336876113409222</v>
      </c>
      <c r="X58" s="26" cm="1">
        <f t="array" ref="X58">IFERROR(_xlfn.LET(_xlpm.stk, X54, _xlpm.dem, Y55:$BF55,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AVERAGE(Y55:AM55), _xlpm.nxt), _xlpm.fw + ((_xlpm.stk - _xlpm.ded) / _xlpm.safe_nxt)),0)</f>
        <v>36.961910684441676</v>
      </c>
      <c r="Y58" s="27" cm="1">
        <f t="array" ref="Y58">IFERROR(_xlfn.LET(_xlpm.stk, Y54, _xlpm.dem, Z55:$BF55,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AVERAGE(Z55:AN55), _xlpm.nxt), _xlpm.fw + ((_xlpm.stk - _xlpm.ded) / _xlpm.safe_nxt)),0)</f>
        <v>31.644622318930679</v>
      </c>
      <c r="Z58" s="27" cm="1">
        <f t="array" ref="Z58">IFERROR(_xlfn.LET(_xlpm.stk, Z54, _xlpm.dem, AA55:$BF55,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AVERAGE(AA55:AO55), _xlpm.nxt), _xlpm.fw + ((_xlpm.stk - _xlpm.ded) / _xlpm.safe_nxt)),0)</f>
        <v>30.673731285242077</v>
      </c>
      <c r="AA58" s="27" cm="1">
        <f t="array" ref="AA58">IFERROR(_xlfn.LET(_xlpm.stk, AA54, _xlpm.dem, AB55:$BF55,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AVERAGE(AB55:AP55), _xlpm.nxt), _xlpm.fw + ((_xlpm.stk - _xlpm.ded) / _xlpm.safe_nxt)),0)</f>
        <v>30.79772471558945</v>
      </c>
      <c r="AB58" s="27" cm="1">
        <f t="array" ref="AB58">IFERROR(_xlfn.LET(_xlpm.stk, AB54, _xlpm.dem, AC55:$BF55,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AVERAGE(AC55:AQ55), _xlpm.nxt), _xlpm.fw + ((_xlpm.stk - _xlpm.ded) / _xlpm.safe_nxt)),0)</f>
        <v>31.097504040222663</v>
      </c>
      <c r="AC58" s="27" cm="1">
        <f t="array" ref="AC58">IFERROR(_xlfn.LET(_xlpm.stk, AC54, _xlpm.dem, AD55:$BF55,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AVERAGE(AD55:AR55), _xlpm.nxt), _xlpm.fw + ((_xlpm.stk - _xlpm.ded) / _xlpm.safe_nxt)),0)</f>
        <v>30.354024556616643</v>
      </c>
      <c r="AD58" s="27" cm="1">
        <f t="array" ref="AD58">IFERROR(_xlfn.LET(_xlpm.stk, AD54, _xlpm.dem, AE55:$BF55,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AVERAGE(AE55:AS55), _xlpm.nxt), _xlpm.fw + ((_xlpm.stk - _xlpm.ded) / _xlpm.safe_nxt)),0)</f>
        <v>29.616813970823131</v>
      </c>
      <c r="AE58" s="27" cm="1">
        <f t="array" ref="AE58">IFERROR(_xlfn.LET(_xlpm.stk, AE54, _xlpm.dem, AF55:$BF55,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AVERAGE(AF55:AT55), _xlpm.nxt), _xlpm.fw + ((_xlpm.stk - _xlpm.ded) / _xlpm.safe_nxt)),0)</f>
        <v>28.903464040794795</v>
      </c>
      <c r="AF58" s="27" cm="1">
        <f t="array" ref="AF58">IFERROR(_xlfn.LET(_xlpm.stk, AF54, _xlpm.dem, AG55:$BF55,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AVERAGE(AG55:AU55), _xlpm.nxt), _xlpm.fw + ((_xlpm.stk - _xlpm.ded) / _xlpm.safe_nxt)),0)</f>
        <v>28.321645445641529</v>
      </c>
      <c r="AG58" s="27" cm="1">
        <f t="array" ref="AG58">IFERROR(_xlfn.LET(_xlpm.stk, AG54, _xlpm.dem, AH55:$BF55,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AVERAGE(AH55:AV55), _xlpm.nxt), _xlpm.fw + ((_xlpm.stk - _xlpm.ded) / _xlpm.safe_nxt)),0)</f>
        <v>27.742044535900639</v>
      </c>
      <c r="AH58" s="27" cm="1">
        <f t="array" ref="AH58">IFERROR(_xlfn.LET(_xlpm.stk, AH54, _xlpm.dem, AI55:$BF55,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AVERAGE(AI55:AW55), _xlpm.nxt), _xlpm.fw + ((_xlpm.stk - _xlpm.ded) / _xlpm.safe_nxt)),0)</f>
        <v>27.347859005636408</v>
      </c>
      <c r="AI58" s="27" cm="1">
        <f t="array" ref="AI58">IFERROR(_xlfn.LET(_xlpm.stk, AI54, _xlpm.dem, AJ55:$BF55,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AVERAGE(AJ55:AX55), _xlpm.nxt), _xlpm.fw + ((_xlpm.stk - _xlpm.ded) / _xlpm.safe_nxt)),0)</f>
        <v>27.155450609996066</v>
      </c>
      <c r="AJ58" s="27" cm="1">
        <f t="array" ref="AJ58">IFERROR(_xlfn.LET(_xlpm.stk, AJ54, _xlpm.dem, AK55:$BF55,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AVERAGE(AK55:AY55), _xlpm.nxt), _xlpm.fw + ((_xlpm.stk - _xlpm.ded) / _xlpm.safe_nxt)),0)</f>
        <v>27.182365439093484</v>
      </c>
      <c r="AK58" s="27" cm="1">
        <f t="array" ref="AK58">IFERROR(_xlfn.LET(_xlpm.stk, AK54, _xlpm.dem, AL55:$BF55,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AVERAGE(AL55:AZ55), _xlpm.nxt), _xlpm.fw + ((_xlpm.stk - _xlpm.ded) / _xlpm.safe_nxt)),0)</f>
        <v>27.767187961050457</v>
      </c>
      <c r="AL58" s="27" cm="1">
        <f t="array" ref="AL58">IFERROR(_xlfn.LET(_xlpm.stk, AL54, _xlpm.dem, AM55:$BF55,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AVERAGE(AM55:BA55), _xlpm.nxt), _xlpm.fw + ((_xlpm.stk - _xlpm.ded) / _xlpm.safe_nxt)),0)</f>
        <v>29.411567971670273</v>
      </c>
      <c r="AM58" s="27" cm="1">
        <f t="array" ref="AM58">IFERROR(_xlfn.LET(_xlpm.stk, AM54, _xlpm.dem, AN55:$BF55,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AVERAGE(AN55:BB55), _xlpm.nxt), _xlpm.fw + ((_xlpm.stk - _xlpm.ded) / _xlpm.safe_nxt)),0)</f>
        <v>33.700118063754431</v>
      </c>
      <c r="AN58" s="27" cm="1">
        <f t="array" ref="AN58">IFERROR(_xlfn.LET(_xlpm.stk, AN54, _xlpm.dem, AO55:$BF55,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AVERAGE(AO55:BC55), _xlpm.nxt), _xlpm.fw + ((_xlpm.stk - _xlpm.ded) / _xlpm.safe_nxt)),0)</f>
        <v>48.548406139315233</v>
      </c>
      <c r="AO58" s="27" cm="1">
        <f t="array" ref="AO58">IFERROR(_xlfn.LET(_xlpm.stk, AO54, _xlpm.dem, AP55:$BF55,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AVERAGE(AP55:BD55), _xlpm.nxt), _xlpm.fw + ((_xlpm.stk - _xlpm.ded) / _xlpm.safe_nxt)),0)</f>
        <v>0</v>
      </c>
      <c r="AP58" s="27" cm="1">
        <f t="array" ref="AP58">IFERROR(_xlfn.LET(_xlpm.stk, AP54, _xlpm.dem, AQ55:$BF55,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AVERAGE(AQ55:BE55), _xlpm.nxt), _xlpm.fw + ((_xlpm.stk - _xlpm.ded) / _xlpm.safe_nxt)),0)</f>
        <v>0</v>
      </c>
      <c r="AQ58" s="27" cm="1">
        <f t="array" ref="AQ58">IFERROR(_xlfn.LET(_xlpm.stk, AQ54, _xlpm.dem, AR55:$BF55,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AVERAGE(AR55:BF55), _xlpm.nxt), _xlpm.fw + ((_xlpm.stk - _xlpm.ded) / _xlpm.safe_nxt)),0)</f>
        <v>0</v>
      </c>
    </row>
    <row r="59" spans="1:43" hidden="1" x14ac:dyDescent="0.3">
      <c r="A59" s="14">
        <f>_xlfn.XLOOKUP(F59,'Demand on-top'!A:A,'Demand on-top'!S:S)</f>
        <v>4000</v>
      </c>
      <c r="B59" s="16" t="s">
        <v>64</v>
      </c>
      <c r="C59" s="17" t="s">
        <v>65</v>
      </c>
      <c r="D59" s="18" cm="1">
        <f t="array" ref="D59">ROUND(_xlfn.XLOOKUP(B59,Artikli!A:A,Artikli!C:C/7),0)</f>
        <v>17</v>
      </c>
      <c r="E59" s="19" t="s">
        <v>59</v>
      </c>
      <c r="F59" s="19" t="s">
        <v>62</v>
      </c>
      <c r="G59" s="48" t="s">
        <v>63</v>
      </c>
      <c r="H59" s="61"/>
      <c r="I59" s="57" t="s">
        <v>26</v>
      </c>
      <c r="J59" s="31">
        <v>43962</v>
      </c>
      <c r="K59" s="20">
        <f>IFERROR(_xlfn.XLOOKUP(F59,Stock!A:A,Stock!AI:AI),0)</f>
        <v>39428</v>
      </c>
      <c r="L59" s="20">
        <f t="shared" ref="L59:Y59" si="362">K62</f>
        <v>36182</v>
      </c>
      <c r="M59" s="20">
        <f t="shared" si="362"/>
        <v>32933</v>
      </c>
      <c r="N59" s="20">
        <f t="shared" si="362"/>
        <v>29680</v>
      </c>
      <c r="O59" s="20">
        <f t="shared" si="362"/>
        <v>26423</v>
      </c>
      <c r="P59" s="20">
        <f t="shared" si="362"/>
        <v>23162</v>
      </c>
      <c r="Q59" s="20">
        <f t="shared" si="362"/>
        <v>19896</v>
      </c>
      <c r="R59" s="20">
        <f t="shared" si="362"/>
        <v>16626</v>
      </c>
      <c r="S59" s="20">
        <f t="shared" si="362"/>
        <v>13351</v>
      </c>
      <c r="T59" s="20">
        <f t="shared" si="362"/>
        <v>6071</v>
      </c>
      <c r="U59" s="20">
        <f t="shared" si="362"/>
        <v>2786</v>
      </c>
      <c r="V59" s="20">
        <f t="shared" si="362"/>
        <v>79496</v>
      </c>
      <c r="W59" s="20">
        <f t="shared" si="362"/>
        <v>76200</v>
      </c>
      <c r="X59" s="20">
        <f t="shared" si="362"/>
        <v>72899</v>
      </c>
      <c r="Y59" s="21">
        <f t="shared" si="362"/>
        <v>65592</v>
      </c>
      <c r="Z59" s="21">
        <f t="shared" ref="Z59" si="363">Y62</f>
        <v>62279</v>
      </c>
      <c r="AA59" s="21">
        <f t="shared" ref="AA59" si="364">Z62</f>
        <v>58959</v>
      </c>
      <c r="AB59" s="21">
        <f t="shared" ref="AB59" si="365">AA62</f>
        <v>55633</v>
      </c>
      <c r="AC59" s="21">
        <f t="shared" ref="AC59" si="366">AB62</f>
        <v>52300</v>
      </c>
      <c r="AD59" s="21">
        <f t="shared" ref="AD59" si="367">AC62</f>
        <v>48960</v>
      </c>
      <c r="AE59" s="21">
        <f t="shared" ref="AE59" si="368">AD62</f>
        <v>45666</v>
      </c>
      <c r="AF59" s="21">
        <f t="shared" ref="AF59" si="369">AE62</f>
        <v>42407</v>
      </c>
      <c r="AG59" s="21">
        <f t="shared" ref="AG59" si="370">AF62</f>
        <v>39151</v>
      </c>
      <c r="AH59" s="21">
        <f t="shared" ref="AH59" si="371">AG62</f>
        <v>35884</v>
      </c>
      <c r="AI59" s="21">
        <f t="shared" ref="AI59" si="372">AH62</f>
        <v>32602</v>
      </c>
      <c r="AJ59" s="21">
        <f t="shared" ref="AJ59" si="373">AI62</f>
        <v>29314</v>
      </c>
      <c r="AK59" s="21">
        <f t="shared" ref="AK59" si="374">AJ62</f>
        <v>26031</v>
      </c>
      <c r="AL59" s="21">
        <f t="shared" ref="AL59" si="375">AK62</f>
        <v>22746</v>
      </c>
      <c r="AM59" s="21">
        <f t="shared" ref="AM59" si="376">AL62</f>
        <v>19460</v>
      </c>
      <c r="AN59" s="21">
        <f t="shared" ref="AN59" si="377">AM62</f>
        <v>16172</v>
      </c>
      <c r="AO59" s="21">
        <f t="shared" ref="AO59" si="378">AN62</f>
        <v>12883</v>
      </c>
      <c r="AP59" s="21">
        <f t="shared" ref="AP59" si="379">AO62</f>
        <v>9593</v>
      </c>
      <c r="AQ59" s="21">
        <f t="shared" ref="AQ59" si="380">AP62</f>
        <v>9593</v>
      </c>
    </row>
    <row r="60" spans="1:43" hidden="1" x14ac:dyDescent="0.3">
      <c r="A60" s="14">
        <f>_xlfn.XLOOKUP(F60,'Demand on-top'!A:A,'Demand on-top'!S:S)</f>
        <v>4000</v>
      </c>
      <c r="B60" s="16" t="s">
        <v>64</v>
      </c>
      <c r="C60" s="17" t="s">
        <v>65</v>
      </c>
      <c r="D60" s="18" cm="1">
        <f t="array" ref="D60">ROUND(_xlfn.XLOOKUP(B60,Artikli!A:A,Artikli!C:C/7),0)</f>
        <v>17</v>
      </c>
      <c r="E60" s="19" t="s">
        <v>59</v>
      </c>
      <c r="F60" s="19" t="s">
        <v>62</v>
      </c>
      <c r="G60" s="48" t="s">
        <v>63</v>
      </c>
      <c r="H60" s="62"/>
      <c r="I60" s="57" t="s">
        <v>28</v>
      </c>
      <c r="J60" s="31">
        <v>3242</v>
      </c>
      <c r="K60" s="20">
        <f>ROUND(_xlfn.XLOOKUP($F60,'Prodaja+Demand'!$B:$B,'Prodaja+Demand'!BG:BG),0)+ROUND(_xlfn.XLOOKUP($F60,'Demand on-top'!$A:$A,'Demand on-top'!F:F),0)</f>
        <v>3246</v>
      </c>
      <c r="L60" s="20">
        <f>ROUND(_xlfn.XLOOKUP($F60,'Prodaja+Demand'!$B:$B,'Prodaja+Demand'!BH:BH),0)+ROUND(_xlfn.XLOOKUP($F60,'Demand on-top'!$A:$A,'Demand on-top'!G:G),0)</f>
        <v>3249</v>
      </c>
      <c r="M60" s="20">
        <f>ROUND(_xlfn.XLOOKUP($F60,'Prodaja+Demand'!$B:$B,'Prodaja+Demand'!BI:BI),0)+ROUND(_xlfn.XLOOKUP($F60,'Demand on-top'!$A:$A,'Demand on-top'!H:H),0)</f>
        <v>3253</v>
      </c>
      <c r="N60" s="20">
        <f>ROUND(_xlfn.XLOOKUP($F60,'Prodaja+Demand'!$B:$B,'Prodaja+Demand'!BJ:BJ),0)+ROUND(_xlfn.XLOOKUP($F60,'Demand on-top'!$A:$A,'Demand on-top'!I:I),0)</f>
        <v>3257</v>
      </c>
      <c r="O60" s="20">
        <f>ROUND(_xlfn.XLOOKUP($F60,'Prodaja+Demand'!$B:$B,'Prodaja+Demand'!BK:BK),0)+ROUND(_xlfn.XLOOKUP($F60,'Demand on-top'!$A:$A,'Demand on-top'!J:J),0)</f>
        <v>3261</v>
      </c>
      <c r="P60" s="20">
        <f>ROUND(_xlfn.XLOOKUP($F60,'Prodaja+Demand'!$B:$B,'Prodaja+Demand'!BL:BL),0)+ROUND(_xlfn.XLOOKUP($F60,'Demand on-top'!$A:$A,'Demand on-top'!K:K),0)</f>
        <v>3266</v>
      </c>
      <c r="Q60" s="20">
        <f>ROUND(_xlfn.XLOOKUP($F60,'Prodaja+Demand'!$B:$B,'Prodaja+Demand'!BM:BM),0)+ROUND(_xlfn.XLOOKUP($F60,'Demand on-top'!$A:$A,'Demand on-top'!L:L),0)</f>
        <v>3270</v>
      </c>
      <c r="R60" s="20">
        <f>ROUND(_xlfn.XLOOKUP($F60,'Prodaja+Demand'!$B:$B,'Prodaja+Demand'!BN:BN),0)+ROUND(_xlfn.XLOOKUP($F60,'Demand on-top'!$A:$A,'Demand on-top'!M:M),0)</f>
        <v>3275</v>
      </c>
      <c r="S60" s="20">
        <f>ROUND(_xlfn.XLOOKUP($F60,'Prodaja+Demand'!$B:$B,'Prodaja+Demand'!BO:BO),0)+ROUND(_xlfn.XLOOKUP($F60,'Demand on-top'!$A:$A,'Demand on-top'!N:N),0)</f>
        <v>7280</v>
      </c>
      <c r="T60" s="20">
        <f>ROUND(_xlfn.XLOOKUP($F60,'Prodaja+Demand'!$B:$B,'Prodaja+Demand'!BP:BP),0)+ROUND(_xlfn.XLOOKUP($F60,'Demand on-top'!$A:$A,'Demand on-top'!O:O),0)</f>
        <v>3285</v>
      </c>
      <c r="U60" s="20">
        <f>ROUND(_xlfn.XLOOKUP($F60,'Prodaja+Demand'!$B:$B,'Prodaja+Demand'!BQ:BQ),0)+ROUND(_xlfn.XLOOKUP($F60,'Demand on-top'!$A:$A,'Demand on-top'!P:P),0)</f>
        <v>3290</v>
      </c>
      <c r="V60" s="20">
        <f>ROUND(_xlfn.XLOOKUP($F60,'Prodaja+Demand'!$B:$B,'Prodaja+Demand'!BR:BR),0)+ROUND(_xlfn.XLOOKUP($F60,'Demand on-top'!$A:$A,'Demand on-top'!Q:Q),0)</f>
        <v>3296</v>
      </c>
      <c r="W60" s="20">
        <f>ROUND(_xlfn.XLOOKUP($F60,'Prodaja+Demand'!$B:$B,'Prodaja+Demand'!BS:BS),0)+ROUND(_xlfn.XLOOKUP($F60,'Demand on-top'!$A:$A,'Demand on-top'!R:R),0)</f>
        <v>3301</v>
      </c>
      <c r="X60" s="20">
        <f>ROUND(_xlfn.XLOOKUP($F60,'Prodaja+Demand'!$B:$B,'Prodaja+Demand'!BT:BT),0)+ROUND(_xlfn.XLOOKUP($F60,'Demand on-top'!$A:$A,'Demand on-top'!S:S),0)</f>
        <v>7307</v>
      </c>
      <c r="Y60" s="21">
        <f>ROUND(_xlfn.XLOOKUP($F60,'Prodaja+Demand'!$B:$B,'Prodaja+Demand'!BU:BU),0)+ROUND(_xlfn.XLOOKUP($F60,'Demand on-top'!$A:$A,'Demand on-top'!T:T),0)</f>
        <v>3313</v>
      </c>
      <c r="Z60" s="21">
        <f>ROUND(_xlfn.XLOOKUP($F60,'Prodaja+Demand'!$B:$B,'Prodaja+Demand'!BV:BV),0)+ROUND(_xlfn.XLOOKUP($F60,'Demand on-top'!$A:$A,'Demand on-top'!U:U),0)</f>
        <v>3320</v>
      </c>
      <c r="AA60" s="21">
        <f>ROUND(_xlfn.XLOOKUP($F60,'Prodaja+Demand'!$B:$B,'Prodaja+Demand'!BW:BW),0)+ROUND(_xlfn.XLOOKUP($F60,'Demand on-top'!$A:$A,'Demand on-top'!V:V),0)</f>
        <v>3326</v>
      </c>
      <c r="AB60" s="21">
        <f>ROUND(_xlfn.XLOOKUP($F60,'Prodaja+Demand'!$B:$B,'Prodaja+Demand'!BX:BX),0)+ROUND(_xlfn.XLOOKUP($F60,'Demand on-top'!$A:$A,'Demand on-top'!W:W),0)</f>
        <v>3333</v>
      </c>
      <c r="AC60" s="21">
        <f>ROUND(_xlfn.XLOOKUP($F60,'Prodaja+Demand'!$B:$B,'Prodaja+Demand'!BY:BY),0)+ROUND(_xlfn.XLOOKUP($F60,'Demand on-top'!$A:$A,'Demand on-top'!X:X),0)</f>
        <v>3340</v>
      </c>
      <c r="AD60" s="21">
        <f>ROUND(_xlfn.XLOOKUP($F60,'Prodaja+Demand'!$B:$B,'Prodaja+Demand'!BZ:BZ),0)+ROUND(_xlfn.XLOOKUP($F60,'Demand on-top'!$A:$A,'Demand on-top'!Y:Y),0)</f>
        <v>3294</v>
      </c>
      <c r="AE60" s="21">
        <f>ROUND(_xlfn.XLOOKUP($F60,'Prodaja+Demand'!$B:$B,'Prodaja+Demand'!CA:CA),0)+ROUND(_xlfn.XLOOKUP($F60,'Demand on-top'!$A:$A,'Demand on-top'!Z:Z),0)</f>
        <v>3259</v>
      </c>
      <c r="AF60" s="21">
        <f>ROUND(_xlfn.XLOOKUP($F60,'Prodaja+Demand'!$B:$B,'Prodaja+Demand'!CB:CB),0)+ROUND(_xlfn.XLOOKUP($F60,'Demand on-top'!$A:$A,'Demand on-top'!AA:AA),0)</f>
        <v>3256</v>
      </c>
      <c r="AG60" s="21">
        <f>ROUND(_xlfn.XLOOKUP($F60,'Prodaja+Demand'!$B:$B,'Prodaja+Demand'!CC:CC),0)+ROUND(_xlfn.XLOOKUP($F60,'Demand on-top'!$A:$A,'Demand on-top'!AB:AB),0)</f>
        <v>3267</v>
      </c>
      <c r="AH60" s="21">
        <f>ROUND(_xlfn.XLOOKUP($F60,'Prodaja+Demand'!$B:$B,'Prodaja+Demand'!CD:CD),0)+ROUND(_xlfn.XLOOKUP($F60,'Demand on-top'!$A:$A,'Demand on-top'!AC:AC),0)</f>
        <v>3282</v>
      </c>
      <c r="AI60" s="21">
        <f>ROUND(_xlfn.XLOOKUP($F60,'Prodaja+Demand'!$B:$B,'Prodaja+Demand'!CE:CE),0)+ROUND(_xlfn.XLOOKUP($F60,'Demand on-top'!$A:$A,'Demand on-top'!AD:AD),0)</f>
        <v>3288</v>
      </c>
      <c r="AJ60" s="21">
        <f>ROUND(_xlfn.XLOOKUP($F60,'Prodaja+Demand'!$B:$B,'Prodaja+Demand'!CF:CF),0)+ROUND(_xlfn.XLOOKUP($F60,'Demand on-top'!$A:$A,'Demand on-top'!AE:AE),0)</f>
        <v>3283</v>
      </c>
      <c r="AK60" s="21">
        <f>ROUND(_xlfn.XLOOKUP($F60,'Prodaja+Demand'!$B:$B,'Prodaja+Demand'!CG:CG),0)+ROUND(_xlfn.XLOOKUP($F60,'Demand on-top'!$A:$A,'Demand on-top'!AF:AF),0)</f>
        <v>3285</v>
      </c>
      <c r="AL60" s="21">
        <f>ROUND(_xlfn.XLOOKUP($F60,'Prodaja+Demand'!$B:$B,'Prodaja+Demand'!CH:CH),0)+ROUND(_xlfn.XLOOKUP($F60,'Demand on-top'!$A:$A,'Demand on-top'!AG:AG),0)</f>
        <v>3286</v>
      </c>
      <c r="AM60" s="21">
        <f>ROUND(_xlfn.XLOOKUP($F60,'Prodaja+Demand'!$B:$B,'Prodaja+Demand'!CI:CI),0)+ROUND(_xlfn.XLOOKUP($F60,'Demand on-top'!$A:$A,'Demand on-top'!AH:AH),0)</f>
        <v>3288</v>
      </c>
      <c r="AN60" s="21">
        <f>ROUND(_xlfn.XLOOKUP($F60,'Prodaja+Demand'!$B:$B,'Prodaja+Demand'!CJ:CJ),0)+ROUND(_xlfn.XLOOKUP($F60,'Demand on-top'!$A:$A,'Demand on-top'!AI:AI),0)</f>
        <v>3289</v>
      </c>
      <c r="AO60" s="21">
        <f>ROUND(_xlfn.XLOOKUP($F60,'Prodaja+Demand'!$B:$B,'Prodaja+Demand'!CK:CK),0)+ROUND(_xlfn.XLOOKUP($F60,'Demand on-top'!$A:$A,'Demand on-top'!AJ:AJ),0)</f>
        <v>3290</v>
      </c>
      <c r="AP60" s="21">
        <f>ROUND(_xlfn.XLOOKUP($F60,'Prodaja+Demand'!$B:$B,'Prodaja+Demand'!CL:CL),0)+ROUND(_xlfn.XLOOKUP($F60,'Demand on-top'!$A:$A,'Demand on-top'!AK:AK),0)</f>
        <v>0</v>
      </c>
      <c r="AQ60" s="21">
        <f>ROUND(_xlfn.XLOOKUP($F60,'Prodaja+Demand'!$B:$B,'Prodaja+Demand'!CM:CM),0)+ROUND(_xlfn.XLOOKUP($F60,'Demand on-top'!$A:$A,'Demand on-top'!AL:AL),0)</f>
        <v>0</v>
      </c>
    </row>
    <row r="61" spans="1:43" hidden="1" x14ac:dyDescent="0.3">
      <c r="A61" s="14">
        <f>_xlfn.XLOOKUP(F61,'Demand on-top'!A:A,'Demand on-top'!S:S)</f>
        <v>4000</v>
      </c>
      <c r="B61" s="16" t="s">
        <v>64</v>
      </c>
      <c r="C61" s="17" t="s">
        <v>65</v>
      </c>
      <c r="D61" s="18" cm="1">
        <f t="array" ref="D61">ROUND(_xlfn.XLOOKUP(B61,Artikli!A:A,Artikli!C:C/7),0)</f>
        <v>17</v>
      </c>
      <c r="E61" s="19" t="s">
        <v>59</v>
      </c>
      <c r="F61" s="19" t="s">
        <v>62</v>
      </c>
      <c r="G61" s="48" t="s">
        <v>63</v>
      </c>
      <c r="H61" s="62"/>
      <c r="I61" s="57" t="s">
        <v>27</v>
      </c>
      <c r="J61" s="31">
        <v>0</v>
      </c>
      <c r="K61" s="20">
        <f>IFERROR(_xlfn.XLOOKUP($F61,'Incoming supply'!$A:$A,'Incoming supply'!B:B),0)</f>
        <v>0</v>
      </c>
      <c r="L61" s="20">
        <f>IFERROR(_xlfn.XLOOKUP($F61,'Incoming supply'!$A:$A,'Incoming supply'!C:C),0)</f>
        <v>0</v>
      </c>
      <c r="M61" s="20">
        <f>IFERROR(_xlfn.XLOOKUP($F61,'Incoming supply'!$A:$A,'Incoming supply'!D:D),0)</f>
        <v>0</v>
      </c>
      <c r="N61" s="20">
        <f>IFERROR(_xlfn.XLOOKUP($F61,'Incoming supply'!$A:$A,'Incoming supply'!E:E),0)</f>
        <v>0</v>
      </c>
      <c r="O61" s="20">
        <f>IFERROR(_xlfn.XLOOKUP($F61,'Incoming supply'!$A:$A,'Incoming supply'!F:F),0)</f>
        <v>0</v>
      </c>
      <c r="P61" s="20">
        <f>IFERROR(_xlfn.XLOOKUP($F61,'Incoming supply'!$A:$A,'Incoming supply'!G:G),0)</f>
        <v>0</v>
      </c>
      <c r="Q61" s="20">
        <f>IFERROR(_xlfn.XLOOKUP($F61,'Incoming supply'!$A:$A,'Incoming supply'!H:H),0)</f>
        <v>0</v>
      </c>
      <c r="R61" s="20">
        <f>IFERROR(_xlfn.XLOOKUP($F61,'Incoming supply'!$A:$A,'Incoming supply'!I:I),0)</f>
        <v>0</v>
      </c>
      <c r="S61" s="20">
        <f>IFERROR(_xlfn.XLOOKUP($F61,'Incoming supply'!$A:$A,'Incoming supply'!J:J),0)</f>
        <v>0</v>
      </c>
      <c r="T61" s="20">
        <f>IFERROR(_xlfn.XLOOKUP($F61,'Incoming supply'!$A:$A,'Incoming supply'!K:K),0)</f>
        <v>0</v>
      </c>
      <c r="U61" s="20">
        <f>IFERROR(_xlfn.XLOOKUP($F61,'Incoming supply'!$A:$A,'Incoming supply'!L:L),0)</f>
        <v>80000</v>
      </c>
      <c r="V61" s="20">
        <f>IFERROR(_xlfn.XLOOKUP($F61,'Incoming supply'!$A:$A,'Incoming supply'!M:M),0)</f>
        <v>0</v>
      </c>
      <c r="W61" s="20">
        <f>IFERROR(_xlfn.XLOOKUP($F61,'Incoming supply'!$A:$A,'Incoming supply'!N:N),0)</f>
        <v>0</v>
      </c>
      <c r="X61" s="20">
        <f>IFERROR(_xlfn.XLOOKUP($F61,'Incoming supply'!$A:$A,'Incoming supply'!O:O),0)</f>
        <v>0</v>
      </c>
      <c r="Y61" s="21">
        <f>IFERROR(_xlfn.XLOOKUP($F61,'Incoming supply'!$A:$A,'Incoming supply'!P:P),0)</f>
        <v>0</v>
      </c>
      <c r="Z61" s="21">
        <f>IFERROR(_xlfn.XLOOKUP($F61,'Incoming supply'!$A:$A,'Incoming supply'!Q:Q),0)</f>
        <v>0</v>
      </c>
      <c r="AA61" s="21">
        <f>IFERROR(_xlfn.XLOOKUP($F61,'Incoming supply'!$A:$A,'Incoming supply'!R:R),0)</f>
        <v>0</v>
      </c>
      <c r="AB61" s="21">
        <f>IFERROR(_xlfn.XLOOKUP($F61,'Incoming supply'!$A:$A,'Incoming supply'!S:S),0)</f>
        <v>0</v>
      </c>
      <c r="AC61" s="21">
        <f>IFERROR(_xlfn.XLOOKUP($F61,'Incoming supply'!$A:$A,'Incoming supply'!T:T),0)</f>
        <v>0</v>
      </c>
      <c r="AD61" s="21">
        <f>IFERROR(_xlfn.XLOOKUP($F61,'Incoming supply'!$A:$A,'Incoming supply'!U:U),0)</f>
        <v>0</v>
      </c>
      <c r="AE61" s="21">
        <f>IFERROR(_xlfn.XLOOKUP($F61,'Incoming supply'!$A:$A,'Incoming supply'!V:V),0)</f>
        <v>0</v>
      </c>
      <c r="AF61" s="21">
        <f>IFERROR(_xlfn.XLOOKUP($F61,'Incoming supply'!$A:$A,'Incoming supply'!W:W),0)</f>
        <v>0</v>
      </c>
      <c r="AG61" s="21">
        <f>IFERROR(_xlfn.XLOOKUP($F61,'Incoming supply'!$A:$A,'Incoming supply'!X:X),0)</f>
        <v>0</v>
      </c>
      <c r="AH61" s="21">
        <f>IFERROR(_xlfn.XLOOKUP($F61,'Incoming supply'!$A:$A,'Incoming supply'!Y:Y),0)</f>
        <v>0</v>
      </c>
      <c r="AI61" s="21">
        <f>IFERROR(_xlfn.XLOOKUP($F61,'Incoming supply'!$A:$A,'Incoming supply'!Z:Z),0)</f>
        <v>0</v>
      </c>
      <c r="AJ61" s="21">
        <f>IFERROR(_xlfn.XLOOKUP($F61,'Incoming supply'!$A:$A,'Incoming supply'!AA:AA),0)</f>
        <v>0</v>
      </c>
      <c r="AK61" s="21">
        <f>IFERROR(_xlfn.XLOOKUP($F61,'Incoming supply'!$A:$A,'Incoming supply'!AB:AB),0)</f>
        <v>0</v>
      </c>
      <c r="AL61" s="21">
        <f>IFERROR(_xlfn.XLOOKUP($F61,'Incoming supply'!$A:$A,'Incoming supply'!AC:AC),0)</f>
        <v>0</v>
      </c>
      <c r="AM61" s="21">
        <f>IFERROR(_xlfn.XLOOKUP($F61,'Incoming supply'!$A:$A,'Incoming supply'!AD:AD),0)</f>
        <v>0</v>
      </c>
      <c r="AN61" s="21">
        <f>IFERROR(_xlfn.XLOOKUP($F61,'Incoming supply'!$A:$A,'Incoming supply'!AE:AE),0)</f>
        <v>0</v>
      </c>
      <c r="AO61" s="21">
        <f>IFERROR(_xlfn.XLOOKUP($F61,'Incoming supply'!$A:$A,'Incoming supply'!AF:AF),0)</f>
        <v>0</v>
      </c>
      <c r="AP61" s="21">
        <f>IFERROR(_xlfn.XLOOKUP($F61,'Incoming supply'!$A:$A,'Incoming supply'!AG:AG),0)</f>
        <v>0</v>
      </c>
      <c r="AQ61" s="21">
        <f>IFERROR(_xlfn.XLOOKUP($F61,'Incoming supply'!$A:$A,'Incoming supply'!AH:AH),0)</f>
        <v>0</v>
      </c>
    </row>
    <row r="62" spans="1:43" hidden="1" x14ac:dyDescent="0.3">
      <c r="A62" s="14">
        <f>_xlfn.XLOOKUP(F62,'Demand on-top'!A:A,'Demand on-top'!S:S)</f>
        <v>4000</v>
      </c>
      <c r="B62" s="16" t="s">
        <v>64</v>
      </c>
      <c r="C62" s="17" t="s">
        <v>65</v>
      </c>
      <c r="D62" s="18" cm="1">
        <f t="array" ref="D62">ROUND(_xlfn.XLOOKUP(B62,Artikli!A:A,Artikli!C:C/7),0)</f>
        <v>17</v>
      </c>
      <c r="E62" s="19" t="s">
        <v>59</v>
      </c>
      <c r="F62" s="19" t="s">
        <v>62</v>
      </c>
      <c r="G62" s="48" t="s">
        <v>63</v>
      </c>
      <c r="H62" s="62"/>
      <c r="I62" s="57" t="s">
        <v>4096</v>
      </c>
      <c r="J62" s="31">
        <v>40720</v>
      </c>
      <c r="K62" s="20">
        <f t="shared" ref="K62" si="381">IF((K59-K60+K61)&gt;0,(K59-K60+K61),0)</f>
        <v>36182</v>
      </c>
      <c r="L62" s="20">
        <f t="shared" ref="L62" si="382">IF((L59-L60+L61)&gt;0,(L59-L60+L61),0)</f>
        <v>32933</v>
      </c>
      <c r="M62" s="20">
        <f t="shared" ref="M62" si="383">IF((M59-M60+M61)&gt;0,(M59-M60+M61),0)</f>
        <v>29680</v>
      </c>
      <c r="N62" s="20">
        <f t="shared" ref="N62" si="384">IF((N59-N60+N61)&gt;0,(N59-N60+N61),0)</f>
        <v>26423</v>
      </c>
      <c r="O62" s="20">
        <f t="shared" ref="O62" si="385">IF((O59-O60+O61)&gt;0,(O59-O60+O61),0)</f>
        <v>23162</v>
      </c>
      <c r="P62" s="20">
        <f t="shared" ref="P62" si="386">IF((P59-P60+P61)&gt;0,(P59-P60+P61),0)</f>
        <v>19896</v>
      </c>
      <c r="Q62" s="20">
        <f t="shared" ref="Q62" si="387">IF((Q59-Q60+Q61)&gt;0,(Q59-Q60+Q61),0)</f>
        <v>16626</v>
      </c>
      <c r="R62" s="20">
        <f t="shared" ref="R62" si="388">IF((R59-R60+R61)&gt;0,(R59-R60+R61),0)</f>
        <v>13351</v>
      </c>
      <c r="S62" s="20">
        <f t="shared" ref="S62" si="389">IF((S59-S60+S61)&gt;0,(S59-S60+S61),0)</f>
        <v>6071</v>
      </c>
      <c r="T62" s="20">
        <f t="shared" ref="T62" si="390">IF((T59-T60+T61)&gt;0,(T59-T60+T61),0)</f>
        <v>2786</v>
      </c>
      <c r="U62" s="20">
        <f t="shared" ref="U62" si="391">IF((U59-U60+U61)&gt;0,(U59-U60+U61),0)</f>
        <v>79496</v>
      </c>
      <c r="V62" s="20">
        <f t="shared" ref="V62" si="392">IF((V59-V60+V61)&gt;0,(V59-V60+V61),0)</f>
        <v>76200</v>
      </c>
      <c r="W62" s="20">
        <f t="shared" ref="W62" si="393">IF((W59-W60+W61)&gt;0,(W59-W60+W61),0)</f>
        <v>72899</v>
      </c>
      <c r="X62" s="20">
        <f t="shared" ref="X62" si="394">IF((X59-X60+X61)&gt;0,(X59-X60+X61),0)</f>
        <v>65592</v>
      </c>
      <c r="Y62" s="21">
        <f t="shared" ref="Y62:AQ62" si="395">IF((Y59-Y60+Y61)&gt;0,(Y59-Y60+Y61),0)</f>
        <v>62279</v>
      </c>
      <c r="Z62" s="21">
        <f t="shared" si="395"/>
        <v>58959</v>
      </c>
      <c r="AA62" s="21">
        <f t="shared" si="395"/>
        <v>55633</v>
      </c>
      <c r="AB62" s="21">
        <f t="shared" si="395"/>
        <v>52300</v>
      </c>
      <c r="AC62" s="21">
        <f t="shared" si="395"/>
        <v>48960</v>
      </c>
      <c r="AD62" s="21">
        <f t="shared" si="395"/>
        <v>45666</v>
      </c>
      <c r="AE62" s="21">
        <f t="shared" si="395"/>
        <v>42407</v>
      </c>
      <c r="AF62" s="21">
        <f t="shared" si="395"/>
        <v>39151</v>
      </c>
      <c r="AG62" s="21">
        <f t="shared" si="395"/>
        <v>35884</v>
      </c>
      <c r="AH62" s="21">
        <f t="shared" si="395"/>
        <v>32602</v>
      </c>
      <c r="AI62" s="21">
        <f t="shared" si="395"/>
        <v>29314</v>
      </c>
      <c r="AJ62" s="21">
        <f t="shared" si="395"/>
        <v>26031</v>
      </c>
      <c r="AK62" s="21">
        <f t="shared" si="395"/>
        <v>22746</v>
      </c>
      <c r="AL62" s="21">
        <f t="shared" si="395"/>
        <v>19460</v>
      </c>
      <c r="AM62" s="21">
        <f t="shared" si="395"/>
        <v>16172</v>
      </c>
      <c r="AN62" s="21">
        <f t="shared" si="395"/>
        <v>12883</v>
      </c>
      <c r="AO62" s="21">
        <f t="shared" si="395"/>
        <v>9593</v>
      </c>
      <c r="AP62" s="21">
        <f t="shared" si="395"/>
        <v>9593</v>
      </c>
      <c r="AQ62" s="21">
        <f t="shared" si="395"/>
        <v>9593</v>
      </c>
    </row>
    <row r="63" spans="1:43" hidden="1" x14ac:dyDescent="0.3">
      <c r="A63" s="14">
        <f>_xlfn.XLOOKUP(F63,'Demand on-top'!A:A,'Demand on-top'!S:S)</f>
        <v>4000</v>
      </c>
      <c r="B63" s="22" t="s">
        <v>64</v>
      </c>
      <c r="C63" s="23" t="s">
        <v>65</v>
      </c>
      <c r="D63" s="18" cm="1">
        <f t="array" ref="D63">ROUND(_xlfn.XLOOKUP(B63,Artikli!A:A,Artikli!C:C/7),0)</f>
        <v>17</v>
      </c>
      <c r="E63" s="25" t="s">
        <v>59</v>
      </c>
      <c r="F63" s="25" t="s">
        <v>62</v>
      </c>
      <c r="G63" s="49" t="s">
        <v>63</v>
      </c>
      <c r="H63" s="64"/>
      <c r="I63" s="58" t="s">
        <v>29</v>
      </c>
      <c r="J63" s="32">
        <v>12.222356861557104</v>
      </c>
      <c r="K63" s="26" cm="1">
        <f t="array" ref="K63">IFERROR(_xlfn.LET(_xlpm.stk, K59, _xlpm.dem, L60:$BF60,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AVERAGE(L60:Z60), _xlpm.nxt), _xlpm.fw + ((_xlpm.stk - _xlpm.ded) / _xlpm.safe_nxt)),0)</f>
        <v>10.831917475728154</v>
      </c>
      <c r="L63" s="26" cm="1">
        <f t="array" ref="L63">IFERROR(_xlfn.LET(_xlpm.stk, L59, _xlpm.dem, M60:$BF60,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AVERAGE(M60:AA60), _xlpm.nxt), _xlpm.fw + ((_xlpm.stk - _xlpm.ded) / _xlpm.safe_nxt)),0)</f>
        <v>9.8328276699029118</v>
      </c>
      <c r="M63" s="26" cm="1">
        <f t="array" ref="M63">IFERROR(_xlfn.LET(_xlpm.stk, M59, _xlpm.dem, N60:$BF60,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AVERAGE(N60:AB60), _xlpm.nxt), _xlpm.fw + ((_xlpm.stk - _xlpm.ded) / _xlpm.safe_nxt)),0)</f>
        <v>8.8340412621359228</v>
      </c>
      <c r="N63" s="26" cm="1">
        <f t="array" ref="N63">IFERROR(_xlfn.LET(_xlpm.stk, N59, _xlpm.dem, O60:$BF60,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AVERAGE(O60:AC60), _xlpm.nxt), _xlpm.fw + ((_xlpm.stk - _xlpm.ded) / _xlpm.safe_nxt)),0)</f>
        <v>7.835254854368932</v>
      </c>
      <c r="O63" s="26" cm="1">
        <f t="array" ref="O63">IFERROR(_xlfn.LET(_xlpm.stk, O59, _xlpm.dem, P60:$BF60,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AVERAGE(P60:AD60), _xlpm.nxt), _xlpm.fw + ((_xlpm.stk - _xlpm.ded) / _xlpm.safe_nxt)),0)</f>
        <v>6.8364684466019421</v>
      </c>
      <c r="P63" s="26" cm="1">
        <f t="array" ref="P63">IFERROR(_xlfn.LET(_xlpm.stk, P59, _xlpm.dem, Q60:$BF60,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AVERAGE(Q60:AE60), _xlpm.nxt), _xlpm.fw + ((_xlpm.stk - _xlpm.ded) / _xlpm.safe_nxt)),0)</f>
        <v>5.837985436893204</v>
      </c>
      <c r="Q63" s="26" cm="1">
        <f t="array" ref="Q63">IFERROR(_xlfn.LET(_xlpm.stk, Q59, _xlpm.dem, R60:$BF60,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AVERAGE(R60:AF60), _xlpm.nxt), _xlpm.fw + ((_xlpm.stk - _xlpm.ded) / _xlpm.safe_nxt)),0)</f>
        <v>4.8391990291262132</v>
      </c>
      <c r="R63" s="26" cm="1">
        <f t="array" ref="R63">IFERROR(_xlfn.LET(_xlpm.stk, R59, _xlpm.dem, S60:$BF60,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AVERAGE(S60:AG60), _xlpm.nxt), _xlpm.fw + ((_xlpm.stk - _xlpm.ded) / _xlpm.safe_nxt)),0)</f>
        <v>3.8407160194174756</v>
      </c>
      <c r="S63" s="26" cm="1">
        <f t="array" ref="S63">IFERROR(_xlfn.LET(_xlpm.stk, S59, _xlpm.dem, T60:$BF60,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AVERAGE(T60:AH60), _xlpm.nxt), _xlpm.fw + ((_xlpm.stk - _xlpm.ded) / _xlpm.safe_nxt)),0)</f>
        <v>4.0244970576159851</v>
      </c>
      <c r="T63" s="26" cm="1">
        <f t="array" ref="T63">IFERROR(_xlfn.LET(_xlpm.stk, T59, _xlpm.dem, U60:$BF60,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AVERAGE(U60:AI60), _xlpm.nxt), _xlpm.fw + ((_xlpm.stk - _xlpm.ded) / _xlpm.safe_nxt)),0)</f>
        <v>1.84375</v>
      </c>
      <c r="U63" s="26" cm="1">
        <f t="array" ref="U63">IFERROR(_xlfn.LET(_xlpm.stk, U59, _xlpm.dem, V60:$BF60,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AVERAGE(V60:AJ60), _xlpm.nxt), _xlpm.fw + ((_xlpm.stk - _xlpm.ded) / _xlpm.safe_nxt)),0)</f>
        <v>0.84526699029126218</v>
      </c>
      <c r="V63" s="26" cm="1">
        <f t="array" ref="V63">IFERROR(_xlfn.LET(_xlpm.stk, V59, _xlpm.dem, W60:$BF60,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AVERAGE(W60:AK60), _xlpm.nxt), _xlpm.fw + ((_xlpm.stk - _xlpm.ded) / _xlpm.safe_nxt)),0)</f>
        <v>22.616848131103378</v>
      </c>
      <c r="W63" s="26" cm="1">
        <f t="array" ref="W63">IFERROR(_xlfn.LET(_xlpm.stk, W59, _xlpm.dem, X60:$BF60,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AVERAGE(X60:AL60), _xlpm.nxt), _xlpm.fw + ((_xlpm.stk - _xlpm.ded) / _xlpm.safe_nxt)),0)</f>
        <v>21.619266827597823</v>
      </c>
      <c r="X63" s="26" cm="1">
        <f t="array" ref="X63">IFERROR(_xlfn.LET(_xlpm.stk, X59, _xlpm.dem, Y60:$BF60,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AVERAGE(Y60:AM60), _xlpm.nxt), _xlpm.fw + ((_xlpm.stk - _xlpm.ded) / _xlpm.safe_nxt)),0)</f>
        <v>22.129502225819508</v>
      </c>
      <c r="Y63" s="27" cm="1">
        <f t="array" ref="Y63">IFERROR(_xlfn.LET(_xlpm.stk, Y59, _xlpm.dem, Z60:$BF60,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AVERAGE(Z60:AN60), _xlpm.nxt), _xlpm.fw + ((_xlpm.stk - _xlpm.ded) / _xlpm.safe_nxt)),0)</f>
        <v>19.919143250465623</v>
      </c>
      <c r="Z63" s="27" cm="1">
        <f t="array" ref="Z63">IFERROR(_xlfn.LET(_xlpm.stk, Z59, _xlpm.dem, AA60:$BF60,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AVERAGE(AA60:AO60), _xlpm.nxt), _xlpm.fw + ((_xlpm.stk - _xlpm.ded) / _xlpm.safe_nxt)),0)</f>
        <v>18.923651906170239</v>
      </c>
      <c r="AA63" s="27" cm="1">
        <f t="array" ref="AA63">IFERROR(_xlfn.LET(_xlpm.stk, AA59, _xlpm.dem, AB60:$BF60,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AVERAGE(AB60:AP60), _xlpm.nxt), _xlpm.fw + ((_xlpm.stk - _xlpm.ded) / _xlpm.safe_nxt)),0)</f>
        <v>18.209057341442225</v>
      </c>
      <c r="AB63" s="27" cm="1">
        <f t="array" ref="AB63">IFERROR(_xlfn.LET(_xlpm.stk, AB59, _xlpm.dem, AC60:$BF60,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AVERAGE(AC60:AQ60), _xlpm.nxt), _xlpm.fw + ((_xlpm.stk - _xlpm.ded) / _xlpm.safe_nxt)),0)</f>
        <v>17.540005151380335</v>
      </c>
      <c r="AC63" s="27" cm="1">
        <f t="array" ref="AC63">IFERROR(_xlfn.LET(_xlpm.stk, AC59, _xlpm.dem, AD60:$BF60,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AVERAGE(AD60:AR60), _xlpm.nxt), _xlpm.fw + ((_xlpm.stk - _xlpm.ded) / _xlpm.safe_nxt)),0)</f>
        <v>16.599334467955394</v>
      </c>
      <c r="AD63" s="27" cm="1">
        <f t="array" ref="AD63">IFERROR(_xlfn.LET(_xlpm.stk, AD59, _xlpm.dem, AE60:$BF60,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AVERAGE(AE60:AS60), _xlpm.nxt), _xlpm.fw + ((_xlpm.stk - _xlpm.ded) / _xlpm.safe_nxt)),0)</f>
        <v>15.644221439858065</v>
      </c>
      <c r="AE63" s="27" cm="1">
        <f t="array" ref="AE63">IFERROR(_xlfn.LET(_xlpm.stk, AE59, _xlpm.dem, AF60:$BF60,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AVERAGE(AF60:AT60), _xlpm.nxt), _xlpm.fw + ((_xlpm.stk - _xlpm.ded) / _xlpm.safe_nxt)),0)</f>
        <v>14.699945145364783</v>
      </c>
      <c r="AF63" s="27" cm="1">
        <f t="array" ref="AF63">IFERROR(_xlfn.LET(_xlpm.stk, AF59, _xlpm.dem, AG60:$BF60,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AVERAGE(AG60:AU60), _xlpm.nxt), _xlpm.fw + ((_xlpm.stk - _xlpm.ded) / _xlpm.safe_nxt)),0)</f>
        <v>13.78175113336491</v>
      </c>
      <c r="AG63" s="27" cm="1">
        <f t="array" ref="AG63">IFERROR(_xlfn.LET(_xlpm.stk, AG59, _xlpm.dem, AH60:$BF60,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AVERAGE(AH60:AV60), _xlpm.nxt), _xlpm.fw + ((_xlpm.stk - _xlpm.ded) / _xlpm.safe_nxt)),0)</f>
        <v>12.891407706059109</v>
      </c>
      <c r="AH63" s="27" cm="1">
        <f t="array" ref="AH63">IFERROR(_xlfn.LET(_xlpm.stk, AH59, _xlpm.dem, AI60:$BF60,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AVERAGE(AI60:AW60), _xlpm.nxt), _xlpm.fw + ((_xlpm.stk - _xlpm.ded) / _xlpm.safe_nxt)),0)</f>
        <v>12.036072841062193</v>
      </c>
      <c r="AI63" s="27" cm="1">
        <f t="array" ref="AI63">IFERROR(_xlfn.LET(_xlpm.stk, AI59, _xlpm.dem, AJ60:$BF60,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AVERAGE(AJ60:AX60), _xlpm.nxt), _xlpm.fw + ((_xlpm.stk - _xlpm.ded) / _xlpm.safe_nxt)),0)</f>
        <v>11.225292835048933</v>
      </c>
      <c r="AJ63" s="27" cm="1">
        <f t="array" ref="AJ63">IFERROR(_xlfn.LET(_xlpm.stk, AJ59, _xlpm.dem, AK60:$BF60,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AVERAGE(AK60:AY60), _xlpm.nxt), _xlpm.fw + ((_xlpm.stk - _xlpm.ded) / _xlpm.safe_nxt)),0)</f>
        <v>10.483148801557366</v>
      </c>
      <c r="AK63" s="27" cm="1">
        <f t="array" ref="AK63">IFERROR(_xlfn.LET(_xlpm.stk, AK59, _xlpm.dem, AL60:$BF60,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AVERAGE(AL60:AZ60), _xlpm.nxt), _xlpm.fw + ((_xlpm.stk - _xlpm.ded) / _xlpm.safe_nxt)),0)</f>
        <v>9.8745533338401899</v>
      </c>
      <c r="AL63" s="27" cm="1">
        <f t="array" ref="AL63">IFERROR(_xlfn.LET(_xlpm.stk, AL59, _xlpm.dem, AM60:$BF60,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AVERAGE(AM60:BA60), _xlpm.nxt), _xlpm.fw + ((_xlpm.stk - _xlpm.ded) / _xlpm.safe_nxt)),0)</f>
        <v>9.5262997871693518</v>
      </c>
      <c r="AM63" s="27" cm="1">
        <f t="array" ref="AM63">IFERROR(_xlfn.LET(_xlpm.stk, AM59, _xlpm.dem, AN60:$BF60,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AVERAGE(AN60:BB60), _xlpm.nxt), _xlpm.fw + ((_xlpm.stk - _xlpm.ded) / _xlpm.safe_nxt)),0)</f>
        <v>9.8315853473172226</v>
      </c>
      <c r="AN63" s="27" cm="1">
        <f t="array" ref="AN63">IFERROR(_xlfn.LET(_xlpm.stk, AN59, _xlpm.dem, AO60:$BF60,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AVERAGE(AO60:BC60), _xlpm.nxt), _xlpm.fw + ((_xlpm.stk - _xlpm.ded) / _xlpm.safe_nxt)),0)</f>
        <v>12.746504559270516</v>
      </c>
      <c r="AO63" s="27" cm="1">
        <f t="array" ref="AO63">IFERROR(_xlfn.LET(_xlpm.stk, AO59, _xlpm.dem, AP60:$BF60,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AVERAGE(AP60:BD60), _xlpm.nxt), _xlpm.fw + ((_xlpm.stk - _xlpm.ded) / _xlpm.safe_nxt)),0)</f>
        <v>0</v>
      </c>
      <c r="AP63" s="27" cm="1">
        <f t="array" ref="AP63">IFERROR(_xlfn.LET(_xlpm.stk, AP59, _xlpm.dem, AQ60:$BF60,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AVERAGE(AQ60:BE60), _xlpm.nxt), _xlpm.fw + ((_xlpm.stk - _xlpm.ded) / _xlpm.safe_nxt)),0)</f>
        <v>0</v>
      </c>
      <c r="AQ63" s="27" cm="1">
        <f t="array" ref="AQ63">IFERROR(_xlfn.LET(_xlpm.stk, AQ59, _xlpm.dem, AR60:$BF60,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AVERAGE(AR60:BF60), _xlpm.nxt), _xlpm.fw + ((_xlpm.stk - _xlpm.ded) / _xlpm.safe_nxt)),0)</f>
        <v>0</v>
      </c>
    </row>
    <row r="64" spans="1:43" hidden="1" x14ac:dyDescent="0.3">
      <c r="A64" s="14">
        <f>_xlfn.XLOOKUP(F64,'Demand on-top'!A:A,'Demand on-top'!S:S)</f>
        <v>9268</v>
      </c>
      <c r="B64" s="16" t="s">
        <v>68</v>
      </c>
      <c r="C64" s="17" t="s">
        <v>69</v>
      </c>
      <c r="D64" s="18" cm="1">
        <f t="array" ref="D64">ROUND(_xlfn.XLOOKUP(B64,Artikli!A:A,Artikli!C:C/7),0)</f>
        <v>9</v>
      </c>
      <c r="E64" s="19" t="s">
        <v>59</v>
      </c>
      <c r="F64" s="19" t="s">
        <v>66</v>
      </c>
      <c r="G64" s="48" t="s">
        <v>67</v>
      </c>
      <c r="H64" s="61"/>
      <c r="I64" s="57" t="s">
        <v>26</v>
      </c>
      <c r="J64" s="31">
        <v>18352</v>
      </c>
      <c r="K64" s="20">
        <f>IFERROR(_xlfn.XLOOKUP(F64,Stock!A:A,Stock!AI:AI),0)</f>
        <v>15512</v>
      </c>
      <c r="L64" s="20">
        <f t="shared" ref="L64:Y64" si="396">K67</f>
        <v>12539</v>
      </c>
      <c r="M64" s="20">
        <f t="shared" si="396"/>
        <v>9559</v>
      </c>
      <c r="N64" s="20">
        <f t="shared" si="396"/>
        <v>66572</v>
      </c>
      <c r="O64" s="20">
        <f t="shared" si="396"/>
        <v>58410</v>
      </c>
      <c r="P64" s="20">
        <f t="shared" si="396"/>
        <v>52761</v>
      </c>
      <c r="Q64" s="20">
        <f t="shared" si="396"/>
        <v>48903</v>
      </c>
      <c r="R64" s="20">
        <f t="shared" si="396"/>
        <v>45975</v>
      </c>
      <c r="S64" s="20">
        <f t="shared" si="396"/>
        <v>43043</v>
      </c>
      <c r="T64" s="20">
        <f t="shared" si="396"/>
        <v>40038</v>
      </c>
      <c r="U64" s="20">
        <f t="shared" si="396"/>
        <v>37108</v>
      </c>
      <c r="V64" s="20">
        <f t="shared" si="396"/>
        <v>34199</v>
      </c>
      <c r="W64" s="20">
        <f t="shared" si="396"/>
        <v>31241</v>
      </c>
      <c r="X64" s="20">
        <f t="shared" si="396"/>
        <v>28280</v>
      </c>
      <c r="Y64" s="21">
        <f t="shared" si="396"/>
        <v>16162</v>
      </c>
      <c r="Z64" s="21">
        <f t="shared" ref="Z64" si="397">Y67</f>
        <v>13309</v>
      </c>
      <c r="AA64" s="21">
        <f t="shared" ref="AA64" si="398">Z67</f>
        <v>10404</v>
      </c>
      <c r="AB64" s="21">
        <f t="shared" ref="AB64" si="399">AA67</f>
        <v>7494</v>
      </c>
      <c r="AC64" s="21">
        <f t="shared" ref="AC64" si="400">AB67</f>
        <v>4601</v>
      </c>
      <c r="AD64" s="21">
        <f t="shared" ref="AD64" si="401">AC67</f>
        <v>1694</v>
      </c>
      <c r="AE64" s="21">
        <f t="shared" ref="AE64" si="402">AD67</f>
        <v>0</v>
      </c>
      <c r="AF64" s="21">
        <f t="shared" ref="AF64" si="403">AE67</f>
        <v>0</v>
      </c>
      <c r="AG64" s="21">
        <f t="shared" ref="AG64" si="404">AF67</f>
        <v>0</v>
      </c>
      <c r="AH64" s="21">
        <f t="shared" ref="AH64" si="405">AG67</f>
        <v>0</v>
      </c>
      <c r="AI64" s="21">
        <f t="shared" ref="AI64" si="406">AH67</f>
        <v>0</v>
      </c>
      <c r="AJ64" s="21">
        <f t="shared" ref="AJ64" si="407">AI67</f>
        <v>0</v>
      </c>
      <c r="AK64" s="21">
        <f t="shared" ref="AK64" si="408">AJ67</f>
        <v>0</v>
      </c>
      <c r="AL64" s="21">
        <f t="shared" ref="AL64" si="409">AK67</f>
        <v>0</v>
      </c>
      <c r="AM64" s="21">
        <f t="shared" ref="AM64" si="410">AL67</f>
        <v>0</v>
      </c>
      <c r="AN64" s="21">
        <f t="shared" ref="AN64" si="411">AM67</f>
        <v>0</v>
      </c>
      <c r="AO64" s="21">
        <f t="shared" ref="AO64" si="412">AN67</f>
        <v>0</v>
      </c>
      <c r="AP64" s="21">
        <f t="shared" ref="AP64" si="413">AO67</f>
        <v>0</v>
      </c>
      <c r="AQ64" s="21">
        <f t="shared" ref="AQ64" si="414">AP67</f>
        <v>0</v>
      </c>
    </row>
    <row r="65" spans="1:43" hidden="1" x14ac:dyDescent="0.3">
      <c r="A65" s="14">
        <f>_xlfn.XLOOKUP(F65,'Demand on-top'!A:A,'Demand on-top'!S:S)</f>
        <v>9268</v>
      </c>
      <c r="B65" s="16" t="s">
        <v>68</v>
      </c>
      <c r="C65" s="17" t="s">
        <v>69</v>
      </c>
      <c r="D65" s="18" cm="1">
        <f t="array" ref="D65">ROUND(_xlfn.XLOOKUP(B65,Artikli!A:A,Artikli!C:C/7),0)</f>
        <v>9</v>
      </c>
      <c r="E65" s="19" t="s">
        <v>59</v>
      </c>
      <c r="F65" s="19" t="s">
        <v>66</v>
      </c>
      <c r="G65" s="48" t="s">
        <v>67</v>
      </c>
      <c r="H65" s="62"/>
      <c r="I65" s="57" t="s">
        <v>28</v>
      </c>
      <c r="J65" s="31">
        <v>2966</v>
      </c>
      <c r="K65" s="20">
        <f>ROUND(_xlfn.XLOOKUP($F65,'Prodaja+Demand'!$B:$B,'Prodaja+Demand'!BG:BG),0)+ROUND(_xlfn.XLOOKUP($F65,'Demand on-top'!$A:$A,'Demand on-top'!F:F),0)</f>
        <v>2973</v>
      </c>
      <c r="L65" s="20">
        <f>ROUND(_xlfn.XLOOKUP($F65,'Prodaja+Demand'!$B:$B,'Prodaja+Demand'!BH:BH),0)+ROUND(_xlfn.XLOOKUP($F65,'Demand on-top'!$A:$A,'Demand on-top'!G:G),0)</f>
        <v>2980</v>
      </c>
      <c r="M65" s="20">
        <f>ROUND(_xlfn.XLOOKUP($F65,'Prodaja+Demand'!$B:$B,'Prodaja+Demand'!BI:BI),0)+ROUND(_xlfn.XLOOKUP($F65,'Demand on-top'!$A:$A,'Demand on-top'!H:H),0)</f>
        <v>2987</v>
      </c>
      <c r="N65" s="20">
        <f>ROUND(_xlfn.XLOOKUP($F65,'Prodaja+Demand'!$B:$B,'Prodaja+Demand'!BJ:BJ),0)+ROUND(_xlfn.XLOOKUP($F65,'Demand on-top'!$A:$A,'Demand on-top'!I:I),0)</f>
        <v>8162</v>
      </c>
      <c r="O65" s="20">
        <f>ROUND(_xlfn.XLOOKUP($F65,'Prodaja+Demand'!$B:$B,'Prodaja+Demand'!BK:BK),0)+ROUND(_xlfn.XLOOKUP($F65,'Demand on-top'!$A:$A,'Demand on-top'!J:J),0)</f>
        <v>5649</v>
      </c>
      <c r="P65" s="20">
        <f>ROUND(_xlfn.XLOOKUP($F65,'Prodaja+Demand'!$B:$B,'Prodaja+Demand'!BL:BL),0)+ROUND(_xlfn.XLOOKUP($F65,'Demand on-top'!$A:$A,'Demand on-top'!K:K),0)</f>
        <v>3858</v>
      </c>
      <c r="Q65" s="20">
        <f>ROUND(_xlfn.XLOOKUP($F65,'Prodaja+Demand'!$B:$B,'Prodaja+Demand'!BM:BM),0)+ROUND(_xlfn.XLOOKUP($F65,'Demand on-top'!$A:$A,'Demand on-top'!L:L),0)</f>
        <v>2928</v>
      </c>
      <c r="R65" s="20">
        <f>ROUND(_xlfn.XLOOKUP($F65,'Prodaja+Demand'!$B:$B,'Prodaja+Demand'!BN:BN),0)+ROUND(_xlfn.XLOOKUP($F65,'Demand on-top'!$A:$A,'Demand on-top'!M:M),0)</f>
        <v>2932</v>
      </c>
      <c r="S65" s="20">
        <f>ROUND(_xlfn.XLOOKUP($F65,'Prodaja+Demand'!$B:$B,'Prodaja+Demand'!BO:BO),0)+ROUND(_xlfn.XLOOKUP($F65,'Demand on-top'!$A:$A,'Demand on-top'!N:N),0)</f>
        <v>3005</v>
      </c>
      <c r="T65" s="20">
        <f>ROUND(_xlfn.XLOOKUP($F65,'Prodaja+Demand'!$B:$B,'Prodaja+Demand'!BP:BP),0)+ROUND(_xlfn.XLOOKUP($F65,'Demand on-top'!$A:$A,'Demand on-top'!O:O),0)</f>
        <v>2930</v>
      </c>
      <c r="U65" s="20">
        <f>ROUND(_xlfn.XLOOKUP($F65,'Prodaja+Demand'!$B:$B,'Prodaja+Demand'!BQ:BQ),0)+ROUND(_xlfn.XLOOKUP($F65,'Demand on-top'!$A:$A,'Demand on-top'!P:P),0)</f>
        <v>2909</v>
      </c>
      <c r="V65" s="20">
        <f>ROUND(_xlfn.XLOOKUP($F65,'Prodaja+Demand'!$B:$B,'Prodaja+Demand'!BR:BR),0)+ROUND(_xlfn.XLOOKUP($F65,'Demand on-top'!$A:$A,'Demand on-top'!Q:Q),0)</f>
        <v>2958</v>
      </c>
      <c r="W65" s="20">
        <f>ROUND(_xlfn.XLOOKUP($F65,'Prodaja+Demand'!$B:$B,'Prodaja+Demand'!BS:BS),0)+ROUND(_xlfn.XLOOKUP($F65,'Demand on-top'!$A:$A,'Demand on-top'!R:R),0)</f>
        <v>2961</v>
      </c>
      <c r="X65" s="20">
        <f>ROUND(_xlfn.XLOOKUP($F65,'Prodaja+Demand'!$B:$B,'Prodaja+Demand'!BT:BT),0)+ROUND(_xlfn.XLOOKUP($F65,'Demand on-top'!$A:$A,'Demand on-top'!S:S),0)</f>
        <v>12118</v>
      </c>
      <c r="Y65" s="21">
        <f>ROUND(_xlfn.XLOOKUP($F65,'Prodaja+Demand'!$B:$B,'Prodaja+Demand'!BU:BU),0)+ROUND(_xlfn.XLOOKUP($F65,'Demand on-top'!$A:$A,'Demand on-top'!T:T),0)</f>
        <v>2853</v>
      </c>
      <c r="Z65" s="21">
        <f>ROUND(_xlfn.XLOOKUP($F65,'Prodaja+Demand'!$B:$B,'Prodaja+Demand'!BV:BV),0)+ROUND(_xlfn.XLOOKUP($F65,'Demand on-top'!$A:$A,'Demand on-top'!U:U),0)</f>
        <v>2905</v>
      </c>
      <c r="AA65" s="21">
        <f>ROUND(_xlfn.XLOOKUP($F65,'Prodaja+Demand'!$B:$B,'Prodaja+Demand'!BW:BW),0)+ROUND(_xlfn.XLOOKUP($F65,'Demand on-top'!$A:$A,'Demand on-top'!V:V),0)</f>
        <v>2910</v>
      </c>
      <c r="AB65" s="21">
        <f>ROUND(_xlfn.XLOOKUP($F65,'Prodaja+Demand'!$B:$B,'Prodaja+Demand'!BX:BX),0)+ROUND(_xlfn.XLOOKUP($F65,'Demand on-top'!$A:$A,'Demand on-top'!W:W),0)</f>
        <v>2893</v>
      </c>
      <c r="AC65" s="21">
        <f>ROUND(_xlfn.XLOOKUP($F65,'Prodaja+Demand'!$B:$B,'Prodaja+Demand'!BY:BY),0)+ROUND(_xlfn.XLOOKUP($F65,'Demand on-top'!$A:$A,'Demand on-top'!X:X),0)</f>
        <v>2907</v>
      </c>
      <c r="AD65" s="21">
        <f>ROUND(_xlfn.XLOOKUP($F65,'Prodaja+Demand'!$B:$B,'Prodaja+Demand'!BZ:BZ),0)+ROUND(_xlfn.XLOOKUP($F65,'Demand on-top'!$A:$A,'Demand on-top'!Y:Y),0)</f>
        <v>2893</v>
      </c>
      <c r="AE65" s="21">
        <f>ROUND(_xlfn.XLOOKUP($F65,'Prodaja+Demand'!$B:$B,'Prodaja+Demand'!CA:CA),0)+ROUND(_xlfn.XLOOKUP($F65,'Demand on-top'!$A:$A,'Demand on-top'!Z:Z),0)</f>
        <v>2899</v>
      </c>
      <c r="AF65" s="21">
        <f>ROUND(_xlfn.XLOOKUP($F65,'Prodaja+Demand'!$B:$B,'Prodaja+Demand'!CB:CB),0)+ROUND(_xlfn.XLOOKUP($F65,'Demand on-top'!$A:$A,'Demand on-top'!AA:AA),0)</f>
        <v>2937</v>
      </c>
      <c r="AG65" s="21">
        <f>ROUND(_xlfn.XLOOKUP($F65,'Prodaja+Demand'!$B:$B,'Prodaja+Demand'!CC:CC),0)+ROUND(_xlfn.XLOOKUP($F65,'Demand on-top'!$A:$A,'Demand on-top'!AB:AB),0)</f>
        <v>2898</v>
      </c>
      <c r="AH65" s="21">
        <f>ROUND(_xlfn.XLOOKUP($F65,'Prodaja+Demand'!$B:$B,'Prodaja+Demand'!CD:CD),0)+ROUND(_xlfn.XLOOKUP($F65,'Demand on-top'!$A:$A,'Demand on-top'!AC:AC),0)</f>
        <v>2907</v>
      </c>
      <c r="AI65" s="21">
        <f>ROUND(_xlfn.XLOOKUP($F65,'Prodaja+Demand'!$B:$B,'Prodaja+Demand'!CE:CE),0)+ROUND(_xlfn.XLOOKUP($F65,'Demand on-top'!$A:$A,'Demand on-top'!AD:AD),0)</f>
        <v>2928</v>
      </c>
      <c r="AJ65" s="21">
        <f>ROUND(_xlfn.XLOOKUP($F65,'Prodaja+Demand'!$B:$B,'Prodaja+Demand'!CF:CF),0)+ROUND(_xlfn.XLOOKUP($F65,'Demand on-top'!$A:$A,'Demand on-top'!AE:AE),0)</f>
        <v>2912</v>
      </c>
      <c r="AK65" s="21">
        <f>ROUND(_xlfn.XLOOKUP($F65,'Prodaja+Demand'!$B:$B,'Prodaja+Demand'!CG:CG),0)+ROUND(_xlfn.XLOOKUP($F65,'Demand on-top'!$A:$A,'Demand on-top'!AF:AF),0)</f>
        <v>2910</v>
      </c>
      <c r="AL65" s="21">
        <f>ROUND(_xlfn.XLOOKUP($F65,'Prodaja+Demand'!$B:$B,'Prodaja+Demand'!CH:CH),0)+ROUND(_xlfn.XLOOKUP($F65,'Demand on-top'!$A:$A,'Demand on-top'!AG:AG),0)</f>
        <v>2907</v>
      </c>
      <c r="AM65" s="21">
        <f>ROUND(_xlfn.XLOOKUP($F65,'Prodaja+Demand'!$B:$B,'Prodaja+Demand'!CI:CI),0)+ROUND(_xlfn.XLOOKUP($F65,'Demand on-top'!$A:$A,'Demand on-top'!AH:AH),0)</f>
        <v>2905</v>
      </c>
      <c r="AN65" s="21">
        <f>ROUND(_xlfn.XLOOKUP($F65,'Prodaja+Demand'!$B:$B,'Prodaja+Demand'!CJ:CJ),0)+ROUND(_xlfn.XLOOKUP($F65,'Demand on-top'!$A:$A,'Demand on-top'!AI:AI),0)</f>
        <v>2901</v>
      </c>
      <c r="AO65" s="21">
        <f>ROUND(_xlfn.XLOOKUP($F65,'Prodaja+Demand'!$B:$B,'Prodaja+Demand'!CK:CK),0)+ROUND(_xlfn.XLOOKUP($F65,'Demand on-top'!$A:$A,'Demand on-top'!AJ:AJ),0)</f>
        <v>2897</v>
      </c>
      <c r="AP65" s="21">
        <f>ROUND(_xlfn.XLOOKUP($F65,'Prodaja+Demand'!$B:$B,'Prodaja+Demand'!CL:CL),0)+ROUND(_xlfn.XLOOKUP($F65,'Demand on-top'!$A:$A,'Demand on-top'!AK:AK),0)</f>
        <v>0</v>
      </c>
      <c r="AQ65" s="21">
        <f>ROUND(_xlfn.XLOOKUP($F65,'Prodaja+Demand'!$B:$B,'Prodaja+Demand'!CM:CM),0)+ROUND(_xlfn.XLOOKUP($F65,'Demand on-top'!$A:$A,'Demand on-top'!AL:AL),0)</f>
        <v>0</v>
      </c>
    </row>
    <row r="66" spans="1:43" hidden="1" x14ac:dyDescent="0.3">
      <c r="A66" s="14">
        <f>_xlfn.XLOOKUP(F66,'Demand on-top'!A:A,'Demand on-top'!S:S)</f>
        <v>9268</v>
      </c>
      <c r="B66" s="16" t="s">
        <v>68</v>
      </c>
      <c r="C66" s="17" t="s">
        <v>69</v>
      </c>
      <c r="D66" s="18" cm="1">
        <f t="array" ref="D66">ROUND(_xlfn.XLOOKUP(B66,Artikli!A:A,Artikli!C:C/7),0)</f>
        <v>9</v>
      </c>
      <c r="E66" s="19" t="s">
        <v>59</v>
      </c>
      <c r="F66" s="19" t="s">
        <v>66</v>
      </c>
      <c r="G66" s="48" t="s">
        <v>67</v>
      </c>
      <c r="H66" s="62"/>
      <c r="I66" s="57" t="s">
        <v>27</v>
      </c>
      <c r="J66" s="31">
        <v>0</v>
      </c>
      <c r="K66" s="20">
        <f>IFERROR(_xlfn.XLOOKUP($F66,'Incoming supply'!$A:$A,'Incoming supply'!B:B),0)</f>
        <v>0</v>
      </c>
      <c r="L66" s="20">
        <f>IFERROR(_xlfn.XLOOKUP($F66,'Incoming supply'!$A:$A,'Incoming supply'!C:C),0)</f>
        <v>0</v>
      </c>
      <c r="M66" s="20">
        <f>IFERROR(_xlfn.XLOOKUP($F66,'Incoming supply'!$A:$A,'Incoming supply'!D:D),0)</f>
        <v>60000</v>
      </c>
      <c r="N66" s="20">
        <f>IFERROR(_xlfn.XLOOKUP($F66,'Incoming supply'!$A:$A,'Incoming supply'!E:E),0)</f>
        <v>0</v>
      </c>
      <c r="O66" s="20">
        <f>IFERROR(_xlfn.XLOOKUP($F66,'Incoming supply'!$A:$A,'Incoming supply'!F:F),0)</f>
        <v>0</v>
      </c>
      <c r="P66" s="20">
        <f>IFERROR(_xlfn.XLOOKUP($F66,'Incoming supply'!$A:$A,'Incoming supply'!G:G),0)</f>
        <v>0</v>
      </c>
      <c r="Q66" s="20">
        <f>IFERROR(_xlfn.XLOOKUP($F66,'Incoming supply'!$A:$A,'Incoming supply'!H:H),0)</f>
        <v>0</v>
      </c>
      <c r="R66" s="20">
        <f>IFERROR(_xlfn.XLOOKUP($F66,'Incoming supply'!$A:$A,'Incoming supply'!I:I),0)</f>
        <v>0</v>
      </c>
      <c r="S66" s="20">
        <f>IFERROR(_xlfn.XLOOKUP($F66,'Incoming supply'!$A:$A,'Incoming supply'!J:J),0)</f>
        <v>0</v>
      </c>
      <c r="T66" s="20">
        <f>IFERROR(_xlfn.XLOOKUP($F66,'Incoming supply'!$A:$A,'Incoming supply'!K:K),0)</f>
        <v>0</v>
      </c>
      <c r="U66" s="20">
        <f>IFERROR(_xlfn.XLOOKUP($F66,'Incoming supply'!$A:$A,'Incoming supply'!L:L),0)</f>
        <v>0</v>
      </c>
      <c r="V66" s="20">
        <f>IFERROR(_xlfn.XLOOKUP($F66,'Incoming supply'!$A:$A,'Incoming supply'!M:M),0)</f>
        <v>0</v>
      </c>
      <c r="W66" s="20">
        <f>IFERROR(_xlfn.XLOOKUP($F66,'Incoming supply'!$A:$A,'Incoming supply'!N:N),0)</f>
        <v>0</v>
      </c>
      <c r="X66" s="20">
        <f>IFERROR(_xlfn.XLOOKUP($F66,'Incoming supply'!$A:$A,'Incoming supply'!O:O),0)</f>
        <v>0</v>
      </c>
      <c r="Y66" s="21">
        <f>IFERROR(_xlfn.XLOOKUP($F66,'Incoming supply'!$A:$A,'Incoming supply'!P:P),0)</f>
        <v>0</v>
      </c>
      <c r="Z66" s="21">
        <f>IFERROR(_xlfn.XLOOKUP($F66,'Incoming supply'!$A:$A,'Incoming supply'!Q:Q),0)</f>
        <v>0</v>
      </c>
      <c r="AA66" s="21">
        <f>IFERROR(_xlfn.XLOOKUP($F66,'Incoming supply'!$A:$A,'Incoming supply'!R:R),0)</f>
        <v>0</v>
      </c>
      <c r="AB66" s="21">
        <f>IFERROR(_xlfn.XLOOKUP($F66,'Incoming supply'!$A:$A,'Incoming supply'!S:S),0)</f>
        <v>0</v>
      </c>
      <c r="AC66" s="21">
        <f>IFERROR(_xlfn.XLOOKUP($F66,'Incoming supply'!$A:$A,'Incoming supply'!T:T),0)</f>
        <v>0</v>
      </c>
      <c r="AD66" s="21">
        <f>IFERROR(_xlfn.XLOOKUP($F66,'Incoming supply'!$A:$A,'Incoming supply'!U:U),0)</f>
        <v>0</v>
      </c>
      <c r="AE66" s="21">
        <f>IFERROR(_xlfn.XLOOKUP($F66,'Incoming supply'!$A:$A,'Incoming supply'!V:V),0)</f>
        <v>0</v>
      </c>
      <c r="AF66" s="21">
        <f>IFERROR(_xlfn.XLOOKUP($F66,'Incoming supply'!$A:$A,'Incoming supply'!W:W),0)</f>
        <v>0</v>
      </c>
      <c r="AG66" s="21">
        <f>IFERROR(_xlfn.XLOOKUP($F66,'Incoming supply'!$A:$A,'Incoming supply'!X:X),0)</f>
        <v>0</v>
      </c>
      <c r="AH66" s="21">
        <f>IFERROR(_xlfn.XLOOKUP($F66,'Incoming supply'!$A:$A,'Incoming supply'!Y:Y),0)</f>
        <v>0</v>
      </c>
      <c r="AI66" s="21">
        <f>IFERROR(_xlfn.XLOOKUP($F66,'Incoming supply'!$A:$A,'Incoming supply'!Z:Z),0)</f>
        <v>0</v>
      </c>
      <c r="AJ66" s="21">
        <f>IFERROR(_xlfn.XLOOKUP($F66,'Incoming supply'!$A:$A,'Incoming supply'!AA:AA),0)</f>
        <v>0</v>
      </c>
      <c r="AK66" s="21">
        <f>IFERROR(_xlfn.XLOOKUP($F66,'Incoming supply'!$A:$A,'Incoming supply'!AB:AB),0)</f>
        <v>0</v>
      </c>
      <c r="AL66" s="21">
        <f>IFERROR(_xlfn.XLOOKUP($F66,'Incoming supply'!$A:$A,'Incoming supply'!AC:AC),0)</f>
        <v>0</v>
      </c>
      <c r="AM66" s="21">
        <f>IFERROR(_xlfn.XLOOKUP($F66,'Incoming supply'!$A:$A,'Incoming supply'!AD:AD),0)</f>
        <v>0</v>
      </c>
      <c r="AN66" s="21">
        <f>IFERROR(_xlfn.XLOOKUP($F66,'Incoming supply'!$A:$A,'Incoming supply'!AE:AE),0)</f>
        <v>0</v>
      </c>
      <c r="AO66" s="21">
        <f>IFERROR(_xlfn.XLOOKUP($F66,'Incoming supply'!$A:$A,'Incoming supply'!AF:AF),0)</f>
        <v>0</v>
      </c>
      <c r="AP66" s="21">
        <f>IFERROR(_xlfn.XLOOKUP($F66,'Incoming supply'!$A:$A,'Incoming supply'!AG:AG),0)</f>
        <v>0</v>
      </c>
      <c r="AQ66" s="21">
        <f>IFERROR(_xlfn.XLOOKUP($F66,'Incoming supply'!$A:$A,'Incoming supply'!AH:AH),0)</f>
        <v>0</v>
      </c>
    </row>
    <row r="67" spans="1:43" hidden="1" x14ac:dyDescent="0.3">
      <c r="A67" s="14">
        <f>_xlfn.XLOOKUP(F67,'Demand on-top'!A:A,'Demand on-top'!S:S)</f>
        <v>9268</v>
      </c>
      <c r="B67" s="16" t="s">
        <v>68</v>
      </c>
      <c r="C67" s="17" t="s">
        <v>69</v>
      </c>
      <c r="D67" s="18" cm="1">
        <f t="array" ref="D67">ROUND(_xlfn.XLOOKUP(B67,Artikli!A:A,Artikli!C:C/7),0)</f>
        <v>9</v>
      </c>
      <c r="E67" s="19" t="s">
        <v>59</v>
      </c>
      <c r="F67" s="19" t="s">
        <v>66</v>
      </c>
      <c r="G67" s="48" t="s">
        <v>67</v>
      </c>
      <c r="H67" s="62"/>
      <c r="I67" s="57" t="s">
        <v>4096</v>
      </c>
      <c r="J67" s="31">
        <v>15386</v>
      </c>
      <c r="K67" s="20">
        <f t="shared" ref="K67" si="415">IF((K64-K65+K66)&gt;0,(K64-K65+K66),0)</f>
        <v>12539</v>
      </c>
      <c r="L67" s="20">
        <f t="shared" ref="L67" si="416">IF((L64-L65+L66)&gt;0,(L64-L65+L66),0)</f>
        <v>9559</v>
      </c>
      <c r="M67" s="20">
        <f t="shared" ref="M67" si="417">IF((M64-M65+M66)&gt;0,(M64-M65+M66),0)</f>
        <v>66572</v>
      </c>
      <c r="N67" s="20">
        <f t="shared" ref="N67" si="418">IF((N64-N65+N66)&gt;0,(N64-N65+N66),0)</f>
        <v>58410</v>
      </c>
      <c r="O67" s="20">
        <f t="shared" ref="O67" si="419">IF((O64-O65+O66)&gt;0,(O64-O65+O66),0)</f>
        <v>52761</v>
      </c>
      <c r="P67" s="20">
        <f t="shared" ref="P67" si="420">IF((P64-P65+P66)&gt;0,(P64-P65+P66),0)</f>
        <v>48903</v>
      </c>
      <c r="Q67" s="20">
        <f t="shared" ref="Q67" si="421">IF((Q64-Q65+Q66)&gt;0,(Q64-Q65+Q66),0)</f>
        <v>45975</v>
      </c>
      <c r="R67" s="20">
        <f t="shared" ref="R67" si="422">IF((R64-R65+R66)&gt;0,(R64-R65+R66),0)</f>
        <v>43043</v>
      </c>
      <c r="S67" s="20">
        <f t="shared" ref="S67" si="423">IF((S64-S65+S66)&gt;0,(S64-S65+S66),0)</f>
        <v>40038</v>
      </c>
      <c r="T67" s="20">
        <f t="shared" ref="T67" si="424">IF((T64-T65+T66)&gt;0,(T64-T65+T66),0)</f>
        <v>37108</v>
      </c>
      <c r="U67" s="20">
        <f t="shared" ref="U67" si="425">IF((U64-U65+U66)&gt;0,(U64-U65+U66),0)</f>
        <v>34199</v>
      </c>
      <c r="V67" s="20">
        <f t="shared" ref="V67" si="426">IF((V64-V65+V66)&gt;0,(V64-V65+V66),0)</f>
        <v>31241</v>
      </c>
      <c r="W67" s="20">
        <f t="shared" ref="W67" si="427">IF((W64-W65+W66)&gt;0,(W64-W65+W66),0)</f>
        <v>28280</v>
      </c>
      <c r="X67" s="20">
        <f t="shared" ref="X67" si="428">IF((X64-X65+X66)&gt;0,(X64-X65+X66),0)</f>
        <v>16162</v>
      </c>
      <c r="Y67" s="21">
        <f t="shared" ref="Y67:AQ67" si="429">IF((Y64-Y65+Y66)&gt;0,(Y64-Y65+Y66),0)</f>
        <v>13309</v>
      </c>
      <c r="Z67" s="21">
        <f t="shared" si="429"/>
        <v>10404</v>
      </c>
      <c r="AA67" s="21">
        <f t="shared" si="429"/>
        <v>7494</v>
      </c>
      <c r="AB67" s="21">
        <f t="shared" si="429"/>
        <v>4601</v>
      </c>
      <c r="AC67" s="21">
        <f t="shared" si="429"/>
        <v>1694</v>
      </c>
      <c r="AD67" s="21">
        <f t="shared" si="429"/>
        <v>0</v>
      </c>
      <c r="AE67" s="21">
        <f t="shared" si="429"/>
        <v>0</v>
      </c>
      <c r="AF67" s="21">
        <f t="shared" si="429"/>
        <v>0</v>
      </c>
      <c r="AG67" s="21">
        <f t="shared" si="429"/>
        <v>0</v>
      </c>
      <c r="AH67" s="21">
        <f t="shared" si="429"/>
        <v>0</v>
      </c>
      <c r="AI67" s="21">
        <f t="shared" si="429"/>
        <v>0</v>
      </c>
      <c r="AJ67" s="21">
        <f t="shared" si="429"/>
        <v>0</v>
      </c>
      <c r="AK67" s="21">
        <f t="shared" si="429"/>
        <v>0</v>
      </c>
      <c r="AL67" s="21">
        <f t="shared" si="429"/>
        <v>0</v>
      </c>
      <c r="AM67" s="21">
        <f t="shared" si="429"/>
        <v>0</v>
      </c>
      <c r="AN67" s="21">
        <f t="shared" si="429"/>
        <v>0</v>
      </c>
      <c r="AO67" s="21">
        <f t="shared" si="429"/>
        <v>0</v>
      </c>
      <c r="AP67" s="21">
        <f t="shared" si="429"/>
        <v>0</v>
      </c>
      <c r="AQ67" s="21">
        <f t="shared" si="429"/>
        <v>0</v>
      </c>
    </row>
    <row r="68" spans="1:43" hidden="1" x14ac:dyDescent="0.3">
      <c r="A68" s="14">
        <f>_xlfn.XLOOKUP(F68,'Demand on-top'!A:A,'Demand on-top'!S:S)</f>
        <v>9268</v>
      </c>
      <c r="B68" s="22" t="s">
        <v>68</v>
      </c>
      <c r="C68" s="23" t="s">
        <v>69</v>
      </c>
      <c r="D68" s="18" cm="1">
        <f t="array" ref="D68">ROUND(_xlfn.XLOOKUP(B68,Artikli!A:A,Artikli!C:C/7),0)</f>
        <v>9</v>
      </c>
      <c r="E68" s="25" t="s">
        <v>59</v>
      </c>
      <c r="F68" s="25" t="s">
        <v>66</v>
      </c>
      <c r="G68" s="49" t="s">
        <v>67</v>
      </c>
      <c r="H68" s="64"/>
      <c r="I68" s="58" t="s">
        <v>29</v>
      </c>
      <c r="J68" s="32">
        <v>4.2212781023189949</v>
      </c>
      <c r="K68" s="26" cm="1">
        <f t="array" ref="K68">IFERROR(_xlfn.LET(_xlpm.stk, K64, _xlpm.dem, L65:$BF65,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AVERAGE(L65:Z65), _xlpm.nxt), _xlpm.fw + ((_xlpm.stk - _xlpm.ded) / _xlpm.safe_nxt)),0)</f>
        <v>3.2448220924057356</v>
      </c>
      <c r="L68" s="26" cm="1">
        <f t="array" ref="L68">IFERROR(_xlfn.LET(_xlpm.stk, L64, _xlpm.dem, M65:$BF65,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AVERAGE(M65:AA65), _xlpm.nxt), _xlpm.fw + ((_xlpm.stk - _xlpm.ded) / _xlpm.safe_nxt)),0)</f>
        <v>2.2460612497787218</v>
      </c>
      <c r="M68" s="26" cm="1">
        <f t="array" ref="M68">IFERROR(_xlfn.LET(_xlpm.stk, M64, _xlpm.dem, N65:$BF65,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AVERAGE(N65:AB65), _xlpm.nxt), _xlpm.fw + ((_xlpm.stk - _xlpm.ded) / _xlpm.safe_nxt)),0)</f>
        <v>1.2473004071517082</v>
      </c>
      <c r="N68" s="26" cm="1">
        <f t="array" ref="N68">IFERROR(_xlfn.LET(_xlpm.stk, N64, _xlpm.dem, O65:$BF65,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AVERAGE(O65:AC65), _xlpm.nxt), _xlpm.fw + ((_xlpm.stk - _xlpm.ded) / _xlpm.safe_nxt)),0)</f>
        <v>18.388888888888889</v>
      </c>
      <c r="O68" s="26" cm="1">
        <f t="array" ref="O68">IFERROR(_xlfn.LET(_xlpm.stk, O64, _xlpm.dem, P65:$BF65,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AVERAGE(P65:AD65), _xlpm.nxt), _xlpm.fw + ((_xlpm.stk - _xlpm.ded) / _xlpm.safe_nxt)),0)</f>
        <v>16.528089887640448</v>
      </c>
      <c r="P68" s="26" cm="1">
        <f t="array" ref="P68">IFERROR(_xlfn.LET(_xlpm.stk, P64, _xlpm.dem, Q65:$BF65,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AVERAGE(Q65:AE65), _xlpm.nxt), _xlpm.fw + ((_xlpm.stk - _xlpm.ded) / _xlpm.safe_nxt)),0)</f>
        <v>14.917212832011039</v>
      </c>
      <c r="Q68" s="26" cm="1">
        <f t="array" ref="Q68">IFERROR(_xlfn.LET(_xlpm.stk, Q64, _xlpm.dem, R65:$BF65,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AVERAGE(R65:AF65), _xlpm.nxt), _xlpm.fw + ((_xlpm.stk - _xlpm.ded) / _xlpm.safe_nxt)),0)</f>
        <v>13.596412556053812</v>
      </c>
      <c r="R68" s="26" cm="1">
        <f t="array" ref="R68">IFERROR(_xlfn.LET(_xlpm.stk, R64, _xlpm.dem, S65:$BF65,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AVERAGE(S65:AG65), _xlpm.nxt), _xlpm.fw + ((_xlpm.stk - _xlpm.ded) / _xlpm.safe_nxt)),0)</f>
        <v>12.597792342186962</v>
      </c>
      <c r="S68" s="26" cm="1">
        <f t="array" ref="S68">IFERROR(_xlfn.LET(_xlpm.stk, S64, _xlpm.dem, T65:$BF65,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AVERAGE(T65:AH65), _xlpm.nxt), _xlpm.fw + ((_xlpm.stk - _xlpm.ded) / _xlpm.safe_nxt)),0)</f>
        <v>11.622973439116937</v>
      </c>
      <c r="T68" s="26" cm="1">
        <f t="array" ref="T68">IFERROR(_xlfn.LET(_xlpm.stk, T64, _xlpm.dem, U65:$BF65,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AVERAGE(U65:AI65), _xlpm.nxt), _xlpm.fw + ((_xlpm.stk - _xlpm.ded) / _xlpm.safe_nxt)),0)</f>
        <v>10.597102449120387</v>
      </c>
      <c r="U68" s="26" cm="1">
        <f t="array" ref="U68">IFERROR(_xlfn.LET(_xlpm.stk, U64, _xlpm.dem, V65:$BF65,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AVERAGE(V65:AJ65), _xlpm.nxt), _xlpm.fw + ((_xlpm.stk - _xlpm.ded) / _xlpm.safe_nxt)),0)</f>
        <v>9.5898585719213525</v>
      </c>
      <c r="V68" s="26" cm="1">
        <f t="array" ref="V68">IFERROR(_xlfn.LET(_xlpm.stk, V64, _xlpm.dem, W65:$BF65,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AVERAGE(W65:AK65), _xlpm.nxt), _xlpm.fw + ((_xlpm.stk - _xlpm.ded) / _xlpm.safe_nxt)),0)</f>
        <v>8.6067609520524311</v>
      </c>
      <c r="W68" s="26" cm="1">
        <f t="array" ref="W68">IFERROR(_xlfn.LET(_xlpm.stk, W64, _xlpm.dem, X65:$BF65,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AVERAGE(X65:AL65), _xlpm.nxt), _xlpm.fw + ((_xlpm.stk - _xlpm.ded) / _xlpm.safe_nxt)),0)</f>
        <v>7.6077957916522942</v>
      </c>
      <c r="X68" s="26" cm="1">
        <f t="array" ref="X68">IFERROR(_xlfn.LET(_xlpm.stk, X64, _xlpm.dem, Y65:$BF65,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AVERAGE(Y65:AM65), _xlpm.nxt), _xlpm.fw + ((_xlpm.stk - _xlpm.ded) / _xlpm.safe_nxt)),0)</f>
        <v>9.7516339869281055</v>
      </c>
      <c r="Y68" s="27" cm="1">
        <f t="array" ref="Y68">IFERROR(_xlfn.LET(_xlpm.stk, Y64, _xlpm.dem, Z65:$BF65,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AVERAGE(Z65:AN65), _xlpm.nxt), _xlpm.fw + ((_xlpm.stk - _xlpm.ded) / _xlpm.safe_nxt)),0)</f>
        <v>5.570541566057261</v>
      </c>
      <c r="Z68" s="27" cm="1">
        <f t="array" ref="Z68">IFERROR(_xlfn.LET(_xlpm.stk, Z64, _xlpm.dem, AA65:$BF65,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AVERAGE(AA65:AO65), _xlpm.nxt), _xlpm.fw + ((_xlpm.stk - _xlpm.ded) / _xlpm.safe_nxt)),0)</f>
        <v>4.5884787857882028</v>
      </c>
      <c r="AA68" s="27" cm="1">
        <f t="array" ref="AA68">IFERROR(_xlfn.LET(_xlpm.stk, AA64, _xlpm.dem, AB65:$BF65,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AVERAGE(AB65:AP65), _xlpm.nxt), _xlpm.fw + ((_xlpm.stk - _xlpm.ded) / _xlpm.safe_nxt)),0)</f>
        <v>3.5902035184546395</v>
      </c>
      <c r="AB68" s="27" cm="1">
        <f t="array" ref="AB68">IFERROR(_xlfn.LET(_xlpm.stk, AB64, _xlpm.dem, AC65:$BF65,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AVERAGE(AC65:AQ65), _xlpm.nxt), _xlpm.fw + ((_xlpm.stk - _xlpm.ded) / _xlpm.safe_nxt)),0)</f>
        <v>2.5843394273887546</v>
      </c>
      <c r="AC68" s="27" cm="1">
        <f t="array" ref="AC68">IFERROR(_xlfn.LET(_xlpm.stk, AC64, _xlpm.dem, AD65:$BF65,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AVERAGE(AD65:AR65), _xlpm.nxt), _xlpm.fw + ((_xlpm.stk - _xlpm.ded) / _xlpm.safe_nxt)),0)</f>
        <v>1.5891686788547776</v>
      </c>
      <c r="AD68" s="27" cm="1">
        <f t="array" ref="AD68">IFERROR(_xlfn.LET(_xlpm.stk, AD64, _xlpm.dem, AE65:$BF65,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AVERAGE(AE65:AS65), _xlpm.nxt), _xlpm.fw + ((_xlpm.stk - _xlpm.ded) / _xlpm.safe_nxt)),0)</f>
        <v>0.58433942738875477</v>
      </c>
      <c r="AE68" s="27" cm="1">
        <f t="array" ref="AE68">IFERROR(_xlfn.LET(_xlpm.stk, AE64, _xlpm.dem, AF65:$BF65,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AVERAGE(AF65:AT65), _xlpm.nxt), _xlpm.fw + ((_xlpm.stk - _xlpm.ded) / _xlpm.safe_nxt)),0)</f>
        <v>0</v>
      </c>
      <c r="AF68" s="27" cm="1">
        <f t="array" ref="AF68">IFERROR(_xlfn.LET(_xlpm.stk, AF64, _xlpm.dem, AG65:$BF65,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AVERAGE(AG65:AU65), _xlpm.nxt), _xlpm.fw + ((_xlpm.stk - _xlpm.ded) / _xlpm.safe_nxt)),0)</f>
        <v>0</v>
      </c>
      <c r="AG68" s="27" cm="1">
        <f t="array" ref="AG68">IFERROR(_xlfn.LET(_xlpm.stk, AG64, _xlpm.dem, AH65:$BF65,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AVERAGE(AH65:AV65), _xlpm.nxt), _xlpm.fw + ((_xlpm.stk - _xlpm.ded) / _xlpm.safe_nxt)),0)</f>
        <v>0</v>
      </c>
      <c r="AH68" s="27" cm="1">
        <f t="array" ref="AH68">IFERROR(_xlfn.LET(_xlpm.stk, AH64, _xlpm.dem, AI65:$BF65,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AVERAGE(AI65:AW65), _xlpm.nxt), _xlpm.fw + ((_xlpm.stk - _xlpm.ded) / _xlpm.safe_nxt)),0)</f>
        <v>0</v>
      </c>
      <c r="AI68" s="27" cm="1">
        <f t="array" ref="AI68">IFERROR(_xlfn.LET(_xlpm.stk, AI64, _xlpm.dem, AJ65:$BF65,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AVERAGE(AJ65:AX65), _xlpm.nxt), _xlpm.fw + ((_xlpm.stk - _xlpm.ded) / _xlpm.safe_nxt)),0)</f>
        <v>0</v>
      </c>
      <c r="AJ68" s="27" cm="1">
        <f t="array" ref="AJ68">IFERROR(_xlfn.LET(_xlpm.stk, AJ64, _xlpm.dem, AK65:$BF65,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AVERAGE(AK65:AY65), _xlpm.nxt), _xlpm.fw + ((_xlpm.stk - _xlpm.ded) / _xlpm.safe_nxt)),0)</f>
        <v>0</v>
      </c>
      <c r="AK68" s="27" cm="1">
        <f t="array" ref="AK68">IFERROR(_xlfn.LET(_xlpm.stk, AK64, _xlpm.dem, AL65:$BF65,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AVERAGE(AL65:AZ65), _xlpm.nxt), _xlpm.fw + ((_xlpm.stk - _xlpm.ded) / _xlpm.safe_nxt)),0)</f>
        <v>0</v>
      </c>
      <c r="AL68" s="27" cm="1">
        <f t="array" ref="AL68">IFERROR(_xlfn.LET(_xlpm.stk, AL64, _xlpm.dem, AM65:$BF65,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AVERAGE(AM65:BA65), _xlpm.nxt), _xlpm.fw + ((_xlpm.stk - _xlpm.ded) / _xlpm.safe_nxt)),0)</f>
        <v>0</v>
      </c>
      <c r="AM68" s="27" cm="1">
        <f t="array" ref="AM68">IFERROR(_xlfn.LET(_xlpm.stk, AM64, _xlpm.dem, AN65:$BF65,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AVERAGE(AN65:BB65), _xlpm.nxt), _xlpm.fw + ((_xlpm.stk - _xlpm.ded) / _xlpm.safe_nxt)),0)</f>
        <v>0</v>
      </c>
      <c r="AN68" s="27" cm="1">
        <f t="array" ref="AN68">IFERROR(_xlfn.LET(_xlpm.stk, AN64, _xlpm.dem, AO65:$BF65,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AVERAGE(AO65:BC65), _xlpm.nxt), _xlpm.fw + ((_xlpm.stk - _xlpm.ded) / _xlpm.safe_nxt)),0)</f>
        <v>0</v>
      </c>
      <c r="AO68" s="27" cm="1">
        <f t="array" ref="AO68">IFERROR(_xlfn.LET(_xlpm.stk, AO64, _xlpm.dem, AP65:$BF65,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AVERAGE(AP65:BD65), _xlpm.nxt), _xlpm.fw + ((_xlpm.stk - _xlpm.ded) / _xlpm.safe_nxt)),0)</f>
        <v>0</v>
      </c>
      <c r="AP68" s="27" cm="1">
        <f t="array" ref="AP68">IFERROR(_xlfn.LET(_xlpm.stk, AP64, _xlpm.dem, AQ65:$BF65,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AVERAGE(AQ65:BE65), _xlpm.nxt), _xlpm.fw + ((_xlpm.stk - _xlpm.ded) / _xlpm.safe_nxt)),0)</f>
        <v>0</v>
      </c>
      <c r="AQ68" s="27" cm="1">
        <f t="array" ref="AQ68">IFERROR(_xlfn.LET(_xlpm.stk, AQ64, _xlpm.dem, AR65:$BF65,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AVERAGE(AR65:BF65), _xlpm.nxt), _xlpm.fw + ((_xlpm.stk - _xlpm.ded) / _xlpm.safe_nxt)),0)</f>
        <v>0</v>
      </c>
    </row>
    <row r="69" spans="1:43" x14ac:dyDescent="0.3">
      <c r="A69" s="14">
        <f>_xlfn.XLOOKUP(F69,'Demand on-top'!A:A,'Demand on-top'!S:S)</f>
        <v>72</v>
      </c>
      <c r="B69" s="16" t="s">
        <v>72</v>
      </c>
      <c r="C69" s="17" t="s">
        <v>73</v>
      </c>
      <c r="D69" s="18" cm="1">
        <f t="array" ref="D69">ROUND(_xlfn.XLOOKUP(B69,Artikli!A:A,Artikli!C:C/7),0)</f>
        <v>4</v>
      </c>
      <c r="E69" s="19" t="s">
        <v>12</v>
      </c>
      <c r="F69" s="19" t="s">
        <v>70</v>
      </c>
      <c r="G69" s="48" t="s">
        <v>71</v>
      </c>
      <c r="H69" s="61"/>
      <c r="I69" s="57" t="s">
        <v>26</v>
      </c>
      <c r="J69" s="31">
        <v>881</v>
      </c>
      <c r="K69" s="20">
        <f>IFERROR(_xlfn.XLOOKUP(F69,Stock!A:A,Stock!AI:AI),0)</f>
        <v>865</v>
      </c>
      <c r="L69" s="20">
        <f t="shared" ref="L69:Y69" si="430">K72</f>
        <v>838</v>
      </c>
      <c r="M69" s="20">
        <f t="shared" si="430"/>
        <v>812</v>
      </c>
      <c r="N69" s="20">
        <f t="shared" si="430"/>
        <v>786</v>
      </c>
      <c r="O69" s="20">
        <f t="shared" si="430"/>
        <v>760</v>
      </c>
      <c r="P69" s="20">
        <f t="shared" si="430"/>
        <v>678</v>
      </c>
      <c r="Q69" s="20">
        <f t="shared" si="430"/>
        <v>636</v>
      </c>
      <c r="R69" s="20">
        <f t="shared" si="430"/>
        <v>610</v>
      </c>
      <c r="S69" s="20">
        <f t="shared" si="430"/>
        <v>584</v>
      </c>
      <c r="T69" s="20">
        <f t="shared" si="430"/>
        <v>558</v>
      </c>
      <c r="U69" s="20">
        <f t="shared" si="430"/>
        <v>531</v>
      </c>
      <c r="V69" s="20">
        <f t="shared" si="430"/>
        <v>504</v>
      </c>
      <c r="W69" s="20">
        <f t="shared" si="430"/>
        <v>477</v>
      </c>
      <c r="X69" s="20">
        <f t="shared" si="430"/>
        <v>450</v>
      </c>
      <c r="Y69" s="21">
        <f t="shared" si="430"/>
        <v>351</v>
      </c>
      <c r="Z69" s="21">
        <f t="shared" ref="Z69" si="431">Y72</f>
        <v>325</v>
      </c>
      <c r="AA69" s="21">
        <f t="shared" ref="AA69" si="432">Z72</f>
        <v>299</v>
      </c>
      <c r="AB69" s="21">
        <f t="shared" ref="AB69" si="433">AA72</f>
        <v>273</v>
      </c>
      <c r="AC69" s="21">
        <f t="shared" ref="AC69" si="434">AB72</f>
        <v>247</v>
      </c>
      <c r="AD69" s="21">
        <f t="shared" ref="AD69" si="435">AC72</f>
        <v>221</v>
      </c>
      <c r="AE69" s="21">
        <f t="shared" ref="AE69" si="436">AD72</f>
        <v>195</v>
      </c>
      <c r="AF69" s="21">
        <f t="shared" ref="AF69" si="437">AE72</f>
        <v>169</v>
      </c>
      <c r="AG69" s="21">
        <f t="shared" ref="AG69" si="438">AF72</f>
        <v>143</v>
      </c>
      <c r="AH69" s="21">
        <f t="shared" ref="AH69" si="439">AG72</f>
        <v>116</v>
      </c>
      <c r="AI69" s="21">
        <f t="shared" ref="AI69" si="440">AH72</f>
        <v>90</v>
      </c>
      <c r="AJ69" s="21">
        <f t="shared" ref="AJ69" si="441">AI72</f>
        <v>64</v>
      </c>
      <c r="AK69" s="21">
        <f t="shared" ref="AK69" si="442">AJ72</f>
        <v>38</v>
      </c>
      <c r="AL69" s="21">
        <f t="shared" ref="AL69" si="443">AK72</f>
        <v>12</v>
      </c>
      <c r="AM69" s="21">
        <f t="shared" ref="AM69" si="444">AL72</f>
        <v>0</v>
      </c>
      <c r="AN69" s="21">
        <f t="shared" ref="AN69" si="445">AM72</f>
        <v>0</v>
      </c>
      <c r="AO69" s="21">
        <f t="shared" ref="AO69" si="446">AN72</f>
        <v>0</v>
      </c>
      <c r="AP69" s="21">
        <f t="shared" ref="AP69" si="447">AO72</f>
        <v>0</v>
      </c>
      <c r="AQ69" s="21">
        <f t="shared" ref="AQ69" si="448">AP72</f>
        <v>0</v>
      </c>
    </row>
    <row r="70" spans="1:43" x14ac:dyDescent="0.3">
      <c r="A70" s="14">
        <f>_xlfn.XLOOKUP(F70,'Demand on-top'!A:A,'Demand on-top'!S:S)</f>
        <v>72</v>
      </c>
      <c r="B70" s="16" t="s">
        <v>72</v>
      </c>
      <c r="C70" s="17" t="s">
        <v>73</v>
      </c>
      <c r="D70" s="18" cm="1">
        <f t="array" ref="D70">ROUND(_xlfn.XLOOKUP(B70,Artikli!A:A,Artikli!C:C/7),0)</f>
        <v>4</v>
      </c>
      <c r="E70" s="19" t="s">
        <v>12</v>
      </c>
      <c r="F70" s="19" t="s">
        <v>70</v>
      </c>
      <c r="G70" s="48" t="s">
        <v>71</v>
      </c>
      <c r="H70" s="62"/>
      <c r="I70" s="57" t="s">
        <v>28</v>
      </c>
      <c r="J70" s="31">
        <v>27</v>
      </c>
      <c r="K70" s="20">
        <f>ROUND(_xlfn.XLOOKUP($F70,'Prodaja+Demand'!$B:$B,'Prodaja+Demand'!BG:BG),0)+ROUND(_xlfn.XLOOKUP($F70,'Demand on-top'!$A:$A,'Demand on-top'!F:F),0)</f>
        <v>27</v>
      </c>
      <c r="L70" s="20">
        <f>ROUND(_xlfn.XLOOKUP($F70,'Prodaja+Demand'!$B:$B,'Prodaja+Demand'!BH:BH),0)+ROUND(_xlfn.XLOOKUP($F70,'Demand on-top'!$A:$A,'Demand on-top'!G:G),0)</f>
        <v>26</v>
      </c>
      <c r="M70" s="20">
        <f>ROUND(_xlfn.XLOOKUP($F70,'Prodaja+Demand'!$B:$B,'Prodaja+Demand'!BI:BI),0)+ROUND(_xlfn.XLOOKUP($F70,'Demand on-top'!$A:$A,'Demand on-top'!H:H),0)</f>
        <v>26</v>
      </c>
      <c r="N70" s="20">
        <f>ROUND(_xlfn.XLOOKUP($F70,'Prodaja+Demand'!$B:$B,'Prodaja+Demand'!BJ:BJ),0)+ROUND(_xlfn.XLOOKUP($F70,'Demand on-top'!$A:$A,'Demand on-top'!I:I),0)</f>
        <v>26</v>
      </c>
      <c r="O70" s="20">
        <f>ROUND(_xlfn.XLOOKUP($F70,'Prodaja+Demand'!$B:$B,'Prodaja+Demand'!BK:BK),0)+ROUND(_xlfn.XLOOKUP($F70,'Demand on-top'!$A:$A,'Demand on-top'!J:J),0)</f>
        <v>82</v>
      </c>
      <c r="P70" s="20">
        <f>ROUND(_xlfn.XLOOKUP($F70,'Prodaja+Demand'!$B:$B,'Prodaja+Demand'!BL:BL),0)+ROUND(_xlfn.XLOOKUP($F70,'Demand on-top'!$A:$A,'Demand on-top'!K:K),0)</f>
        <v>42</v>
      </c>
      <c r="Q70" s="20">
        <f>ROUND(_xlfn.XLOOKUP($F70,'Prodaja+Demand'!$B:$B,'Prodaja+Demand'!BM:BM),0)+ROUND(_xlfn.XLOOKUP($F70,'Demand on-top'!$A:$A,'Demand on-top'!L:L),0)</f>
        <v>26</v>
      </c>
      <c r="R70" s="20">
        <f>ROUND(_xlfn.XLOOKUP($F70,'Prodaja+Demand'!$B:$B,'Prodaja+Demand'!BN:BN),0)+ROUND(_xlfn.XLOOKUP($F70,'Demand on-top'!$A:$A,'Demand on-top'!M:M),0)</f>
        <v>26</v>
      </c>
      <c r="S70" s="20">
        <f>ROUND(_xlfn.XLOOKUP($F70,'Prodaja+Demand'!$B:$B,'Prodaja+Demand'!BO:BO),0)+ROUND(_xlfn.XLOOKUP($F70,'Demand on-top'!$A:$A,'Demand on-top'!N:N),0)</f>
        <v>26</v>
      </c>
      <c r="T70" s="20">
        <f>ROUND(_xlfn.XLOOKUP($F70,'Prodaja+Demand'!$B:$B,'Prodaja+Demand'!BP:BP),0)+ROUND(_xlfn.XLOOKUP($F70,'Demand on-top'!$A:$A,'Demand on-top'!O:O),0)</f>
        <v>27</v>
      </c>
      <c r="U70" s="20">
        <f>ROUND(_xlfn.XLOOKUP($F70,'Prodaja+Demand'!$B:$B,'Prodaja+Demand'!BQ:BQ),0)+ROUND(_xlfn.XLOOKUP($F70,'Demand on-top'!$A:$A,'Demand on-top'!P:P),0)</f>
        <v>27</v>
      </c>
      <c r="V70" s="20">
        <f>ROUND(_xlfn.XLOOKUP($F70,'Prodaja+Demand'!$B:$B,'Prodaja+Demand'!BR:BR),0)+ROUND(_xlfn.XLOOKUP($F70,'Demand on-top'!$A:$A,'Demand on-top'!Q:Q),0)</f>
        <v>27</v>
      </c>
      <c r="W70" s="20">
        <f>ROUND(_xlfn.XLOOKUP($F70,'Prodaja+Demand'!$B:$B,'Prodaja+Demand'!BS:BS),0)+ROUND(_xlfn.XLOOKUP($F70,'Demand on-top'!$A:$A,'Demand on-top'!R:R),0)</f>
        <v>27</v>
      </c>
      <c r="X70" s="20">
        <f>ROUND(_xlfn.XLOOKUP($F70,'Prodaja+Demand'!$B:$B,'Prodaja+Demand'!BT:BT),0)+ROUND(_xlfn.XLOOKUP($F70,'Demand on-top'!$A:$A,'Demand on-top'!S:S),0)</f>
        <v>99</v>
      </c>
      <c r="Y70" s="21">
        <f>ROUND(_xlfn.XLOOKUP($F70,'Prodaja+Demand'!$B:$B,'Prodaja+Demand'!BU:BU),0)+ROUND(_xlfn.XLOOKUP($F70,'Demand on-top'!$A:$A,'Demand on-top'!T:T),0)</f>
        <v>26</v>
      </c>
      <c r="Z70" s="21">
        <f>ROUND(_xlfn.XLOOKUP($F70,'Prodaja+Demand'!$B:$B,'Prodaja+Demand'!BV:BV),0)+ROUND(_xlfn.XLOOKUP($F70,'Demand on-top'!$A:$A,'Demand on-top'!U:U),0)</f>
        <v>26</v>
      </c>
      <c r="AA70" s="21">
        <f>ROUND(_xlfn.XLOOKUP($F70,'Prodaja+Demand'!$B:$B,'Prodaja+Demand'!BW:BW),0)+ROUND(_xlfn.XLOOKUP($F70,'Demand on-top'!$A:$A,'Demand on-top'!V:V),0)</f>
        <v>26</v>
      </c>
      <c r="AB70" s="21">
        <f>ROUND(_xlfn.XLOOKUP($F70,'Prodaja+Demand'!$B:$B,'Prodaja+Demand'!BX:BX),0)+ROUND(_xlfn.XLOOKUP($F70,'Demand on-top'!$A:$A,'Demand on-top'!W:W),0)</f>
        <v>26</v>
      </c>
      <c r="AC70" s="21">
        <f>ROUND(_xlfn.XLOOKUP($F70,'Prodaja+Demand'!$B:$B,'Prodaja+Demand'!BY:BY),0)+ROUND(_xlfn.XLOOKUP($F70,'Demand on-top'!$A:$A,'Demand on-top'!X:X),0)</f>
        <v>26</v>
      </c>
      <c r="AD70" s="21">
        <f>ROUND(_xlfn.XLOOKUP($F70,'Prodaja+Demand'!$B:$B,'Prodaja+Demand'!BZ:BZ),0)+ROUND(_xlfn.XLOOKUP($F70,'Demand on-top'!$A:$A,'Demand on-top'!Y:Y),0)</f>
        <v>26</v>
      </c>
      <c r="AE70" s="21">
        <f>ROUND(_xlfn.XLOOKUP($F70,'Prodaja+Demand'!$B:$B,'Prodaja+Demand'!CA:CA),0)+ROUND(_xlfn.XLOOKUP($F70,'Demand on-top'!$A:$A,'Demand on-top'!Z:Z),0)</f>
        <v>26</v>
      </c>
      <c r="AF70" s="21">
        <f>ROUND(_xlfn.XLOOKUP($F70,'Prodaja+Demand'!$B:$B,'Prodaja+Demand'!CB:CB),0)+ROUND(_xlfn.XLOOKUP($F70,'Demand on-top'!$A:$A,'Demand on-top'!AA:AA),0)</f>
        <v>26</v>
      </c>
      <c r="AG70" s="21">
        <f>ROUND(_xlfn.XLOOKUP($F70,'Prodaja+Demand'!$B:$B,'Prodaja+Demand'!CC:CC),0)+ROUND(_xlfn.XLOOKUP($F70,'Demand on-top'!$A:$A,'Demand on-top'!AB:AB),0)</f>
        <v>27</v>
      </c>
      <c r="AH70" s="21">
        <f>ROUND(_xlfn.XLOOKUP($F70,'Prodaja+Demand'!$B:$B,'Prodaja+Demand'!CD:CD),0)+ROUND(_xlfn.XLOOKUP($F70,'Demand on-top'!$A:$A,'Demand on-top'!AC:AC),0)</f>
        <v>26</v>
      </c>
      <c r="AI70" s="21">
        <f>ROUND(_xlfn.XLOOKUP($F70,'Prodaja+Demand'!$B:$B,'Prodaja+Demand'!CE:CE),0)+ROUND(_xlfn.XLOOKUP($F70,'Demand on-top'!$A:$A,'Demand on-top'!AD:AD),0)</f>
        <v>26</v>
      </c>
      <c r="AJ70" s="21">
        <f>ROUND(_xlfn.XLOOKUP($F70,'Prodaja+Demand'!$B:$B,'Prodaja+Demand'!CF:CF),0)+ROUND(_xlfn.XLOOKUP($F70,'Demand on-top'!$A:$A,'Demand on-top'!AE:AE),0)</f>
        <v>26</v>
      </c>
      <c r="AK70" s="21">
        <f>ROUND(_xlfn.XLOOKUP($F70,'Prodaja+Demand'!$B:$B,'Prodaja+Demand'!CG:CG),0)+ROUND(_xlfn.XLOOKUP($F70,'Demand on-top'!$A:$A,'Demand on-top'!AF:AF),0)</f>
        <v>26</v>
      </c>
      <c r="AL70" s="21">
        <f>ROUND(_xlfn.XLOOKUP($F70,'Prodaja+Demand'!$B:$B,'Prodaja+Demand'!CH:CH),0)+ROUND(_xlfn.XLOOKUP($F70,'Demand on-top'!$A:$A,'Demand on-top'!AG:AG),0)</f>
        <v>26</v>
      </c>
      <c r="AM70" s="21">
        <f>ROUND(_xlfn.XLOOKUP($F70,'Prodaja+Demand'!$B:$B,'Prodaja+Demand'!CI:CI),0)+ROUND(_xlfn.XLOOKUP($F70,'Demand on-top'!$A:$A,'Demand on-top'!AH:AH),0)</f>
        <v>26</v>
      </c>
      <c r="AN70" s="21">
        <f>ROUND(_xlfn.XLOOKUP($F70,'Prodaja+Demand'!$B:$B,'Prodaja+Demand'!CJ:CJ),0)+ROUND(_xlfn.XLOOKUP($F70,'Demand on-top'!$A:$A,'Demand on-top'!AI:AI),0)</f>
        <v>26</v>
      </c>
      <c r="AO70" s="21">
        <f>ROUND(_xlfn.XLOOKUP($F70,'Prodaja+Demand'!$B:$B,'Prodaja+Demand'!CK:CK),0)+ROUND(_xlfn.XLOOKUP($F70,'Demand on-top'!$A:$A,'Demand on-top'!AJ:AJ),0)</f>
        <v>26</v>
      </c>
      <c r="AP70" s="21">
        <f>ROUND(_xlfn.XLOOKUP($F70,'Prodaja+Demand'!$B:$B,'Prodaja+Demand'!CL:CL),0)+ROUND(_xlfn.XLOOKUP($F70,'Demand on-top'!$A:$A,'Demand on-top'!AK:AK),0)</f>
        <v>0</v>
      </c>
      <c r="AQ70" s="21">
        <f>ROUND(_xlfn.XLOOKUP($F70,'Prodaja+Demand'!$B:$B,'Prodaja+Demand'!CM:CM),0)+ROUND(_xlfn.XLOOKUP($F70,'Demand on-top'!$A:$A,'Demand on-top'!AL:AL),0)</f>
        <v>0</v>
      </c>
    </row>
    <row r="71" spans="1:43" x14ac:dyDescent="0.3">
      <c r="A71" s="14">
        <f>_xlfn.XLOOKUP(F71,'Demand on-top'!A:A,'Demand on-top'!S:S)</f>
        <v>72</v>
      </c>
      <c r="B71" s="16" t="s">
        <v>72</v>
      </c>
      <c r="C71" s="17" t="s">
        <v>73</v>
      </c>
      <c r="D71" s="18" cm="1">
        <f t="array" ref="D71">ROUND(_xlfn.XLOOKUP(B71,Artikli!A:A,Artikli!C:C/7),0)</f>
        <v>4</v>
      </c>
      <c r="E71" s="19" t="s">
        <v>12</v>
      </c>
      <c r="F71" s="19" t="s">
        <v>70</v>
      </c>
      <c r="G71" s="48" t="s">
        <v>71</v>
      </c>
      <c r="H71" s="62"/>
      <c r="I71" s="57" t="s">
        <v>27</v>
      </c>
      <c r="J71" s="31">
        <v>0</v>
      </c>
      <c r="K71" s="20">
        <f>IFERROR(_xlfn.XLOOKUP($F71,'Incoming supply'!$A:$A,'Incoming supply'!B:B),0)</f>
        <v>0</v>
      </c>
      <c r="L71" s="20">
        <f>IFERROR(_xlfn.XLOOKUP($F71,'Incoming supply'!$A:$A,'Incoming supply'!C:C),0)</f>
        <v>0</v>
      </c>
      <c r="M71" s="20">
        <f>IFERROR(_xlfn.XLOOKUP($F71,'Incoming supply'!$A:$A,'Incoming supply'!D:D),0)</f>
        <v>0</v>
      </c>
      <c r="N71" s="20">
        <f>IFERROR(_xlfn.XLOOKUP($F71,'Incoming supply'!$A:$A,'Incoming supply'!E:E),0)</f>
        <v>0</v>
      </c>
      <c r="O71" s="20">
        <f>IFERROR(_xlfn.XLOOKUP($F71,'Incoming supply'!$A:$A,'Incoming supply'!F:F),0)</f>
        <v>0</v>
      </c>
      <c r="P71" s="20">
        <f>IFERROR(_xlfn.XLOOKUP($F71,'Incoming supply'!$A:$A,'Incoming supply'!G:G),0)</f>
        <v>0</v>
      </c>
      <c r="Q71" s="20">
        <f>IFERROR(_xlfn.XLOOKUP($F71,'Incoming supply'!$A:$A,'Incoming supply'!H:H),0)</f>
        <v>0</v>
      </c>
      <c r="R71" s="20">
        <f>IFERROR(_xlfn.XLOOKUP($F71,'Incoming supply'!$A:$A,'Incoming supply'!I:I),0)</f>
        <v>0</v>
      </c>
      <c r="S71" s="20">
        <f>IFERROR(_xlfn.XLOOKUP($F71,'Incoming supply'!$A:$A,'Incoming supply'!J:J),0)</f>
        <v>0</v>
      </c>
      <c r="T71" s="20">
        <f>IFERROR(_xlfn.XLOOKUP($F71,'Incoming supply'!$A:$A,'Incoming supply'!K:K),0)</f>
        <v>0</v>
      </c>
      <c r="U71" s="20">
        <f>IFERROR(_xlfn.XLOOKUP($F71,'Incoming supply'!$A:$A,'Incoming supply'!L:L),0)</f>
        <v>0</v>
      </c>
      <c r="V71" s="20">
        <f>IFERROR(_xlfn.XLOOKUP($F71,'Incoming supply'!$A:$A,'Incoming supply'!M:M),0)</f>
        <v>0</v>
      </c>
      <c r="W71" s="20">
        <f>IFERROR(_xlfn.XLOOKUP($F71,'Incoming supply'!$A:$A,'Incoming supply'!N:N),0)</f>
        <v>0</v>
      </c>
      <c r="X71" s="20">
        <f>IFERROR(_xlfn.XLOOKUP($F71,'Incoming supply'!$A:$A,'Incoming supply'!O:O),0)</f>
        <v>0</v>
      </c>
      <c r="Y71" s="21">
        <f>IFERROR(_xlfn.XLOOKUP($F71,'Incoming supply'!$A:$A,'Incoming supply'!P:P),0)</f>
        <v>0</v>
      </c>
      <c r="Z71" s="21">
        <f>IFERROR(_xlfn.XLOOKUP($F71,'Incoming supply'!$A:$A,'Incoming supply'!Q:Q),0)</f>
        <v>0</v>
      </c>
      <c r="AA71" s="21">
        <f>IFERROR(_xlfn.XLOOKUP($F71,'Incoming supply'!$A:$A,'Incoming supply'!R:R),0)</f>
        <v>0</v>
      </c>
      <c r="AB71" s="21">
        <f>IFERROR(_xlfn.XLOOKUP($F71,'Incoming supply'!$A:$A,'Incoming supply'!S:S),0)</f>
        <v>0</v>
      </c>
      <c r="AC71" s="21">
        <f>IFERROR(_xlfn.XLOOKUP($F71,'Incoming supply'!$A:$A,'Incoming supply'!T:T),0)</f>
        <v>0</v>
      </c>
      <c r="AD71" s="21">
        <f>IFERROR(_xlfn.XLOOKUP($F71,'Incoming supply'!$A:$A,'Incoming supply'!U:U),0)</f>
        <v>0</v>
      </c>
      <c r="AE71" s="21">
        <f>IFERROR(_xlfn.XLOOKUP($F71,'Incoming supply'!$A:$A,'Incoming supply'!V:V),0)</f>
        <v>0</v>
      </c>
      <c r="AF71" s="21">
        <f>IFERROR(_xlfn.XLOOKUP($F71,'Incoming supply'!$A:$A,'Incoming supply'!W:W),0)</f>
        <v>0</v>
      </c>
      <c r="AG71" s="21">
        <f>IFERROR(_xlfn.XLOOKUP($F71,'Incoming supply'!$A:$A,'Incoming supply'!X:X),0)</f>
        <v>0</v>
      </c>
      <c r="AH71" s="21">
        <f>IFERROR(_xlfn.XLOOKUP($F71,'Incoming supply'!$A:$A,'Incoming supply'!Y:Y),0)</f>
        <v>0</v>
      </c>
      <c r="AI71" s="21">
        <f>IFERROR(_xlfn.XLOOKUP($F71,'Incoming supply'!$A:$A,'Incoming supply'!Z:Z),0)</f>
        <v>0</v>
      </c>
      <c r="AJ71" s="21">
        <f>IFERROR(_xlfn.XLOOKUP($F71,'Incoming supply'!$A:$A,'Incoming supply'!AA:AA),0)</f>
        <v>0</v>
      </c>
      <c r="AK71" s="21">
        <f>IFERROR(_xlfn.XLOOKUP($F71,'Incoming supply'!$A:$A,'Incoming supply'!AB:AB),0)</f>
        <v>0</v>
      </c>
      <c r="AL71" s="21">
        <f>IFERROR(_xlfn.XLOOKUP($F71,'Incoming supply'!$A:$A,'Incoming supply'!AC:AC),0)</f>
        <v>0</v>
      </c>
      <c r="AM71" s="21">
        <f>IFERROR(_xlfn.XLOOKUP($F71,'Incoming supply'!$A:$A,'Incoming supply'!AD:AD),0)</f>
        <v>0</v>
      </c>
      <c r="AN71" s="21">
        <f>IFERROR(_xlfn.XLOOKUP($F71,'Incoming supply'!$A:$A,'Incoming supply'!AE:AE),0)</f>
        <v>0</v>
      </c>
      <c r="AO71" s="21">
        <f>IFERROR(_xlfn.XLOOKUP($F71,'Incoming supply'!$A:$A,'Incoming supply'!AF:AF),0)</f>
        <v>0</v>
      </c>
      <c r="AP71" s="21">
        <f>IFERROR(_xlfn.XLOOKUP($F71,'Incoming supply'!$A:$A,'Incoming supply'!AG:AG),0)</f>
        <v>0</v>
      </c>
      <c r="AQ71" s="21">
        <f>IFERROR(_xlfn.XLOOKUP($F71,'Incoming supply'!$A:$A,'Incoming supply'!AH:AH),0)</f>
        <v>0</v>
      </c>
    </row>
    <row r="72" spans="1:43" x14ac:dyDescent="0.3">
      <c r="A72" s="14">
        <f>_xlfn.XLOOKUP(F72,'Demand on-top'!A:A,'Demand on-top'!S:S)</f>
        <v>72</v>
      </c>
      <c r="B72" s="16" t="s">
        <v>72</v>
      </c>
      <c r="C72" s="17" t="s">
        <v>73</v>
      </c>
      <c r="D72" s="18" cm="1">
        <f t="array" ref="D72">ROUND(_xlfn.XLOOKUP(B72,Artikli!A:A,Artikli!C:C/7),0)</f>
        <v>4</v>
      </c>
      <c r="E72" s="19" t="s">
        <v>12</v>
      </c>
      <c r="F72" s="19" t="s">
        <v>70</v>
      </c>
      <c r="G72" s="48" t="s">
        <v>71</v>
      </c>
      <c r="H72" s="62"/>
      <c r="I72" s="57" t="s">
        <v>4096</v>
      </c>
      <c r="J72" s="31">
        <v>854</v>
      </c>
      <c r="K72" s="20">
        <f t="shared" ref="K72" si="449">IF((K69-K70+K71)&gt;0,(K69-K70+K71),0)</f>
        <v>838</v>
      </c>
      <c r="L72" s="20">
        <f t="shared" ref="L72" si="450">IF((L69-L70+L71)&gt;0,(L69-L70+L71),0)</f>
        <v>812</v>
      </c>
      <c r="M72" s="20">
        <f t="shared" ref="M72" si="451">IF((M69-M70+M71)&gt;0,(M69-M70+M71),0)</f>
        <v>786</v>
      </c>
      <c r="N72" s="20">
        <f t="shared" ref="N72" si="452">IF((N69-N70+N71)&gt;0,(N69-N70+N71),0)</f>
        <v>760</v>
      </c>
      <c r="O72" s="20">
        <f t="shared" ref="O72" si="453">IF((O69-O70+O71)&gt;0,(O69-O70+O71),0)</f>
        <v>678</v>
      </c>
      <c r="P72" s="20">
        <f t="shared" ref="P72" si="454">IF((P69-P70+P71)&gt;0,(P69-P70+P71),0)</f>
        <v>636</v>
      </c>
      <c r="Q72" s="20">
        <f t="shared" ref="Q72" si="455">IF((Q69-Q70+Q71)&gt;0,(Q69-Q70+Q71),0)</f>
        <v>610</v>
      </c>
      <c r="R72" s="20">
        <f t="shared" ref="R72" si="456">IF((R69-R70+R71)&gt;0,(R69-R70+R71),0)</f>
        <v>584</v>
      </c>
      <c r="S72" s="20">
        <f t="shared" ref="S72" si="457">IF((S69-S70+S71)&gt;0,(S69-S70+S71),0)</f>
        <v>558</v>
      </c>
      <c r="T72" s="20">
        <f t="shared" ref="T72" si="458">IF((T69-T70+T71)&gt;0,(T69-T70+T71),0)</f>
        <v>531</v>
      </c>
      <c r="U72" s="20">
        <f t="shared" ref="U72" si="459">IF((U69-U70+U71)&gt;0,(U69-U70+U71),0)</f>
        <v>504</v>
      </c>
      <c r="V72" s="20">
        <f t="shared" ref="V72" si="460">IF((V69-V70+V71)&gt;0,(V69-V70+V71),0)</f>
        <v>477</v>
      </c>
      <c r="W72" s="20">
        <f t="shared" ref="W72" si="461">IF((W69-W70+W71)&gt;0,(W69-W70+W71),0)</f>
        <v>450</v>
      </c>
      <c r="X72" s="20">
        <f t="shared" ref="X72" si="462">IF((X69-X70+X71)&gt;0,(X69-X70+X71),0)</f>
        <v>351</v>
      </c>
      <c r="Y72" s="21">
        <f t="shared" ref="Y72:AQ72" si="463">IF((Y69-Y70+Y71)&gt;0,(Y69-Y70+Y71),0)</f>
        <v>325</v>
      </c>
      <c r="Z72" s="21">
        <f t="shared" si="463"/>
        <v>299</v>
      </c>
      <c r="AA72" s="21">
        <f t="shared" si="463"/>
        <v>273</v>
      </c>
      <c r="AB72" s="21">
        <f t="shared" si="463"/>
        <v>247</v>
      </c>
      <c r="AC72" s="21">
        <f t="shared" si="463"/>
        <v>221</v>
      </c>
      <c r="AD72" s="21">
        <f t="shared" si="463"/>
        <v>195</v>
      </c>
      <c r="AE72" s="21">
        <f t="shared" si="463"/>
        <v>169</v>
      </c>
      <c r="AF72" s="21">
        <f t="shared" si="463"/>
        <v>143</v>
      </c>
      <c r="AG72" s="21">
        <f t="shared" si="463"/>
        <v>116</v>
      </c>
      <c r="AH72" s="21">
        <f t="shared" si="463"/>
        <v>90</v>
      </c>
      <c r="AI72" s="21">
        <f t="shared" si="463"/>
        <v>64</v>
      </c>
      <c r="AJ72" s="21">
        <f t="shared" si="463"/>
        <v>38</v>
      </c>
      <c r="AK72" s="21">
        <f t="shared" si="463"/>
        <v>12</v>
      </c>
      <c r="AL72" s="21">
        <f t="shared" si="463"/>
        <v>0</v>
      </c>
      <c r="AM72" s="21">
        <f t="shared" si="463"/>
        <v>0</v>
      </c>
      <c r="AN72" s="21">
        <f t="shared" si="463"/>
        <v>0</v>
      </c>
      <c r="AO72" s="21">
        <f t="shared" si="463"/>
        <v>0</v>
      </c>
      <c r="AP72" s="21">
        <f t="shared" si="463"/>
        <v>0</v>
      </c>
      <c r="AQ72" s="21">
        <f t="shared" si="463"/>
        <v>0</v>
      </c>
    </row>
    <row r="73" spans="1:43" x14ac:dyDescent="0.3">
      <c r="A73" s="14">
        <f>_xlfn.XLOOKUP(F73,'Demand on-top'!A:A,'Demand on-top'!S:S)</f>
        <v>72</v>
      </c>
      <c r="B73" s="22" t="s">
        <v>72</v>
      </c>
      <c r="C73" s="23" t="s">
        <v>73</v>
      </c>
      <c r="D73" s="18" cm="1">
        <f t="array" ref="D73">ROUND(_xlfn.XLOOKUP(B73,Artikli!A:A,Artikli!C:C/7),0)</f>
        <v>4</v>
      </c>
      <c r="E73" s="25" t="s">
        <v>12</v>
      </c>
      <c r="F73" s="25" t="s">
        <v>70</v>
      </c>
      <c r="G73" s="49" t="s">
        <v>71</v>
      </c>
      <c r="H73" s="64"/>
      <c r="I73" s="58" t="s">
        <v>29</v>
      </c>
      <c r="J73" s="32">
        <v>28.237179487179489</v>
      </c>
      <c r="K73" s="26" cm="1">
        <f t="array" ref="K73">IFERROR(_xlfn.LET(_xlpm.stk, K69, _xlpm.dem, L70:$BF70,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AVERAGE(L70:Z70), _xlpm.nxt), _xlpm.fw + ((_xlpm.stk - _xlpm.ded) / _xlpm.safe_nxt)),0)</f>
        <v>27.5</v>
      </c>
      <c r="L73" s="26" cm="1">
        <f t="array" ref="L73">IFERROR(_xlfn.LET(_xlpm.stk, L69, _xlpm.dem, M70:$BF70,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AVERAGE(M70:AA70), _xlpm.nxt), _xlpm.fw + ((_xlpm.stk - _xlpm.ded) / _xlpm.safe_nxt)),0)</f>
        <v>26.46153846153846</v>
      </c>
      <c r="M73" s="26" cm="1">
        <f t="array" ref="M73">IFERROR(_xlfn.LET(_xlpm.stk, M69, _xlpm.dem, N70:$BF70,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AVERAGE(N70:AB70), _xlpm.nxt), _xlpm.fw + ((_xlpm.stk - _xlpm.ded) / _xlpm.safe_nxt)),0)</f>
        <v>25.46153846153846</v>
      </c>
      <c r="N73" s="26" cm="1">
        <f t="array" ref="N73">IFERROR(_xlfn.LET(_xlpm.stk, N69, _xlpm.dem, O70:$BF70,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AVERAGE(O70:AC70), _xlpm.nxt), _xlpm.fw + ((_xlpm.stk - _xlpm.ded) / _xlpm.safe_nxt)),0)</f>
        <v>24.46153846153846</v>
      </c>
      <c r="O73" s="26" cm="1">
        <f t="array" ref="O73">IFERROR(_xlfn.LET(_xlpm.stk, O69, _xlpm.dem, P70:$BF70,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AVERAGE(P70:AD70), _xlpm.nxt), _xlpm.fw + ((_xlpm.stk - _xlpm.ded) / _xlpm.safe_nxt)),0)</f>
        <v>25.615384615384617</v>
      </c>
      <c r="P73" s="26" cm="1">
        <f t="array" ref="P73">IFERROR(_xlfn.LET(_xlpm.stk, P69, _xlpm.dem, Q70:$BF70,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AVERAGE(Q70:AE70), _xlpm.nxt), _xlpm.fw + ((_xlpm.stk - _xlpm.ded) / _xlpm.safe_nxt)),0)</f>
        <v>23.076923076923077</v>
      </c>
      <c r="Q73" s="26" cm="1">
        <f t="array" ref="Q73">IFERROR(_xlfn.LET(_xlpm.stk, Q69, _xlpm.dem, R70:$BF70,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AVERAGE(R70:AF70), _xlpm.nxt), _xlpm.fw + ((_xlpm.stk - _xlpm.ded) / _xlpm.safe_nxt)),0)</f>
        <v>21.46153846153846</v>
      </c>
      <c r="R73" s="26" cm="1">
        <f t="array" ref="R73">IFERROR(_xlfn.LET(_xlpm.stk, R69, _xlpm.dem, S70:$BF70,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AVERAGE(S70:AG70), _xlpm.nxt), _xlpm.fw + ((_xlpm.stk - _xlpm.ded) / _xlpm.safe_nxt)),0)</f>
        <v>20.46153846153846</v>
      </c>
      <c r="S73" s="26" cm="1">
        <f t="array" ref="S73">IFERROR(_xlfn.LET(_xlpm.stk, S69, _xlpm.dem, T70:$BF70,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AVERAGE(T70:AH70), _xlpm.nxt), _xlpm.fw + ((_xlpm.stk - _xlpm.ded) / _xlpm.safe_nxt)),0)</f>
        <v>19.46153846153846</v>
      </c>
      <c r="T73" s="26" cm="1">
        <f t="array" ref="T73">IFERROR(_xlfn.LET(_xlpm.stk, T69, _xlpm.dem, U70:$BF70,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AVERAGE(U70:AI70), _xlpm.nxt), _xlpm.fw + ((_xlpm.stk - _xlpm.ded) / _xlpm.safe_nxt)),0)</f>
        <v>18.5</v>
      </c>
      <c r="U73" s="26" cm="1">
        <f t="array" ref="U73">IFERROR(_xlfn.LET(_xlpm.stk, U69, _xlpm.dem, V70:$BF70,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AVERAGE(V70:AJ70), _xlpm.nxt), _xlpm.fw + ((_xlpm.stk - _xlpm.ded) / _xlpm.safe_nxt)),0)</f>
        <v>17.5</v>
      </c>
      <c r="V73" s="26" cm="1">
        <f t="array" ref="V73">IFERROR(_xlfn.LET(_xlpm.stk, V69, _xlpm.dem, W70:$BF70,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AVERAGE(W70:AK70), _xlpm.nxt), _xlpm.fw + ((_xlpm.stk - _xlpm.ded) / _xlpm.safe_nxt)),0)</f>
        <v>16.5</v>
      </c>
      <c r="W73" s="26" cm="1">
        <f t="array" ref="W73">IFERROR(_xlfn.LET(_xlpm.stk, W69, _xlpm.dem, X70:$BF70,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AVERAGE(X70:AL70), _xlpm.nxt), _xlpm.fw + ((_xlpm.stk - _xlpm.ded) / _xlpm.safe_nxt)),0)</f>
        <v>15.5</v>
      </c>
      <c r="X73" s="26" cm="1">
        <f t="array" ref="X73">IFERROR(_xlfn.LET(_xlpm.stk, X69, _xlpm.dem, Y70:$BF70,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AVERAGE(Y70:AM70), _xlpm.nxt), _xlpm.fw + ((_xlpm.stk - _xlpm.ded) / _xlpm.safe_nxt)),0)</f>
        <v>17.26854219948849</v>
      </c>
      <c r="Y73" s="27" cm="1">
        <f t="array" ref="Y73">IFERROR(_xlfn.LET(_xlpm.stk, Y69, _xlpm.dem, Z70:$BF70,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AVERAGE(Z70:AN70), _xlpm.nxt), _xlpm.fw + ((_xlpm.stk - _xlpm.ded) / _xlpm.safe_nxt)),0)</f>
        <v>13.461538461538462</v>
      </c>
      <c r="Z73" s="27" cm="1">
        <f t="array" ref="Z73">IFERROR(_xlfn.LET(_xlpm.stk, Z69, _xlpm.dem, AA70:$BF70,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AVERAGE(AA70:AO70), _xlpm.nxt), _xlpm.fw + ((_xlpm.stk - _xlpm.ded) / _xlpm.safe_nxt)),0)</f>
        <v>12.461538461538462</v>
      </c>
      <c r="AA73" s="27" cm="1">
        <f t="array" ref="AA73">IFERROR(_xlfn.LET(_xlpm.stk, AA69, _xlpm.dem, AB70:$BF70,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AVERAGE(AB70:AP70), _xlpm.nxt), _xlpm.fw + ((_xlpm.stk - _xlpm.ded) / _xlpm.safe_nxt)),0)</f>
        <v>11.461538461538462</v>
      </c>
      <c r="AB73" s="27" cm="1">
        <f t="array" ref="AB73">IFERROR(_xlfn.LET(_xlpm.stk, AB69, _xlpm.dem, AC70:$BF70,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AVERAGE(AC70:AQ70), _xlpm.nxt), _xlpm.fw + ((_xlpm.stk - _xlpm.ded) / _xlpm.safe_nxt)),0)</f>
        <v>10.461538461538462</v>
      </c>
      <c r="AC73" s="27" cm="1">
        <f t="array" ref="AC73">IFERROR(_xlfn.LET(_xlpm.stk, AC69, _xlpm.dem, AD70:$BF70,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AVERAGE(AD70:AR70), _xlpm.nxt), _xlpm.fw + ((_xlpm.stk - _xlpm.ded) / _xlpm.safe_nxt)),0)</f>
        <v>9.4615384615384617</v>
      </c>
      <c r="AD73" s="27" cm="1">
        <f t="array" ref="AD73">IFERROR(_xlfn.LET(_xlpm.stk, AD69, _xlpm.dem, AE70:$BF70,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AVERAGE(AE70:AS70), _xlpm.nxt), _xlpm.fw + ((_xlpm.stk - _xlpm.ded) / _xlpm.safe_nxt)),0)</f>
        <v>8.4615384615384617</v>
      </c>
      <c r="AE73" s="27" cm="1">
        <f t="array" ref="AE73">IFERROR(_xlfn.LET(_xlpm.stk, AE69, _xlpm.dem, AF70:$BF70,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AVERAGE(AF70:AT70), _xlpm.nxt), _xlpm.fw + ((_xlpm.stk - _xlpm.ded) / _xlpm.safe_nxt)),0)</f>
        <v>7.4615384615384617</v>
      </c>
      <c r="AF73" s="27" cm="1">
        <f t="array" ref="AF73">IFERROR(_xlfn.LET(_xlpm.stk, AF69, _xlpm.dem, AG70:$BF70,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AVERAGE(AG70:AU70), _xlpm.nxt), _xlpm.fw + ((_xlpm.stk - _xlpm.ded) / _xlpm.safe_nxt)),0)</f>
        <v>6.4615384615384617</v>
      </c>
      <c r="AG73" s="27" cm="1">
        <f t="array" ref="AG73">IFERROR(_xlfn.LET(_xlpm.stk, AG69, _xlpm.dem, AH70:$BF70,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AVERAGE(AH70:AV70), _xlpm.nxt), _xlpm.fw + ((_xlpm.stk - _xlpm.ded) / _xlpm.safe_nxt)),0)</f>
        <v>5.5</v>
      </c>
      <c r="AH73" s="27" cm="1">
        <f t="array" ref="AH73">IFERROR(_xlfn.LET(_xlpm.stk, AH69, _xlpm.dem, AI70:$BF70,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AVERAGE(AI70:AW70), _xlpm.nxt), _xlpm.fw + ((_xlpm.stk - _xlpm.ded) / _xlpm.safe_nxt)),0)</f>
        <v>4.4615384615384617</v>
      </c>
      <c r="AI73" s="27" cm="1">
        <f t="array" ref="AI73">IFERROR(_xlfn.LET(_xlpm.stk, AI69, _xlpm.dem, AJ70:$BF70,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AVERAGE(AJ70:AX70), _xlpm.nxt), _xlpm.fw + ((_xlpm.stk - _xlpm.ded) / _xlpm.safe_nxt)),0)</f>
        <v>3.4615384615384617</v>
      </c>
      <c r="AJ73" s="27" cm="1">
        <f t="array" ref="AJ73">IFERROR(_xlfn.LET(_xlpm.stk, AJ69, _xlpm.dem, AK70:$BF70,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AVERAGE(AK70:AY70), _xlpm.nxt), _xlpm.fw + ((_xlpm.stk - _xlpm.ded) / _xlpm.safe_nxt)),0)</f>
        <v>2.4615384615384617</v>
      </c>
      <c r="AK73" s="27" cm="1">
        <f t="array" ref="AK73">IFERROR(_xlfn.LET(_xlpm.stk, AK69, _xlpm.dem, AL70:$BF70,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AVERAGE(AL70:AZ70), _xlpm.nxt), _xlpm.fw + ((_xlpm.stk - _xlpm.ded) / _xlpm.safe_nxt)),0)</f>
        <v>1.4615384615384617</v>
      </c>
      <c r="AL73" s="27" cm="1">
        <f t="array" ref="AL73">IFERROR(_xlfn.LET(_xlpm.stk, AL69, _xlpm.dem, AM70:$BF70,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AVERAGE(AM70:BA70), _xlpm.nxt), _xlpm.fw + ((_xlpm.stk - _xlpm.ded) / _xlpm.safe_nxt)),0)</f>
        <v>0.46153846153846156</v>
      </c>
      <c r="AM73" s="27" cm="1">
        <f t="array" ref="AM73">IFERROR(_xlfn.LET(_xlpm.stk, AM69, _xlpm.dem, AN70:$BF70,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AVERAGE(AN70:BB70), _xlpm.nxt), _xlpm.fw + ((_xlpm.stk - _xlpm.ded) / _xlpm.safe_nxt)),0)</f>
        <v>0</v>
      </c>
      <c r="AN73" s="27" cm="1">
        <f t="array" ref="AN73">IFERROR(_xlfn.LET(_xlpm.stk, AN69, _xlpm.dem, AO70:$BF70,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AVERAGE(AO70:BC70), _xlpm.nxt), _xlpm.fw + ((_xlpm.stk - _xlpm.ded) / _xlpm.safe_nxt)),0)</f>
        <v>0</v>
      </c>
      <c r="AO73" s="27" cm="1">
        <f t="array" ref="AO73">IFERROR(_xlfn.LET(_xlpm.stk, AO69, _xlpm.dem, AP70:$BF70,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AVERAGE(AP70:BD70), _xlpm.nxt), _xlpm.fw + ((_xlpm.stk - _xlpm.ded) / _xlpm.safe_nxt)),0)</f>
        <v>0</v>
      </c>
      <c r="AP73" s="27" cm="1">
        <f t="array" ref="AP73">IFERROR(_xlfn.LET(_xlpm.stk, AP69, _xlpm.dem, AQ70:$BF70,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AVERAGE(AQ70:BE70), _xlpm.nxt), _xlpm.fw + ((_xlpm.stk - _xlpm.ded) / _xlpm.safe_nxt)),0)</f>
        <v>0</v>
      </c>
      <c r="AQ73" s="27" cm="1">
        <f t="array" ref="AQ73">IFERROR(_xlfn.LET(_xlpm.stk, AQ69, _xlpm.dem, AR70:$BF70,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AVERAGE(AR70:BF70), _xlpm.nxt), _xlpm.fw + ((_xlpm.stk - _xlpm.ded) / _xlpm.safe_nxt)),0)</f>
        <v>0</v>
      </c>
    </row>
    <row r="74" spans="1:43" hidden="1" x14ac:dyDescent="0.3">
      <c r="A74" s="14">
        <f>_xlfn.XLOOKUP(F74,'Demand on-top'!A:A,'Demand on-top'!S:S)</f>
        <v>0</v>
      </c>
      <c r="B74" s="16" t="s">
        <v>7</v>
      </c>
      <c r="C74" s="17" t="s">
        <v>8</v>
      </c>
      <c r="D74" s="18" cm="1">
        <f t="array" ref="D74">ROUND(_xlfn.XLOOKUP(B74,Artikli!A:A,Artikli!C:C/7),0)</f>
        <v>9</v>
      </c>
      <c r="E74" s="19" t="s">
        <v>44</v>
      </c>
      <c r="F74" s="19" t="s">
        <v>74</v>
      </c>
      <c r="G74" s="48" t="s">
        <v>75</v>
      </c>
      <c r="H74" s="61"/>
      <c r="I74" s="57" t="s">
        <v>26</v>
      </c>
      <c r="J74" s="31">
        <v>941</v>
      </c>
      <c r="K74" s="20">
        <f>IFERROR(_xlfn.XLOOKUP(F74,Stock!A:A,Stock!AI:AI),0)</f>
        <v>829</v>
      </c>
      <c r="L74" s="20">
        <f t="shared" ref="L74:Y74" si="464">K77</f>
        <v>726</v>
      </c>
      <c r="M74" s="20">
        <f t="shared" si="464"/>
        <v>623</v>
      </c>
      <c r="N74" s="20">
        <f t="shared" si="464"/>
        <v>1400</v>
      </c>
      <c r="O74" s="20">
        <f t="shared" si="464"/>
        <v>1295</v>
      </c>
      <c r="P74" s="20">
        <f t="shared" si="464"/>
        <v>1192</v>
      </c>
      <c r="Q74" s="20">
        <f t="shared" si="464"/>
        <v>1090</v>
      </c>
      <c r="R74" s="20">
        <f t="shared" si="464"/>
        <v>989</v>
      </c>
      <c r="S74" s="20">
        <f t="shared" si="464"/>
        <v>888</v>
      </c>
      <c r="T74" s="20">
        <f t="shared" si="464"/>
        <v>790</v>
      </c>
      <c r="U74" s="20">
        <f t="shared" si="464"/>
        <v>691</v>
      </c>
      <c r="V74" s="20">
        <f t="shared" si="464"/>
        <v>591</v>
      </c>
      <c r="W74" s="20">
        <f t="shared" si="464"/>
        <v>491</v>
      </c>
      <c r="X74" s="20">
        <f t="shared" si="464"/>
        <v>390</v>
      </c>
      <c r="Y74" s="21">
        <f t="shared" si="464"/>
        <v>288</v>
      </c>
      <c r="Z74" s="21">
        <f t="shared" ref="Z74" si="465">Y77</f>
        <v>185</v>
      </c>
      <c r="AA74" s="21">
        <f t="shared" ref="AA74" si="466">Z77</f>
        <v>81</v>
      </c>
      <c r="AB74" s="21">
        <f t="shared" ref="AB74" si="467">AA77</f>
        <v>0</v>
      </c>
      <c r="AC74" s="21">
        <f t="shared" ref="AC74" si="468">AB77</f>
        <v>0</v>
      </c>
      <c r="AD74" s="21">
        <f t="shared" ref="AD74" si="469">AC77</f>
        <v>0</v>
      </c>
      <c r="AE74" s="21">
        <f t="shared" ref="AE74" si="470">AD77</f>
        <v>0</v>
      </c>
      <c r="AF74" s="21">
        <f t="shared" ref="AF74" si="471">AE77</f>
        <v>0</v>
      </c>
      <c r="AG74" s="21">
        <f t="shared" ref="AG74" si="472">AF77</f>
        <v>0</v>
      </c>
      <c r="AH74" s="21">
        <f t="shared" ref="AH74" si="473">AG77</f>
        <v>0</v>
      </c>
      <c r="AI74" s="21">
        <f t="shared" ref="AI74" si="474">AH77</f>
        <v>0</v>
      </c>
      <c r="AJ74" s="21">
        <f t="shared" ref="AJ74" si="475">AI77</f>
        <v>0</v>
      </c>
      <c r="AK74" s="21">
        <f t="shared" ref="AK74" si="476">AJ77</f>
        <v>0</v>
      </c>
      <c r="AL74" s="21">
        <f t="shared" ref="AL74" si="477">AK77</f>
        <v>0</v>
      </c>
      <c r="AM74" s="21">
        <f t="shared" ref="AM74" si="478">AL77</f>
        <v>0</v>
      </c>
      <c r="AN74" s="21">
        <f t="shared" ref="AN74" si="479">AM77</f>
        <v>0</v>
      </c>
      <c r="AO74" s="21">
        <f t="shared" ref="AO74" si="480">AN77</f>
        <v>0</v>
      </c>
      <c r="AP74" s="21">
        <f t="shared" ref="AP74" si="481">AO77</f>
        <v>0</v>
      </c>
      <c r="AQ74" s="21">
        <f t="shared" ref="AQ74" si="482">AP77</f>
        <v>0</v>
      </c>
    </row>
    <row r="75" spans="1:43" hidden="1" x14ac:dyDescent="0.3">
      <c r="A75" s="14">
        <f>_xlfn.XLOOKUP(F75,'Demand on-top'!A:A,'Demand on-top'!S:S)</f>
        <v>0</v>
      </c>
      <c r="B75" s="16" t="s">
        <v>7</v>
      </c>
      <c r="C75" s="17" t="s">
        <v>8</v>
      </c>
      <c r="D75" s="18" cm="1">
        <f t="array" ref="D75">ROUND(_xlfn.XLOOKUP(B75,Artikli!A:A,Artikli!C:C/7),0)</f>
        <v>9</v>
      </c>
      <c r="E75" s="19" t="s">
        <v>44</v>
      </c>
      <c r="F75" s="19" t="s">
        <v>74</v>
      </c>
      <c r="G75" s="48" t="s">
        <v>75</v>
      </c>
      <c r="H75" s="62"/>
      <c r="I75" s="57" t="s">
        <v>28</v>
      </c>
      <c r="J75" s="31">
        <v>101</v>
      </c>
      <c r="K75" s="20">
        <f>ROUND(_xlfn.XLOOKUP($F75,'Prodaja+Demand'!$B:$B,'Prodaja+Demand'!BG:BG),0)+ROUND(_xlfn.XLOOKUP($F75,'Demand on-top'!$A:$A,'Demand on-top'!F:F),0)</f>
        <v>103</v>
      </c>
      <c r="L75" s="20">
        <f>ROUND(_xlfn.XLOOKUP($F75,'Prodaja+Demand'!$B:$B,'Prodaja+Demand'!BH:BH),0)+ROUND(_xlfn.XLOOKUP($F75,'Demand on-top'!$A:$A,'Demand on-top'!G:G),0)</f>
        <v>103</v>
      </c>
      <c r="M75" s="20">
        <f>ROUND(_xlfn.XLOOKUP($F75,'Prodaja+Demand'!$B:$B,'Prodaja+Demand'!BI:BI),0)+ROUND(_xlfn.XLOOKUP($F75,'Demand on-top'!$A:$A,'Demand on-top'!H:H),0)</f>
        <v>105</v>
      </c>
      <c r="N75" s="20">
        <f>ROUND(_xlfn.XLOOKUP($F75,'Prodaja+Demand'!$B:$B,'Prodaja+Demand'!BJ:BJ),0)+ROUND(_xlfn.XLOOKUP($F75,'Demand on-top'!$A:$A,'Demand on-top'!I:I),0)</f>
        <v>105</v>
      </c>
      <c r="O75" s="20">
        <f>ROUND(_xlfn.XLOOKUP($F75,'Prodaja+Demand'!$B:$B,'Prodaja+Demand'!BK:BK),0)+ROUND(_xlfn.XLOOKUP($F75,'Demand on-top'!$A:$A,'Demand on-top'!J:J),0)</f>
        <v>103</v>
      </c>
      <c r="P75" s="20">
        <f>ROUND(_xlfn.XLOOKUP($F75,'Prodaja+Demand'!$B:$B,'Prodaja+Demand'!BL:BL),0)+ROUND(_xlfn.XLOOKUP($F75,'Demand on-top'!$A:$A,'Demand on-top'!K:K),0)</f>
        <v>102</v>
      </c>
      <c r="Q75" s="20">
        <f>ROUND(_xlfn.XLOOKUP($F75,'Prodaja+Demand'!$B:$B,'Prodaja+Demand'!BM:BM),0)+ROUND(_xlfn.XLOOKUP($F75,'Demand on-top'!$A:$A,'Demand on-top'!L:L),0)</f>
        <v>101</v>
      </c>
      <c r="R75" s="20">
        <f>ROUND(_xlfn.XLOOKUP($F75,'Prodaja+Demand'!$B:$B,'Prodaja+Demand'!BN:BN),0)+ROUND(_xlfn.XLOOKUP($F75,'Demand on-top'!$A:$A,'Demand on-top'!M:M),0)</f>
        <v>101</v>
      </c>
      <c r="S75" s="20">
        <f>ROUND(_xlfn.XLOOKUP($F75,'Prodaja+Demand'!$B:$B,'Prodaja+Demand'!BO:BO),0)+ROUND(_xlfn.XLOOKUP($F75,'Demand on-top'!$A:$A,'Demand on-top'!N:N),0)</f>
        <v>98</v>
      </c>
      <c r="T75" s="20">
        <f>ROUND(_xlfn.XLOOKUP($F75,'Prodaja+Demand'!$B:$B,'Prodaja+Demand'!BP:BP),0)+ROUND(_xlfn.XLOOKUP($F75,'Demand on-top'!$A:$A,'Demand on-top'!O:O),0)</f>
        <v>99</v>
      </c>
      <c r="U75" s="20">
        <f>ROUND(_xlfn.XLOOKUP($F75,'Prodaja+Demand'!$B:$B,'Prodaja+Demand'!BQ:BQ),0)+ROUND(_xlfn.XLOOKUP($F75,'Demand on-top'!$A:$A,'Demand on-top'!P:P),0)</f>
        <v>100</v>
      </c>
      <c r="V75" s="20">
        <f>ROUND(_xlfn.XLOOKUP($F75,'Prodaja+Demand'!$B:$B,'Prodaja+Demand'!BR:BR),0)+ROUND(_xlfn.XLOOKUP($F75,'Demand on-top'!$A:$A,'Demand on-top'!Q:Q),0)</f>
        <v>100</v>
      </c>
      <c r="W75" s="20">
        <f>ROUND(_xlfn.XLOOKUP($F75,'Prodaja+Demand'!$B:$B,'Prodaja+Demand'!BS:BS),0)+ROUND(_xlfn.XLOOKUP($F75,'Demand on-top'!$A:$A,'Demand on-top'!R:R),0)</f>
        <v>101</v>
      </c>
      <c r="X75" s="20">
        <f>ROUND(_xlfn.XLOOKUP($F75,'Prodaja+Demand'!$B:$B,'Prodaja+Demand'!BT:BT),0)+ROUND(_xlfn.XLOOKUP($F75,'Demand on-top'!$A:$A,'Demand on-top'!S:S),0)</f>
        <v>102</v>
      </c>
      <c r="Y75" s="21">
        <f>ROUND(_xlfn.XLOOKUP($F75,'Prodaja+Demand'!$B:$B,'Prodaja+Demand'!BU:BU),0)+ROUND(_xlfn.XLOOKUP($F75,'Demand on-top'!$A:$A,'Demand on-top'!T:T),0)</f>
        <v>103</v>
      </c>
      <c r="Z75" s="21">
        <f>ROUND(_xlfn.XLOOKUP($F75,'Prodaja+Demand'!$B:$B,'Prodaja+Demand'!BV:BV),0)+ROUND(_xlfn.XLOOKUP($F75,'Demand on-top'!$A:$A,'Demand on-top'!U:U),0)</f>
        <v>104</v>
      </c>
      <c r="AA75" s="21">
        <f>ROUND(_xlfn.XLOOKUP($F75,'Prodaja+Demand'!$B:$B,'Prodaja+Demand'!BW:BW),0)+ROUND(_xlfn.XLOOKUP($F75,'Demand on-top'!$A:$A,'Demand on-top'!V:V),0)</f>
        <v>105</v>
      </c>
      <c r="AB75" s="21">
        <f>ROUND(_xlfn.XLOOKUP($F75,'Prodaja+Demand'!$B:$B,'Prodaja+Demand'!BX:BX),0)+ROUND(_xlfn.XLOOKUP($F75,'Demand on-top'!$A:$A,'Demand on-top'!W:W),0)</f>
        <v>103</v>
      </c>
      <c r="AC75" s="21">
        <f>ROUND(_xlfn.XLOOKUP($F75,'Prodaja+Demand'!$B:$B,'Prodaja+Demand'!BY:BY),0)+ROUND(_xlfn.XLOOKUP($F75,'Demand on-top'!$A:$A,'Demand on-top'!X:X),0)</f>
        <v>104</v>
      </c>
      <c r="AD75" s="21">
        <f>ROUND(_xlfn.XLOOKUP($F75,'Prodaja+Demand'!$B:$B,'Prodaja+Demand'!BZ:BZ),0)+ROUND(_xlfn.XLOOKUP($F75,'Demand on-top'!$A:$A,'Demand on-top'!Y:Y),0)</f>
        <v>102</v>
      </c>
      <c r="AE75" s="21">
        <f>ROUND(_xlfn.XLOOKUP($F75,'Prodaja+Demand'!$B:$B,'Prodaja+Demand'!CA:CA),0)+ROUND(_xlfn.XLOOKUP($F75,'Demand on-top'!$A:$A,'Demand on-top'!Z:Z),0)</f>
        <v>102</v>
      </c>
      <c r="AF75" s="21">
        <f>ROUND(_xlfn.XLOOKUP($F75,'Prodaja+Demand'!$B:$B,'Prodaja+Demand'!CB:CB),0)+ROUND(_xlfn.XLOOKUP($F75,'Demand on-top'!$A:$A,'Demand on-top'!AA:AA),0)</f>
        <v>103</v>
      </c>
      <c r="AG75" s="21">
        <f>ROUND(_xlfn.XLOOKUP($F75,'Prodaja+Demand'!$B:$B,'Prodaja+Demand'!CC:CC),0)+ROUND(_xlfn.XLOOKUP($F75,'Demand on-top'!$A:$A,'Demand on-top'!AB:AB),0)</f>
        <v>103</v>
      </c>
      <c r="AH75" s="21">
        <f>ROUND(_xlfn.XLOOKUP($F75,'Prodaja+Demand'!$B:$B,'Prodaja+Demand'!CD:CD),0)+ROUND(_xlfn.XLOOKUP($F75,'Demand on-top'!$A:$A,'Demand on-top'!AC:AC),0)</f>
        <v>104</v>
      </c>
      <c r="AI75" s="21">
        <f>ROUND(_xlfn.XLOOKUP($F75,'Prodaja+Demand'!$B:$B,'Prodaja+Demand'!CE:CE),0)+ROUND(_xlfn.XLOOKUP($F75,'Demand on-top'!$A:$A,'Demand on-top'!AD:AD),0)</f>
        <v>102</v>
      </c>
      <c r="AJ75" s="21">
        <f>ROUND(_xlfn.XLOOKUP($F75,'Prodaja+Demand'!$B:$B,'Prodaja+Demand'!CF:CF),0)+ROUND(_xlfn.XLOOKUP($F75,'Demand on-top'!$A:$A,'Demand on-top'!AE:AE),0)</f>
        <v>102</v>
      </c>
      <c r="AK75" s="21">
        <f>ROUND(_xlfn.XLOOKUP($F75,'Prodaja+Demand'!$B:$B,'Prodaja+Demand'!CG:CG),0)+ROUND(_xlfn.XLOOKUP($F75,'Demand on-top'!$A:$A,'Demand on-top'!AF:AF),0)</f>
        <v>102</v>
      </c>
      <c r="AL75" s="21">
        <f>ROUND(_xlfn.XLOOKUP($F75,'Prodaja+Demand'!$B:$B,'Prodaja+Demand'!CH:CH),0)+ROUND(_xlfn.XLOOKUP($F75,'Demand on-top'!$A:$A,'Demand on-top'!AG:AG),0)</f>
        <v>102</v>
      </c>
      <c r="AM75" s="21">
        <f>ROUND(_xlfn.XLOOKUP($F75,'Prodaja+Demand'!$B:$B,'Prodaja+Demand'!CI:CI),0)+ROUND(_xlfn.XLOOKUP($F75,'Demand on-top'!$A:$A,'Demand on-top'!AH:AH),0)</f>
        <v>102</v>
      </c>
      <c r="AN75" s="21">
        <f>ROUND(_xlfn.XLOOKUP($F75,'Prodaja+Demand'!$B:$B,'Prodaja+Demand'!CJ:CJ),0)+ROUND(_xlfn.XLOOKUP($F75,'Demand on-top'!$A:$A,'Demand on-top'!AI:AI),0)</f>
        <v>102</v>
      </c>
      <c r="AO75" s="21">
        <f>ROUND(_xlfn.XLOOKUP($F75,'Prodaja+Demand'!$B:$B,'Prodaja+Demand'!CK:CK),0)+ROUND(_xlfn.XLOOKUP($F75,'Demand on-top'!$A:$A,'Demand on-top'!AJ:AJ),0)</f>
        <v>102</v>
      </c>
      <c r="AP75" s="21">
        <f>ROUND(_xlfn.XLOOKUP($F75,'Prodaja+Demand'!$B:$B,'Prodaja+Demand'!CL:CL),0)+ROUND(_xlfn.XLOOKUP($F75,'Demand on-top'!$A:$A,'Demand on-top'!AK:AK),0)</f>
        <v>0</v>
      </c>
      <c r="AQ75" s="21">
        <f>ROUND(_xlfn.XLOOKUP($F75,'Prodaja+Demand'!$B:$B,'Prodaja+Demand'!CM:CM),0)+ROUND(_xlfn.XLOOKUP($F75,'Demand on-top'!$A:$A,'Demand on-top'!AL:AL),0)</f>
        <v>0</v>
      </c>
    </row>
    <row r="76" spans="1:43" hidden="1" x14ac:dyDescent="0.3">
      <c r="A76" s="14">
        <f>_xlfn.XLOOKUP(F76,'Demand on-top'!A:A,'Demand on-top'!S:S)</f>
        <v>0</v>
      </c>
      <c r="B76" s="16" t="s">
        <v>7</v>
      </c>
      <c r="C76" s="17" t="s">
        <v>8</v>
      </c>
      <c r="D76" s="18" cm="1">
        <f t="array" ref="D76">ROUND(_xlfn.XLOOKUP(B76,Artikli!A:A,Artikli!C:C/7),0)</f>
        <v>9</v>
      </c>
      <c r="E76" s="19" t="s">
        <v>44</v>
      </c>
      <c r="F76" s="19" t="s">
        <v>74</v>
      </c>
      <c r="G76" s="48" t="s">
        <v>75</v>
      </c>
      <c r="H76" s="62"/>
      <c r="I76" s="57" t="s">
        <v>27</v>
      </c>
      <c r="J76" s="31">
        <v>0</v>
      </c>
      <c r="K76" s="20">
        <f>IFERROR(_xlfn.XLOOKUP($F76,'Incoming supply'!$A:$A,'Incoming supply'!B:B),0)</f>
        <v>0</v>
      </c>
      <c r="L76" s="20">
        <f>IFERROR(_xlfn.XLOOKUP($F76,'Incoming supply'!$A:$A,'Incoming supply'!C:C),0)</f>
        <v>0</v>
      </c>
      <c r="M76" s="20">
        <f>IFERROR(_xlfn.XLOOKUP($F76,'Incoming supply'!$A:$A,'Incoming supply'!D:D),0)</f>
        <v>882</v>
      </c>
      <c r="N76" s="20">
        <f>IFERROR(_xlfn.XLOOKUP($F76,'Incoming supply'!$A:$A,'Incoming supply'!E:E),0)</f>
        <v>0</v>
      </c>
      <c r="O76" s="20">
        <f>IFERROR(_xlfn.XLOOKUP($F76,'Incoming supply'!$A:$A,'Incoming supply'!F:F),0)</f>
        <v>0</v>
      </c>
      <c r="P76" s="20">
        <f>IFERROR(_xlfn.XLOOKUP($F76,'Incoming supply'!$A:$A,'Incoming supply'!G:G),0)</f>
        <v>0</v>
      </c>
      <c r="Q76" s="20">
        <f>IFERROR(_xlfn.XLOOKUP($F76,'Incoming supply'!$A:$A,'Incoming supply'!H:H),0)</f>
        <v>0</v>
      </c>
      <c r="R76" s="20">
        <f>IFERROR(_xlfn.XLOOKUP($F76,'Incoming supply'!$A:$A,'Incoming supply'!I:I),0)</f>
        <v>0</v>
      </c>
      <c r="S76" s="20">
        <f>IFERROR(_xlfn.XLOOKUP($F76,'Incoming supply'!$A:$A,'Incoming supply'!J:J),0)</f>
        <v>0</v>
      </c>
      <c r="T76" s="20">
        <f>IFERROR(_xlfn.XLOOKUP($F76,'Incoming supply'!$A:$A,'Incoming supply'!K:K),0)</f>
        <v>0</v>
      </c>
      <c r="U76" s="20">
        <f>IFERROR(_xlfn.XLOOKUP($F76,'Incoming supply'!$A:$A,'Incoming supply'!L:L),0)</f>
        <v>0</v>
      </c>
      <c r="V76" s="20">
        <f>IFERROR(_xlfn.XLOOKUP($F76,'Incoming supply'!$A:$A,'Incoming supply'!M:M),0)</f>
        <v>0</v>
      </c>
      <c r="W76" s="20">
        <f>IFERROR(_xlfn.XLOOKUP($F76,'Incoming supply'!$A:$A,'Incoming supply'!N:N),0)</f>
        <v>0</v>
      </c>
      <c r="X76" s="20">
        <f>IFERROR(_xlfn.XLOOKUP($F76,'Incoming supply'!$A:$A,'Incoming supply'!O:O),0)</f>
        <v>0</v>
      </c>
      <c r="Y76" s="21">
        <f>IFERROR(_xlfn.XLOOKUP($F76,'Incoming supply'!$A:$A,'Incoming supply'!P:P),0)</f>
        <v>0</v>
      </c>
      <c r="Z76" s="21">
        <f>IFERROR(_xlfn.XLOOKUP($F76,'Incoming supply'!$A:$A,'Incoming supply'!Q:Q),0)</f>
        <v>0</v>
      </c>
      <c r="AA76" s="21">
        <f>IFERROR(_xlfn.XLOOKUP($F76,'Incoming supply'!$A:$A,'Incoming supply'!R:R),0)</f>
        <v>0</v>
      </c>
      <c r="AB76" s="21">
        <f>IFERROR(_xlfn.XLOOKUP($F76,'Incoming supply'!$A:$A,'Incoming supply'!S:S),0)</f>
        <v>0</v>
      </c>
      <c r="AC76" s="21">
        <f>IFERROR(_xlfn.XLOOKUP($F76,'Incoming supply'!$A:$A,'Incoming supply'!T:T),0)</f>
        <v>0</v>
      </c>
      <c r="AD76" s="21">
        <f>IFERROR(_xlfn.XLOOKUP($F76,'Incoming supply'!$A:$A,'Incoming supply'!U:U),0)</f>
        <v>0</v>
      </c>
      <c r="AE76" s="21">
        <f>IFERROR(_xlfn.XLOOKUP($F76,'Incoming supply'!$A:$A,'Incoming supply'!V:V),0)</f>
        <v>0</v>
      </c>
      <c r="AF76" s="21">
        <f>IFERROR(_xlfn.XLOOKUP($F76,'Incoming supply'!$A:$A,'Incoming supply'!W:W),0)</f>
        <v>0</v>
      </c>
      <c r="AG76" s="21">
        <f>IFERROR(_xlfn.XLOOKUP($F76,'Incoming supply'!$A:$A,'Incoming supply'!X:X),0)</f>
        <v>0</v>
      </c>
      <c r="AH76" s="21">
        <f>IFERROR(_xlfn.XLOOKUP($F76,'Incoming supply'!$A:$A,'Incoming supply'!Y:Y),0)</f>
        <v>0</v>
      </c>
      <c r="AI76" s="21">
        <f>IFERROR(_xlfn.XLOOKUP($F76,'Incoming supply'!$A:$A,'Incoming supply'!Z:Z),0)</f>
        <v>0</v>
      </c>
      <c r="AJ76" s="21">
        <f>IFERROR(_xlfn.XLOOKUP($F76,'Incoming supply'!$A:$A,'Incoming supply'!AA:AA),0)</f>
        <v>0</v>
      </c>
      <c r="AK76" s="21">
        <f>IFERROR(_xlfn.XLOOKUP($F76,'Incoming supply'!$A:$A,'Incoming supply'!AB:AB),0)</f>
        <v>0</v>
      </c>
      <c r="AL76" s="21">
        <f>IFERROR(_xlfn.XLOOKUP($F76,'Incoming supply'!$A:$A,'Incoming supply'!AC:AC),0)</f>
        <v>0</v>
      </c>
      <c r="AM76" s="21">
        <f>IFERROR(_xlfn.XLOOKUP($F76,'Incoming supply'!$A:$A,'Incoming supply'!AD:AD),0)</f>
        <v>0</v>
      </c>
      <c r="AN76" s="21">
        <f>IFERROR(_xlfn.XLOOKUP($F76,'Incoming supply'!$A:$A,'Incoming supply'!AE:AE),0)</f>
        <v>0</v>
      </c>
      <c r="AO76" s="21">
        <f>IFERROR(_xlfn.XLOOKUP($F76,'Incoming supply'!$A:$A,'Incoming supply'!AF:AF),0)</f>
        <v>0</v>
      </c>
      <c r="AP76" s="21">
        <f>IFERROR(_xlfn.XLOOKUP($F76,'Incoming supply'!$A:$A,'Incoming supply'!AG:AG),0)</f>
        <v>0</v>
      </c>
      <c r="AQ76" s="21">
        <f>IFERROR(_xlfn.XLOOKUP($F76,'Incoming supply'!$A:$A,'Incoming supply'!AH:AH),0)</f>
        <v>0</v>
      </c>
    </row>
    <row r="77" spans="1:43" hidden="1" x14ac:dyDescent="0.3">
      <c r="A77" s="14">
        <f>_xlfn.XLOOKUP(F77,'Demand on-top'!A:A,'Demand on-top'!S:S)</f>
        <v>0</v>
      </c>
      <c r="B77" s="16" t="s">
        <v>7</v>
      </c>
      <c r="C77" s="17" t="s">
        <v>8</v>
      </c>
      <c r="D77" s="18" cm="1">
        <f t="array" ref="D77">ROUND(_xlfn.XLOOKUP(B77,Artikli!A:A,Artikli!C:C/7),0)</f>
        <v>9</v>
      </c>
      <c r="E77" s="19" t="s">
        <v>44</v>
      </c>
      <c r="F77" s="19" t="s">
        <v>74</v>
      </c>
      <c r="G77" s="48" t="s">
        <v>75</v>
      </c>
      <c r="H77" s="62"/>
      <c r="I77" s="57" t="s">
        <v>4096</v>
      </c>
      <c r="J77" s="31">
        <v>840</v>
      </c>
      <c r="K77" s="20">
        <f t="shared" ref="K77" si="483">IF((K74-K75+K76)&gt;0,(K74-K75+K76),0)</f>
        <v>726</v>
      </c>
      <c r="L77" s="20">
        <f t="shared" ref="L77" si="484">IF((L74-L75+L76)&gt;0,(L74-L75+L76),0)</f>
        <v>623</v>
      </c>
      <c r="M77" s="20">
        <f t="shared" ref="M77" si="485">IF((M74-M75+M76)&gt;0,(M74-M75+M76),0)</f>
        <v>1400</v>
      </c>
      <c r="N77" s="20">
        <f t="shared" ref="N77" si="486">IF((N74-N75+N76)&gt;0,(N74-N75+N76),0)</f>
        <v>1295</v>
      </c>
      <c r="O77" s="20">
        <f t="shared" ref="O77" si="487">IF((O74-O75+O76)&gt;0,(O74-O75+O76),0)</f>
        <v>1192</v>
      </c>
      <c r="P77" s="20">
        <f t="shared" ref="P77" si="488">IF((P74-P75+P76)&gt;0,(P74-P75+P76),0)</f>
        <v>1090</v>
      </c>
      <c r="Q77" s="20">
        <f t="shared" ref="Q77" si="489">IF((Q74-Q75+Q76)&gt;0,(Q74-Q75+Q76),0)</f>
        <v>989</v>
      </c>
      <c r="R77" s="20">
        <f t="shared" ref="R77" si="490">IF((R74-R75+R76)&gt;0,(R74-R75+R76),0)</f>
        <v>888</v>
      </c>
      <c r="S77" s="20">
        <f t="shared" ref="S77" si="491">IF((S74-S75+S76)&gt;0,(S74-S75+S76),0)</f>
        <v>790</v>
      </c>
      <c r="T77" s="20">
        <f t="shared" ref="T77" si="492">IF((T74-T75+T76)&gt;0,(T74-T75+T76),0)</f>
        <v>691</v>
      </c>
      <c r="U77" s="20">
        <f t="shared" ref="U77" si="493">IF((U74-U75+U76)&gt;0,(U74-U75+U76),0)</f>
        <v>591</v>
      </c>
      <c r="V77" s="20">
        <f t="shared" ref="V77" si="494">IF((V74-V75+V76)&gt;0,(V74-V75+V76),0)</f>
        <v>491</v>
      </c>
      <c r="W77" s="20">
        <f t="shared" ref="W77" si="495">IF((W74-W75+W76)&gt;0,(W74-W75+W76),0)</f>
        <v>390</v>
      </c>
      <c r="X77" s="20">
        <f t="shared" ref="X77" si="496">IF((X74-X75+X76)&gt;0,(X74-X75+X76),0)</f>
        <v>288</v>
      </c>
      <c r="Y77" s="21">
        <f t="shared" ref="Y77:AQ77" si="497">IF((Y74-Y75+Y76)&gt;0,(Y74-Y75+Y76),0)</f>
        <v>185</v>
      </c>
      <c r="Z77" s="21">
        <f t="shared" si="497"/>
        <v>81</v>
      </c>
      <c r="AA77" s="21">
        <f t="shared" si="497"/>
        <v>0</v>
      </c>
      <c r="AB77" s="21">
        <f t="shared" si="497"/>
        <v>0</v>
      </c>
      <c r="AC77" s="21">
        <f t="shared" si="497"/>
        <v>0</v>
      </c>
      <c r="AD77" s="21">
        <f t="shared" si="497"/>
        <v>0</v>
      </c>
      <c r="AE77" s="21">
        <f t="shared" si="497"/>
        <v>0</v>
      </c>
      <c r="AF77" s="21">
        <f t="shared" si="497"/>
        <v>0</v>
      </c>
      <c r="AG77" s="21">
        <f t="shared" si="497"/>
        <v>0</v>
      </c>
      <c r="AH77" s="21">
        <f t="shared" si="497"/>
        <v>0</v>
      </c>
      <c r="AI77" s="21">
        <f t="shared" si="497"/>
        <v>0</v>
      </c>
      <c r="AJ77" s="21">
        <f t="shared" si="497"/>
        <v>0</v>
      </c>
      <c r="AK77" s="21">
        <f t="shared" si="497"/>
        <v>0</v>
      </c>
      <c r="AL77" s="21">
        <f t="shared" si="497"/>
        <v>0</v>
      </c>
      <c r="AM77" s="21">
        <f t="shared" si="497"/>
        <v>0</v>
      </c>
      <c r="AN77" s="21">
        <f t="shared" si="497"/>
        <v>0</v>
      </c>
      <c r="AO77" s="21">
        <f t="shared" si="497"/>
        <v>0</v>
      </c>
      <c r="AP77" s="21">
        <f t="shared" si="497"/>
        <v>0</v>
      </c>
      <c r="AQ77" s="21">
        <f t="shared" si="497"/>
        <v>0</v>
      </c>
    </row>
    <row r="78" spans="1:43" hidden="1" x14ac:dyDescent="0.3">
      <c r="A78" s="14">
        <f>_xlfn.XLOOKUP(F78,'Demand on-top'!A:A,'Demand on-top'!S:S)</f>
        <v>0</v>
      </c>
      <c r="B78" s="22" t="s">
        <v>7</v>
      </c>
      <c r="C78" s="23" t="s">
        <v>8</v>
      </c>
      <c r="D78" s="18" cm="1">
        <f t="array" ref="D78">ROUND(_xlfn.XLOOKUP(B78,Artikli!A:A,Artikli!C:C/7),0)</f>
        <v>9</v>
      </c>
      <c r="E78" s="25" t="s">
        <v>44</v>
      </c>
      <c r="F78" s="25" t="s">
        <v>74</v>
      </c>
      <c r="G78" s="49" t="s">
        <v>75</v>
      </c>
      <c r="H78" s="64"/>
      <c r="I78" s="58" t="s">
        <v>29</v>
      </c>
      <c r="J78" s="32">
        <v>9.2020202020202024</v>
      </c>
      <c r="K78" s="26" cm="1">
        <f t="array" ref="K78">IFERROR(_xlfn.LET(_xlpm.stk, K74, _xlpm.dem, L75:$BF75,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AVERAGE(L75:Z75), _xlpm.nxt), _xlpm.fw + ((_xlpm.stk - _xlpm.ded) / _xlpm.safe_nxt)),0)</f>
        <v>8.1111111111111107</v>
      </c>
      <c r="L78" s="26" cm="1">
        <f t="array" ref="L78">IFERROR(_xlfn.LET(_xlpm.stk, L74, _xlpm.dem, M75:$BF75,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AVERAGE(M75:AA75), _xlpm.nxt), _xlpm.fw + ((_xlpm.stk - _xlpm.ded) / _xlpm.safe_nxt)),0)</f>
        <v>7.1111111111111107</v>
      </c>
      <c r="M78" s="26" cm="1">
        <f t="array" ref="M78">IFERROR(_xlfn.LET(_xlpm.stk, M74, _xlpm.dem, N75:$BF75,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AVERAGE(N75:AB75), _xlpm.nxt), _xlpm.fw + ((_xlpm.stk - _xlpm.ded) / _xlpm.safe_nxt)),0)</f>
        <v>6.1313131313131315</v>
      </c>
      <c r="N78" s="26" cm="1">
        <f t="array" ref="N78">IFERROR(_xlfn.LET(_xlpm.stk, N74, _xlpm.dem, O75:$BF75,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AVERAGE(O75:AC75), _xlpm.nxt), _xlpm.fw + ((_xlpm.stk - _xlpm.ded) / _xlpm.safe_nxt)),0)</f>
        <v>13.78640776699029</v>
      </c>
      <c r="O78" s="26" cm="1">
        <f t="array" ref="O78">IFERROR(_xlfn.LET(_xlpm.stk, O74, _xlpm.dem, P75:$BF75,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AVERAGE(P75:AD75), _xlpm.nxt), _xlpm.fw + ((_xlpm.stk - _xlpm.ded) / _xlpm.safe_nxt)),0)</f>
        <v>12.766990291262136</v>
      </c>
      <c r="P78" s="26" cm="1">
        <f t="array" ref="P78">IFERROR(_xlfn.LET(_xlpm.stk, P74, _xlpm.dem, Q75:$BF75,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AVERAGE(Q75:AE75), _xlpm.nxt), _xlpm.fw + ((_xlpm.stk - _xlpm.ded) / _xlpm.safe_nxt)),0)</f>
        <v>11.757281553398059</v>
      </c>
      <c r="Q78" s="26" cm="1">
        <f t="array" ref="Q78">IFERROR(_xlfn.LET(_xlpm.stk, Q74, _xlpm.dem, R75:$BF75,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AVERAGE(R75:AF75), _xlpm.nxt), _xlpm.fw + ((_xlpm.stk - _xlpm.ded) / _xlpm.safe_nxt)),0)</f>
        <v>10.74757281553398</v>
      </c>
      <c r="R78" s="26" cm="1">
        <f t="array" ref="R78">IFERROR(_xlfn.LET(_xlpm.stk, R74, _xlpm.dem, S75:$BF75,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AVERAGE(S75:AG75), _xlpm.nxt), _xlpm.fw + ((_xlpm.stk - _xlpm.ded) / _xlpm.safe_nxt)),0)</f>
        <v>9.7475728155339798</v>
      </c>
      <c r="S78" s="26" cm="1">
        <f t="array" ref="S78">IFERROR(_xlfn.LET(_xlpm.stk, S74, _xlpm.dem, T75:$BF75,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AVERAGE(T75:AH75), _xlpm.nxt), _xlpm.fw + ((_xlpm.stk - _xlpm.ded) / _xlpm.safe_nxt)),0)</f>
        <v>8.7184466019417481</v>
      </c>
      <c r="T78" s="26" cm="1">
        <f t="array" ref="T78">IFERROR(_xlfn.LET(_xlpm.stk, T74, _xlpm.dem, U75:$BF75,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AVERAGE(U75:AI75), _xlpm.nxt), _xlpm.fw + ((_xlpm.stk - _xlpm.ded) / _xlpm.safe_nxt)),0)</f>
        <v>7.7281553398058254</v>
      </c>
      <c r="U78" s="26" cm="1">
        <f t="array" ref="U78">IFERROR(_xlfn.LET(_xlpm.stk, U74, _xlpm.dem, V75:$BF75,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AVERAGE(V75:AJ75), _xlpm.nxt), _xlpm.fw + ((_xlpm.stk - _xlpm.ded) / _xlpm.safe_nxt)),0)</f>
        <v>6.7378640776699026</v>
      </c>
      <c r="V78" s="26" cm="1">
        <f t="array" ref="V78">IFERROR(_xlfn.LET(_xlpm.stk, V74, _xlpm.dem, W75:$BF75,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AVERAGE(W75:AK75), _xlpm.nxt), _xlpm.fw + ((_xlpm.stk - _xlpm.ded) / _xlpm.safe_nxt)),0)</f>
        <v>5.7378640776699026</v>
      </c>
      <c r="W78" s="26" cm="1">
        <f t="array" ref="W78">IFERROR(_xlfn.LET(_xlpm.stk, W74, _xlpm.dem, X75:$BF75,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AVERAGE(X75:AL75), _xlpm.nxt), _xlpm.fw + ((_xlpm.stk - _xlpm.ded) / _xlpm.safe_nxt)),0)</f>
        <v>4.7475728155339807</v>
      </c>
      <c r="X78" s="26" cm="1">
        <f t="array" ref="X78">IFERROR(_xlfn.LET(_xlpm.stk, X74, _xlpm.dem, Y75:$BF75,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AVERAGE(Y75:AM75), _xlpm.nxt), _xlpm.fw + ((_xlpm.stk - _xlpm.ded) / _xlpm.safe_nxt)),0)</f>
        <v>3.7572815533980584</v>
      </c>
      <c r="Y78" s="27" cm="1">
        <f t="array" ref="Y78">IFERROR(_xlfn.LET(_xlpm.stk, Y74, _xlpm.dem, Z75:$BF75,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AVERAGE(Z75:AN75), _xlpm.nxt), _xlpm.fw + ((_xlpm.stk - _xlpm.ded) / _xlpm.safe_nxt)),0)</f>
        <v>2.766990291262136</v>
      </c>
      <c r="Z78" s="27" cm="1">
        <f t="array" ref="Z78">IFERROR(_xlfn.LET(_xlpm.stk, Z74, _xlpm.dem, AA75:$BF75,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AVERAGE(AA75:AO75), _xlpm.nxt), _xlpm.fw + ((_xlpm.stk - _xlpm.ded) / _xlpm.safe_nxt)),0)</f>
        <v>1.7766990291262137</v>
      </c>
      <c r="AA78" s="27" cm="1">
        <f t="array" ref="AA78">IFERROR(_xlfn.LET(_xlpm.stk, AA74, _xlpm.dem, AB75:$BF75,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AVERAGE(AB75:AP75), _xlpm.nxt), _xlpm.fw + ((_xlpm.stk - _xlpm.ded) / _xlpm.safe_nxt)),0)</f>
        <v>0.78640776699029125</v>
      </c>
      <c r="AB78" s="27" cm="1">
        <f t="array" ref="AB78">IFERROR(_xlfn.LET(_xlpm.stk, AB74, _xlpm.dem, AC75:$BF75,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AVERAGE(AC75:AQ75), _xlpm.nxt), _xlpm.fw + ((_xlpm.stk - _xlpm.ded) / _xlpm.safe_nxt)),0)</f>
        <v>0</v>
      </c>
      <c r="AC78" s="27" cm="1">
        <f t="array" ref="AC78">IFERROR(_xlfn.LET(_xlpm.stk, AC74, _xlpm.dem, AD75:$BF75,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AVERAGE(AD75:AR75), _xlpm.nxt), _xlpm.fw + ((_xlpm.stk - _xlpm.ded) / _xlpm.safe_nxt)),0)</f>
        <v>0</v>
      </c>
      <c r="AD78" s="27" cm="1">
        <f t="array" ref="AD78">IFERROR(_xlfn.LET(_xlpm.stk, AD74, _xlpm.dem, AE75:$BF75,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AVERAGE(AE75:AS75), _xlpm.nxt), _xlpm.fw + ((_xlpm.stk - _xlpm.ded) / _xlpm.safe_nxt)),0)</f>
        <v>0</v>
      </c>
      <c r="AE78" s="27" cm="1">
        <f t="array" ref="AE78">IFERROR(_xlfn.LET(_xlpm.stk, AE74, _xlpm.dem, AF75:$BF75,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AVERAGE(AF75:AT75), _xlpm.nxt), _xlpm.fw + ((_xlpm.stk - _xlpm.ded) / _xlpm.safe_nxt)),0)</f>
        <v>0</v>
      </c>
      <c r="AF78" s="27" cm="1">
        <f t="array" ref="AF78">IFERROR(_xlfn.LET(_xlpm.stk, AF74, _xlpm.dem, AG75:$BF75,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AVERAGE(AG75:AU75), _xlpm.nxt), _xlpm.fw + ((_xlpm.stk - _xlpm.ded) / _xlpm.safe_nxt)),0)</f>
        <v>0</v>
      </c>
      <c r="AG78" s="27" cm="1">
        <f t="array" ref="AG78">IFERROR(_xlfn.LET(_xlpm.stk, AG74, _xlpm.dem, AH75:$BF75,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AVERAGE(AH75:AV75), _xlpm.nxt), _xlpm.fw + ((_xlpm.stk - _xlpm.ded) / _xlpm.safe_nxt)),0)</f>
        <v>0</v>
      </c>
      <c r="AH78" s="27" cm="1">
        <f t="array" ref="AH78">IFERROR(_xlfn.LET(_xlpm.stk, AH74, _xlpm.dem, AI75:$BF75,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AVERAGE(AI75:AW75), _xlpm.nxt), _xlpm.fw + ((_xlpm.stk - _xlpm.ded) / _xlpm.safe_nxt)),0)</f>
        <v>0</v>
      </c>
      <c r="AI78" s="27" cm="1">
        <f t="array" ref="AI78">IFERROR(_xlfn.LET(_xlpm.stk, AI74, _xlpm.dem, AJ75:$BF75,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AVERAGE(AJ75:AX75), _xlpm.nxt), _xlpm.fw + ((_xlpm.stk - _xlpm.ded) / _xlpm.safe_nxt)),0)</f>
        <v>0</v>
      </c>
      <c r="AJ78" s="27" cm="1">
        <f t="array" ref="AJ78">IFERROR(_xlfn.LET(_xlpm.stk, AJ74, _xlpm.dem, AK75:$BF75,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AVERAGE(AK75:AY75), _xlpm.nxt), _xlpm.fw + ((_xlpm.stk - _xlpm.ded) / _xlpm.safe_nxt)),0)</f>
        <v>0</v>
      </c>
      <c r="AK78" s="27" cm="1">
        <f t="array" ref="AK78">IFERROR(_xlfn.LET(_xlpm.stk, AK74, _xlpm.dem, AL75:$BF75,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AVERAGE(AL75:AZ75), _xlpm.nxt), _xlpm.fw + ((_xlpm.stk - _xlpm.ded) / _xlpm.safe_nxt)),0)</f>
        <v>0</v>
      </c>
      <c r="AL78" s="27" cm="1">
        <f t="array" ref="AL78">IFERROR(_xlfn.LET(_xlpm.stk, AL74, _xlpm.dem, AM75:$BF75,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AVERAGE(AM75:BA75), _xlpm.nxt), _xlpm.fw + ((_xlpm.stk - _xlpm.ded) / _xlpm.safe_nxt)),0)</f>
        <v>0</v>
      </c>
      <c r="AM78" s="27" cm="1">
        <f t="array" ref="AM78">IFERROR(_xlfn.LET(_xlpm.stk, AM74, _xlpm.dem, AN75:$BF75,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AVERAGE(AN75:BB75), _xlpm.nxt), _xlpm.fw + ((_xlpm.stk - _xlpm.ded) / _xlpm.safe_nxt)),0)</f>
        <v>0</v>
      </c>
      <c r="AN78" s="27" cm="1">
        <f t="array" ref="AN78">IFERROR(_xlfn.LET(_xlpm.stk, AN74, _xlpm.dem, AO75:$BF75,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AVERAGE(AO75:BC75), _xlpm.nxt), _xlpm.fw + ((_xlpm.stk - _xlpm.ded) / _xlpm.safe_nxt)),0)</f>
        <v>0</v>
      </c>
      <c r="AO78" s="27" cm="1">
        <f t="array" ref="AO78">IFERROR(_xlfn.LET(_xlpm.stk, AO74, _xlpm.dem, AP75:$BF75,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AVERAGE(AP75:BD75), _xlpm.nxt), _xlpm.fw + ((_xlpm.stk - _xlpm.ded) / _xlpm.safe_nxt)),0)</f>
        <v>0</v>
      </c>
      <c r="AP78" s="27" cm="1">
        <f t="array" ref="AP78">IFERROR(_xlfn.LET(_xlpm.stk, AP74, _xlpm.dem, AQ75:$BF75,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AVERAGE(AQ75:BE75), _xlpm.nxt), _xlpm.fw + ((_xlpm.stk - _xlpm.ded) / _xlpm.safe_nxt)),0)</f>
        <v>0</v>
      </c>
      <c r="AQ78" s="27" cm="1">
        <f t="array" ref="AQ78">IFERROR(_xlfn.LET(_xlpm.stk, AQ74, _xlpm.dem, AR75:$BF75,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AVERAGE(AR75:BF75), _xlpm.nxt), _xlpm.fw + ((_xlpm.stk - _xlpm.ded) / _xlpm.safe_nxt)),0)</f>
        <v>0</v>
      </c>
    </row>
    <row r="79" spans="1:43" hidden="1" x14ac:dyDescent="0.3">
      <c r="A79" s="14">
        <f>_xlfn.XLOOKUP(F79,'Demand on-top'!A:A,'Demand on-top'!S:S)</f>
        <v>264</v>
      </c>
      <c r="B79" s="16" t="s">
        <v>72</v>
      </c>
      <c r="C79" s="17" t="s">
        <v>73</v>
      </c>
      <c r="D79" s="18" cm="1">
        <f t="array" ref="D79">ROUND(_xlfn.XLOOKUP(B79,Artikli!A:A,Artikli!C:C/7),0)</f>
        <v>4</v>
      </c>
      <c r="E79" s="19" t="s">
        <v>12</v>
      </c>
      <c r="F79" s="19" t="s">
        <v>76</v>
      </c>
      <c r="G79" s="48" t="s">
        <v>77</v>
      </c>
      <c r="H79" s="61"/>
      <c r="I79" s="57" t="s">
        <v>26</v>
      </c>
      <c r="J79" s="31">
        <v>1006</v>
      </c>
      <c r="K79" s="20">
        <f>IFERROR(_xlfn.XLOOKUP(F79,Stock!A:A,Stock!AI:AI),0)</f>
        <v>1001</v>
      </c>
      <c r="L79" s="20">
        <f t="shared" ref="L79:Y79" si="498">K82</f>
        <v>966</v>
      </c>
      <c r="M79" s="20">
        <f t="shared" si="498"/>
        <v>931</v>
      </c>
      <c r="N79" s="20">
        <f t="shared" si="498"/>
        <v>896</v>
      </c>
      <c r="O79" s="20">
        <f t="shared" si="498"/>
        <v>861</v>
      </c>
      <c r="P79" s="20">
        <f t="shared" si="498"/>
        <v>690</v>
      </c>
      <c r="Q79" s="20">
        <f t="shared" si="498"/>
        <v>606</v>
      </c>
      <c r="R79" s="20">
        <f t="shared" si="498"/>
        <v>570</v>
      </c>
      <c r="S79" s="20">
        <f t="shared" si="498"/>
        <v>534</v>
      </c>
      <c r="T79" s="20">
        <f t="shared" si="498"/>
        <v>482</v>
      </c>
      <c r="U79" s="20">
        <f t="shared" si="498"/>
        <v>430</v>
      </c>
      <c r="V79" s="20">
        <f t="shared" si="498"/>
        <v>378</v>
      </c>
      <c r="W79" s="20">
        <f t="shared" si="498"/>
        <v>325</v>
      </c>
      <c r="X79" s="20">
        <f t="shared" si="498"/>
        <v>272</v>
      </c>
      <c r="Y79" s="21">
        <f t="shared" si="498"/>
        <v>0</v>
      </c>
      <c r="Z79" s="21">
        <f t="shared" ref="Z79" si="499">Y82</f>
        <v>0</v>
      </c>
      <c r="AA79" s="21">
        <f t="shared" ref="AA79" si="500">Z82</f>
        <v>0</v>
      </c>
      <c r="AB79" s="21">
        <f t="shared" ref="AB79" si="501">AA82</f>
        <v>0</v>
      </c>
      <c r="AC79" s="21">
        <f t="shared" ref="AC79" si="502">AB82</f>
        <v>0</v>
      </c>
      <c r="AD79" s="21">
        <f t="shared" ref="AD79" si="503">AC82</f>
        <v>0</v>
      </c>
      <c r="AE79" s="21">
        <f t="shared" ref="AE79" si="504">AD82</f>
        <v>0</v>
      </c>
      <c r="AF79" s="21">
        <f t="shared" ref="AF79" si="505">AE82</f>
        <v>0</v>
      </c>
      <c r="AG79" s="21">
        <f t="shared" ref="AG79" si="506">AF82</f>
        <v>0</v>
      </c>
      <c r="AH79" s="21">
        <f t="shared" ref="AH79" si="507">AG82</f>
        <v>0</v>
      </c>
      <c r="AI79" s="21">
        <f t="shared" ref="AI79" si="508">AH82</f>
        <v>0</v>
      </c>
      <c r="AJ79" s="21">
        <f t="shared" ref="AJ79" si="509">AI82</f>
        <v>0</v>
      </c>
      <c r="AK79" s="21">
        <f t="shared" ref="AK79" si="510">AJ82</f>
        <v>0</v>
      </c>
      <c r="AL79" s="21">
        <f t="shared" ref="AL79" si="511">AK82</f>
        <v>0</v>
      </c>
      <c r="AM79" s="21">
        <f t="shared" ref="AM79" si="512">AL82</f>
        <v>0</v>
      </c>
      <c r="AN79" s="21">
        <f t="shared" ref="AN79" si="513">AM82</f>
        <v>0</v>
      </c>
      <c r="AO79" s="21">
        <f t="shared" ref="AO79" si="514">AN82</f>
        <v>0</v>
      </c>
      <c r="AP79" s="21">
        <f t="shared" ref="AP79" si="515">AO82</f>
        <v>0</v>
      </c>
      <c r="AQ79" s="21">
        <f t="shared" ref="AQ79" si="516">AP82</f>
        <v>0</v>
      </c>
    </row>
    <row r="80" spans="1:43" hidden="1" x14ac:dyDescent="0.3">
      <c r="A80" s="14">
        <f>_xlfn.XLOOKUP(F80,'Demand on-top'!A:A,'Demand on-top'!S:S)</f>
        <v>264</v>
      </c>
      <c r="B80" s="16" t="s">
        <v>72</v>
      </c>
      <c r="C80" s="17" t="s">
        <v>73</v>
      </c>
      <c r="D80" s="18" cm="1">
        <f t="array" ref="D80">ROUND(_xlfn.XLOOKUP(B80,Artikli!A:A,Artikli!C:C/7),0)</f>
        <v>4</v>
      </c>
      <c r="E80" s="19" t="s">
        <v>12</v>
      </c>
      <c r="F80" s="19" t="s">
        <v>76</v>
      </c>
      <c r="G80" s="48" t="s">
        <v>77</v>
      </c>
      <c r="H80" s="62"/>
      <c r="I80" s="57" t="s">
        <v>28</v>
      </c>
      <c r="J80" s="31">
        <v>35</v>
      </c>
      <c r="K80" s="20">
        <f>ROUND(_xlfn.XLOOKUP($F80,'Prodaja+Demand'!$B:$B,'Prodaja+Demand'!BG:BG),0)+ROUND(_xlfn.XLOOKUP($F80,'Demand on-top'!$A:$A,'Demand on-top'!F:F),0)</f>
        <v>35</v>
      </c>
      <c r="L80" s="20">
        <f>ROUND(_xlfn.XLOOKUP($F80,'Prodaja+Demand'!$B:$B,'Prodaja+Demand'!BH:BH),0)+ROUND(_xlfn.XLOOKUP($F80,'Demand on-top'!$A:$A,'Demand on-top'!G:G),0)</f>
        <v>35</v>
      </c>
      <c r="M80" s="20">
        <f>ROUND(_xlfn.XLOOKUP($F80,'Prodaja+Demand'!$B:$B,'Prodaja+Demand'!BI:BI),0)+ROUND(_xlfn.XLOOKUP($F80,'Demand on-top'!$A:$A,'Demand on-top'!H:H),0)</f>
        <v>35</v>
      </c>
      <c r="N80" s="20">
        <f>ROUND(_xlfn.XLOOKUP($F80,'Prodaja+Demand'!$B:$B,'Prodaja+Demand'!BJ:BJ),0)+ROUND(_xlfn.XLOOKUP($F80,'Demand on-top'!$A:$A,'Demand on-top'!I:I),0)</f>
        <v>35</v>
      </c>
      <c r="O80" s="20">
        <f>ROUND(_xlfn.XLOOKUP($F80,'Prodaja+Demand'!$B:$B,'Prodaja+Demand'!BK:BK),0)+ROUND(_xlfn.XLOOKUP($F80,'Demand on-top'!$A:$A,'Demand on-top'!J:J),0)</f>
        <v>171</v>
      </c>
      <c r="P80" s="20">
        <f>ROUND(_xlfn.XLOOKUP($F80,'Prodaja+Demand'!$B:$B,'Prodaja+Demand'!BL:BL),0)+ROUND(_xlfn.XLOOKUP($F80,'Demand on-top'!$A:$A,'Demand on-top'!K:K),0)</f>
        <v>84</v>
      </c>
      <c r="Q80" s="20">
        <f>ROUND(_xlfn.XLOOKUP($F80,'Prodaja+Demand'!$B:$B,'Prodaja+Demand'!BM:BM),0)+ROUND(_xlfn.XLOOKUP($F80,'Demand on-top'!$A:$A,'Demand on-top'!L:L),0)</f>
        <v>36</v>
      </c>
      <c r="R80" s="20">
        <f>ROUND(_xlfn.XLOOKUP($F80,'Prodaja+Demand'!$B:$B,'Prodaja+Demand'!BN:BN),0)+ROUND(_xlfn.XLOOKUP($F80,'Demand on-top'!$A:$A,'Demand on-top'!M:M),0)</f>
        <v>36</v>
      </c>
      <c r="S80" s="20">
        <f>ROUND(_xlfn.XLOOKUP($F80,'Prodaja+Demand'!$B:$B,'Prodaja+Demand'!BO:BO),0)+ROUND(_xlfn.XLOOKUP($F80,'Demand on-top'!$A:$A,'Demand on-top'!N:N),0)</f>
        <v>52</v>
      </c>
      <c r="T80" s="20">
        <f>ROUND(_xlfn.XLOOKUP($F80,'Prodaja+Demand'!$B:$B,'Prodaja+Demand'!BP:BP),0)+ROUND(_xlfn.XLOOKUP($F80,'Demand on-top'!$A:$A,'Demand on-top'!O:O),0)</f>
        <v>52</v>
      </c>
      <c r="U80" s="20">
        <f>ROUND(_xlfn.XLOOKUP($F80,'Prodaja+Demand'!$B:$B,'Prodaja+Demand'!BQ:BQ),0)+ROUND(_xlfn.XLOOKUP($F80,'Demand on-top'!$A:$A,'Demand on-top'!P:P),0)</f>
        <v>52</v>
      </c>
      <c r="V80" s="20">
        <f>ROUND(_xlfn.XLOOKUP($F80,'Prodaja+Demand'!$B:$B,'Prodaja+Demand'!BR:BR),0)+ROUND(_xlfn.XLOOKUP($F80,'Demand on-top'!$A:$A,'Demand on-top'!Q:Q),0)</f>
        <v>53</v>
      </c>
      <c r="W80" s="20">
        <f>ROUND(_xlfn.XLOOKUP($F80,'Prodaja+Demand'!$B:$B,'Prodaja+Demand'!BS:BS),0)+ROUND(_xlfn.XLOOKUP($F80,'Demand on-top'!$A:$A,'Demand on-top'!R:R),0)</f>
        <v>53</v>
      </c>
      <c r="X80" s="20">
        <f>ROUND(_xlfn.XLOOKUP($F80,'Prodaja+Demand'!$B:$B,'Prodaja+Demand'!BT:BT),0)+ROUND(_xlfn.XLOOKUP($F80,'Demand on-top'!$A:$A,'Demand on-top'!S:S),0)</f>
        <v>301</v>
      </c>
      <c r="Y80" s="21">
        <f>ROUND(_xlfn.XLOOKUP($F80,'Prodaja+Demand'!$B:$B,'Prodaja+Demand'!BU:BU),0)+ROUND(_xlfn.XLOOKUP($F80,'Demand on-top'!$A:$A,'Demand on-top'!T:T),0)</f>
        <v>36</v>
      </c>
      <c r="Z80" s="21">
        <f>ROUND(_xlfn.XLOOKUP($F80,'Prodaja+Demand'!$B:$B,'Prodaja+Demand'!BV:BV),0)+ROUND(_xlfn.XLOOKUP($F80,'Demand on-top'!$A:$A,'Demand on-top'!U:U),0)</f>
        <v>37</v>
      </c>
      <c r="AA80" s="21">
        <f>ROUND(_xlfn.XLOOKUP($F80,'Prodaja+Demand'!$B:$B,'Prodaja+Demand'!BW:BW),0)+ROUND(_xlfn.XLOOKUP($F80,'Demand on-top'!$A:$A,'Demand on-top'!V:V),0)</f>
        <v>37</v>
      </c>
      <c r="AB80" s="21">
        <f>ROUND(_xlfn.XLOOKUP($F80,'Prodaja+Demand'!$B:$B,'Prodaja+Demand'!BX:BX),0)+ROUND(_xlfn.XLOOKUP($F80,'Demand on-top'!$A:$A,'Demand on-top'!W:W),0)</f>
        <v>37</v>
      </c>
      <c r="AC80" s="21">
        <f>ROUND(_xlfn.XLOOKUP($F80,'Prodaja+Demand'!$B:$B,'Prodaja+Demand'!BY:BY),0)+ROUND(_xlfn.XLOOKUP($F80,'Demand on-top'!$A:$A,'Demand on-top'!X:X),0)</f>
        <v>37</v>
      </c>
      <c r="AD80" s="21">
        <f>ROUND(_xlfn.XLOOKUP($F80,'Prodaja+Demand'!$B:$B,'Prodaja+Demand'!BZ:BZ),0)+ROUND(_xlfn.XLOOKUP($F80,'Demand on-top'!$A:$A,'Demand on-top'!Y:Y),0)</f>
        <v>36</v>
      </c>
      <c r="AE80" s="21">
        <f>ROUND(_xlfn.XLOOKUP($F80,'Prodaja+Demand'!$B:$B,'Prodaja+Demand'!CA:CA),0)+ROUND(_xlfn.XLOOKUP($F80,'Demand on-top'!$A:$A,'Demand on-top'!Z:Z),0)</f>
        <v>36</v>
      </c>
      <c r="AF80" s="21">
        <f>ROUND(_xlfn.XLOOKUP($F80,'Prodaja+Demand'!$B:$B,'Prodaja+Demand'!CB:CB),0)+ROUND(_xlfn.XLOOKUP($F80,'Demand on-top'!$A:$A,'Demand on-top'!AA:AA),0)</f>
        <v>36</v>
      </c>
      <c r="AG80" s="21">
        <f>ROUND(_xlfn.XLOOKUP($F80,'Prodaja+Demand'!$B:$B,'Prodaja+Demand'!CC:CC),0)+ROUND(_xlfn.XLOOKUP($F80,'Demand on-top'!$A:$A,'Demand on-top'!AB:AB),0)</f>
        <v>36</v>
      </c>
      <c r="AH80" s="21">
        <f>ROUND(_xlfn.XLOOKUP($F80,'Prodaja+Demand'!$B:$B,'Prodaja+Demand'!CD:CD),0)+ROUND(_xlfn.XLOOKUP($F80,'Demand on-top'!$A:$A,'Demand on-top'!AC:AC),0)</f>
        <v>36</v>
      </c>
      <c r="AI80" s="21">
        <f>ROUND(_xlfn.XLOOKUP($F80,'Prodaja+Demand'!$B:$B,'Prodaja+Demand'!CE:CE),0)+ROUND(_xlfn.XLOOKUP($F80,'Demand on-top'!$A:$A,'Demand on-top'!AD:AD),0)</f>
        <v>36</v>
      </c>
      <c r="AJ80" s="21">
        <f>ROUND(_xlfn.XLOOKUP($F80,'Prodaja+Demand'!$B:$B,'Prodaja+Demand'!CF:CF),0)+ROUND(_xlfn.XLOOKUP($F80,'Demand on-top'!$A:$A,'Demand on-top'!AE:AE),0)</f>
        <v>36</v>
      </c>
      <c r="AK80" s="21">
        <f>ROUND(_xlfn.XLOOKUP($F80,'Prodaja+Demand'!$B:$B,'Prodaja+Demand'!CG:CG),0)+ROUND(_xlfn.XLOOKUP($F80,'Demand on-top'!$A:$A,'Demand on-top'!AF:AF),0)</f>
        <v>36</v>
      </c>
      <c r="AL80" s="21">
        <f>ROUND(_xlfn.XLOOKUP($F80,'Prodaja+Demand'!$B:$B,'Prodaja+Demand'!CH:CH),0)+ROUND(_xlfn.XLOOKUP($F80,'Demand on-top'!$A:$A,'Demand on-top'!AG:AG),0)</f>
        <v>36</v>
      </c>
      <c r="AM80" s="21">
        <f>ROUND(_xlfn.XLOOKUP($F80,'Prodaja+Demand'!$B:$B,'Prodaja+Demand'!CI:CI),0)+ROUND(_xlfn.XLOOKUP($F80,'Demand on-top'!$A:$A,'Demand on-top'!AH:AH),0)</f>
        <v>36</v>
      </c>
      <c r="AN80" s="21">
        <f>ROUND(_xlfn.XLOOKUP($F80,'Prodaja+Demand'!$B:$B,'Prodaja+Demand'!CJ:CJ),0)+ROUND(_xlfn.XLOOKUP($F80,'Demand on-top'!$A:$A,'Demand on-top'!AI:AI),0)</f>
        <v>36</v>
      </c>
      <c r="AO80" s="21">
        <f>ROUND(_xlfn.XLOOKUP($F80,'Prodaja+Demand'!$B:$B,'Prodaja+Demand'!CK:CK),0)+ROUND(_xlfn.XLOOKUP($F80,'Demand on-top'!$A:$A,'Demand on-top'!AJ:AJ),0)</f>
        <v>36</v>
      </c>
      <c r="AP80" s="21">
        <f>ROUND(_xlfn.XLOOKUP($F80,'Prodaja+Demand'!$B:$B,'Prodaja+Demand'!CL:CL),0)+ROUND(_xlfn.XLOOKUP($F80,'Demand on-top'!$A:$A,'Demand on-top'!AK:AK),0)</f>
        <v>0</v>
      </c>
      <c r="AQ80" s="21">
        <f>ROUND(_xlfn.XLOOKUP($F80,'Prodaja+Demand'!$B:$B,'Prodaja+Demand'!CM:CM),0)+ROUND(_xlfn.XLOOKUP($F80,'Demand on-top'!$A:$A,'Demand on-top'!AL:AL),0)</f>
        <v>0</v>
      </c>
    </row>
    <row r="81" spans="1:43" hidden="1" x14ac:dyDescent="0.3">
      <c r="A81" s="14">
        <f>_xlfn.XLOOKUP(F81,'Demand on-top'!A:A,'Demand on-top'!S:S)</f>
        <v>264</v>
      </c>
      <c r="B81" s="16" t="s">
        <v>72</v>
      </c>
      <c r="C81" s="17" t="s">
        <v>73</v>
      </c>
      <c r="D81" s="18" cm="1">
        <f t="array" ref="D81">ROUND(_xlfn.XLOOKUP(B81,Artikli!A:A,Artikli!C:C/7),0)</f>
        <v>4</v>
      </c>
      <c r="E81" s="19" t="s">
        <v>12</v>
      </c>
      <c r="F81" s="19" t="s">
        <v>76</v>
      </c>
      <c r="G81" s="48" t="s">
        <v>77</v>
      </c>
      <c r="H81" s="62"/>
      <c r="I81" s="57" t="s">
        <v>27</v>
      </c>
      <c r="J81" s="31">
        <v>0</v>
      </c>
      <c r="K81" s="20">
        <f>IFERROR(_xlfn.XLOOKUP($F81,'Incoming supply'!$A:$A,'Incoming supply'!B:B),0)</f>
        <v>0</v>
      </c>
      <c r="L81" s="20">
        <f>IFERROR(_xlfn.XLOOKUP($F81,'Incoming supply'!$A:$A,'Incoming supply'!C:C),0)</f>
        <v>0</v>
      </c>
      <c r="M81" s="20">
        <f>IFERROR(_xlfn.XLOOKUP($F81,'Incoming supply'!$A:$A,'Incoming supply'!D:D),0)</f>
        <v>0</v>
      </c>
      <c r="N81" s="20">
        <f>IFERROR(_xlfn.XLOOKUP($F81,'Incoming supply'!$A:$A,'Incoming supply'!E:E),0)</f>
        <v>0</v>
      </c>
      <c r="O81" s="20">
        <f>IFERROR(_xlfn.XLOOKUP($F81,'Incoming supply'!$A:$A,'Incoming supply'!F:F),0)</f>
        <v>0</v>
      </c>
      <c r="P81" s="20">
        <f>IFERROR(_xlfn.XLOOKUP($F81,'Incoming supply'!$A:$A,'Incoming supply'!G:G),0)</f>
        <v>0</v>
      </c>
      <c r="Q81" s="20">
        <f>IFERROR(_xlfn.XLOOKUP($F81,'Incoming supply'!$A:$A,'Incoming supply'!H:H),0)</f>
        <v>0</v>
      </c>
      <c r="R81" s="20">
        <f>IFERROR(_xlfn.XLOOKUP($F81,'Incoming supply'!$A:$A,'Incoming supply'!I:I),0)</f>
        <v>0</v>
      </c>
      <c r="S81" s="20">
        <f>IFERROR(_xlfn.XLOOKUP($F81,'Incoming supply'!$A:$A,'Incoming supply'!J:J),0)</f>
        <v>0</v>
      </c>
      <c r="T81" s="20">
        <f>IFERROR(_xlfn.XLOOKUP($F81,'Incoming supply'!$A:$A,'Incoming supply'!K:K),0)</f>
        <v>0</v>
      </c>
      <c r="U81" s="20">
        <f>IFERROR(_xlfn.XLOOKUP($F81,'Incoming supply'!$A:$A,'Incoming supply'!L:L),0)</f>
        <v>0</v>
      </c>
      <c r="V81" s="20">
        <f>IFERROR(_xlfn.XLOOKUP($F81,'Incoming supply'!$A:$A,'Incoming supply'!M:M),0)</f>
        <v>0</v>
      </c>
      <c r="W81" s="20">
        <f>IFERROR(_xlfn.XLOOKUP($F81,'Incoming supply'!$A:$A,'Incoming supply'!N:N),0)</f>
        <v>0</v>
      </c>
      <c r="X81" s="20">
        <f>IFERROR(_xlfn.XLOOKUP($F81,'Incoming supply'!$A:$A,'Incoming supply'!O:O),0)</f>
        <v>0</v>
      </c>
      <c r="Y81" s="21">
        <f>IFERROR(_xlfn.XLOOKUP($F81,'Incoming supply'!$A:$A,'Incoming supply'!P:P),0)</f>
        <v>0</v>
      </c>
      <c r="Z81" s="21">
        <f>IFERROR(_xlfn.XLOOKUP($F81,'Incoming supply'!$A:$A,'Incoming supply'!Q:Q),0)</f>
        <v>0</v>
      </c>
      <c r="AA81" s="21">
        <f>IFERROR(_xlfn.XLOOKUP($F81,'Incoming supply'!$A:$A,'Incoming supply'!R:R),0)</f>
        <v>0</v>
      </c>
      <c r="AB81" s="21">
        <f>IFERROR(_xlfn.XLOOKUP($F81,'Incoming supply'!$A:$A,'Incoming supply'!S:S),0)</f>
        <v>0</v>
      </c>
      <c r="AC81" s="21">
        <f>IFERROR(_xlfn.XLOOKUP($F81,'Incoming supply'!$A:$A,'Incoming supply'!T:T),0)</f>
        <v>0</v>
      </c>
      <c r="AD81" s="21">
        <f>IFERROR(_xlfn.XLOOKUP($F81,'Incoming supply'!$A:$A,'Incoming supply'!U:U),0)</f>
        <v>0</v>
      </c>
      <c r="AE81" s="21">
        <f>IFERROR(_xlfn.XLOOKUP($F81,'Incoming supply'!$A:$A,'Incoming supply'!V:V),0)</f>
        <v>0</v>
      </c>
      <c r="AF81" s="21">
        <f>IFERROR(_xlfn.XLOOKUP($F81,'Incoming supply'!$A:$A,'Incoming supply'!W:W),0)</f>
        <v>0</v>
      </c>
      <c r="AG81" s="21">
        <f>IFERROR(_xlfn.XLOOKUP($F81,'Incoming supply'!$A:$A,'Incoming supply'!X:X),0)</f>
        <v>0</v>
      </c>
      <c r="AH81" s="21">
        <f>IFERROR(_xlfn.XLOOKUP($F81,'Incoming supply'!$A:$A,'Incoming supply'!Y:Y),0)</f>
        <v>0</v>
      </c>
      <c r="AI81" s="21">
        <f>IFERROR(_xlfn.XLOOKUP($F81,'Incoming supply'!$A:$A,'Incoming supply'!Z:Z),0)</f>
        <v>0</v>
      </c>
      <c r="AJ81" s="21">
        <f>IFERROR(_xlfn.XLOOKUP($F81,'Incoming supply'!$A:$A,'Incoming supply'!AA:AA),0)</f>
        <v>0</v>
      </c>
      <c r="AK81" s="21">
        <f>IFERROR(_xlfn.XLOOKUP($F81,'Incoming supply'!$A:$A,'Incoming supply'!AB:AB),0)</f>
        <v>0</v>
      </c>
      <c r="AL81" s="21">
        <f>IFERROR(_xlfn.XLOOKUP($F81,'Incoming supply'!$A:$A,'Incoming supply'!AC:AC),0)</f>
        <v>0</v>
      </c>
      <c r="AM81" s="21">
        <f>IFERROR(_xlfn.XLOOKUP($F81,'Incoming supply'!$A:$A,'Incoming supply'!AD:AD),0)</f>
        <v>0</v>
      </c>
      <c r="AN81" s="21">
        <f>IFERROR(_xlfn.XLOOKUP($F81,'Incoming supply'!$A:$A,'Incoming supply'!AE:AE),0)</f>
        <v>0</v>
      </c>
      <c r="AO81" s="21">
        <f>IFERROR(_xlfn.XLOOKUP($F81,'Incoming supply'!$A:$A,'Incoming supply'!AF:AF),0)</f>
        <v>0</v>
      </c>
      <c r="AP81" s="21">
        <f>IFERROR(_xlfn.XLOOKUP($F81,'Incoming supply'!$A:$A,'Incoming supply'!AG:AG),0)</f>
        <v>0</v>
      </c>
      <c r="AQ81" s="21">
        <f>IFERROR(_xlfn.XLOOKUP($F81,'Incoming supply'!$A:$A,'Incoming supply'!AH:AH),0)</f>
        <v>0</v>
      </c>
    </row>
    <row r="82" spans="1:43" hidden="1" x14ac:dyDescent="0.3">
      <c r="A82" s="14">
        <f>_xlfn.XLOOKUP(F82,'Demand on-top'!A:A,'Demand on-top'!S:S)</f>
        <v>264</v>
      </c>
      <c r="B82" s="16" t="s">
        <v>72</v>
      </c>
      <c r="C82" s="17" t="s">
        <v>73</v>
      </c>
      <c r="D82" s="18" cm="1">
        <f t="array" ref="D82">ROUND(_xlfn.XLOOKUP(B82,Artikli!A:A,Artikli!C:C/7),0)</f>
        <v>4</v>
      </c>
      <c r="E82" s="19" t="s">
        <v>12</v>
      </c>
      <c r="F82" s="19" t="s">
        <v>76</v>
      </c>
      <c r="G82" s="48" t="s">
        <v>77</v>
      </c>
      <c r="H82" s="62"/>
      <c r="I82" s="57" t="s">
        <v>4096</v>
      </c>
      <c r="J82" s="31">
        <v>971</v>
      </c>
      <c r="K82" s="20">
        <f t="shared" ref="K82" si="517">IF((K79-K80+K81)&gt;0,(K79-K80+K81),0)</f>
        <v>966</v>
      </c>
      <c r="L82" s="20">
        <f t="shared" ref="L82" si="518">IF((L79-L80+L81)&gt;0,(L79-L80+L81),0)</f>
        <v>931</v>
      </c>
      <c r="M82" s="20">
        <f t="shared" ref="M82" si="519">IF((M79-M80+M81)&gt;0,(M79-M80+M81),0)</f>
        <v>896</v>
      </c>
      <c r="N82" s="20">
        <f t="shared" ref="N82" si="520">IF((N79-N80+N81)&gt;0,(N79-N80+N81),0)</f>
        <v>861</v>
      </c>
      <c r="O82" s="20">
        <f t="shared" ref="O82" si="521">IF((O79-O80+O81)&gt;0,(O79-O80+O81),0)</f>
        <v>690</v>
      </c>
      <c r="P82" s="20">
        <f t="shared" ref="P82" si="522">IF((P79-P80+P81)&gt;0,(P79-P80+P81),0)</f>
        <v>606</v>
      </c>
      <c r="Q82" s="20">
        <f t="shared" ref="Q82" si="523">IF((Q79-Q80+Q81)&gt;0,(Q79-Q80+Q81),0)</f>
        <v>570</v>
      </c>
      <c r="R82" s="20">
        <f t="shared" ref="R82" si="524">IF((R79-R80+R81)&gt;0,(R79-R80+R81),0)</f>
        <v>534</v>
      </c>
      <c r="S82" s="20">
        <f t="shared" ref="S82" si="525">IF((S79-S80+S81)&gt;0,(S79-S80+S81),0)</f>
        <v>482</v>
      </c>
      <c r="T82" s="20">
        <f t="shared" ref="T82" si="526">IF((T79-T80+T81)&gt;0,(T79-T80+T81),0)</f>
        <v>430</v>
      </c>
      <c r="U82" s="20">
        <f t="shared" ref="U82" si="527">IF((U79-U80+U81)&gt;0,(U79-U80+U81),0)</f>
        <v>378</v>
      </c>
      <c r="V82" s="20">
        <f t="shared" ref="V82" si="528">IF((V79-V80+V81)&gt;0,(V79-V80+V81),0)</f>
        <v>325</v>
      </c>
      <c r="W82" s="20">
        <f t="shared" ref="W82" si="529">IF((W79-W80+W81)&gt;0,(W79-W80+W81),0)</f>
        <v>272</v>
      </c>
      <c r="X82" s="20">
        <f t="shared" ref="X82" si="530">IF((X79-X80+X81)&gt;0,(X79-X80+X81),0)</f>
        <v>0</v>
      </c>
      <c r="Y82" s="21">
        <f t="shared" ref="Y82:AQ82" si="531">IF((Y79-Y80+Y81)&gt;0,(Y79-Y80+Y81),0)</f>
        <v>0</v>
      </c>
      <c r="Z82" s="21">
        <f t="shared" si="531"/>
        <v>0</v>
      </c>
      <c r="AA82" s="21">
        <f t="shared" si="531"/>
        <v>0</v>
      </c>
      <c r="AB82" s="21">
        <f t="shared" si="531"/>
        <v>0</v>
      </c>
      <c r="AC82" s="21">
        <f t="shared" si="531"/>
        <v>0</v>
      </c>
      <c r="AD82" s="21">
        <f t="shared" si="531"/>
        <v>0</v>
      </c>
      <c r="AE82" s="21">
        <f t="shared" si="531"/>
        <v>0</v>
      </c>
      <c r="AF82" s="21">
        <f t="shared" si="531"/>
        <v>0</v>
      </c>
      <c r="AG82" s="21">
        <f t="shared" si="531"/>
        <v>0</v>
      </c>
      <c r="AH82" s="21">
        <f t="shared" si="531"/>
        <v>0</v>
      </c>
      <c r="AI82" s="21">
        <f t="shared" si="531"/>
        <v>0</v>
      </c>
      <c r="AJ82" s="21">
        <f t="shared" si="531"/>
        <v>0</v>
      </c>
      <c r="AK82" s="21">
        <f t="shared" si="531"/>
        <v>0</v>
      </c>
      <c r="AL82" s="21">
        <f t="shared" si="531"/>
        <v>0</v>
      </c>
      <c r="AM82" s="21">
        <f t="shared" si="531"/>
        <v>0</v>
      </c>
      <c r="AN82" s="21">
        <f t="shared" si="531"/>
        <v>0</v>
      </c>
      <c r="AO82" s="21">
        <f t="shared" si="531"/>
        <v>0</v>
      </c>
      <c r="AP82" s="21">
        <f t="shared" si="531"/>
        <v>0</v>
      </c>
      <c r="AQ82" s="21">
        <f t="shared" si="531"/>
        <v>0</v>
      </c>
    </row>
    <row r="83" spans="1:43" hidden="1" x14ac:dyDescent="0.3">
      <c r="A83" s="14">
        <f>_xlfn.XLOOKUP(F83,'Demand on-top'!A:A,'Demand on-top'!S:S)</f>
        <v>264</v>
      </c>
      <c r="B83" s="22" t="s">
        <v>72</v>
      </c>
      <c r="C83" s="23" t="s">
        <v>73</v>
      </c>
      <c r="D83" s="18" cm="1">
        <f t="array" ref="D83">ROUND(_xlfn.XLOOKUP(B83,Artikli!A:A,Artikli!C:C/7),0)</f>
        <v>4</v>
      </c>
      <c r="E83" s="25" t="s">
        <v>12</v>
      </c>
      <c r="F83" s="25" t="s">
        <v>76</v>
      </c>
      <c r="G83" s="49" t="s">
        <v>77</v>
      </c>
      <c r="H83" s="64"/>
      <c r="I83" s="58" t="s">
        <v>29</v>
      </c>
      <c r="J83" s="32">
        <v>18.815461346633416</v>
      </c>
      <c r="K83" s="26" cm="1">
        <f t="array" ref="K83">IFERROR(_xlfn.LET(_xlpm.stk, K79, _xlpm.dem, L80:$BF80,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AVERAGE(L80:Z80), _xlpm.nxt), _xlpm.fw + ((_xlpm.stk - _xlpm.ded) / _xlpm.safe_nxt)),0)</f>
        <v>13.166666666666666</v>
      </c>
      <c r="L83" s="26" cm="1">
        <f t="array" ref="L83">IFERROR(_xlfn.LET(_xlpm.stk, L79, _xlpm.dem, M80:$BF80,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AVERAGE(M80:AA80), _xlpm.nxt), _xlpm.fw + ((_xlpm.stk - _xlpm.ded) / _xlpm.safe_nxt)),0)</f>
        <v>12.166666666666666</v>
      </c>
      <c r="M83" s="26" cm="1">
        <f t="array" ref="M83">IFERROR(_xlfn.LET(_xlpm.stk, M79, _xlpm.dem, N80:$BF80,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AVERAGE(N80:AB80), _xlpm.nxt), _xlpm.fw + ((_xlpm.stk - _xlpm.ded) / _xlpm.safe_nxt)),0)</f>
        <v>11.166666666666666</v>
      </c>
      <c r="N83" s="26" cm="1">
        <f t="array" ref="N83">IFERROR(_xlfn.LET(_xlpm.stk, N79, _xlpm.dem, O80:$BF80,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AVERAGE(O80:AC80), _xlpm.nxt), _xlpm.fw + ((_xlpm.stk - _xlpm.ded) / _xlpm.safe_nxt)),0)</f>
        <v>10.166666666666666</v>
      </c>
      <c r="O83" s="26" cm="1">
        <f t="array" ref="O83">IFERROR(_xlfn.LET(_xlpm.stk, O79, _xlpm.dem, P80:$BF80,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AVERAGE(P80:AD80), _xlpm.nxt), _xlpm.fw + ((_xlpm.stk - _xlpm.ded) / _xlpm.safe_nxt)),0)</f>
        <v>12.864864864864865</v>
      </c>
      <c r="P83" s="26" cm="1">
        <f t="array" ref="P83">IFERROR(_xlfn.LET(_xlpm.stk, P79, _xlpm.dem, Q80:$BF80,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AVERAGE(Q80:AE80), _xlpm.nxt), _xlpm.fw + ((_xlpm.stk - _xlpm.ded) / _xlpm.safe_nxt)),0)</f>
        <v>9.513513513513514</v>
      </c>
      <c r="Q83" s="26" cm="1">
        <f t="array" ref="Q83">IFERROR(_xlfn.LET(_xlpm.stk, Q79, _xlpm.dem, R80:$BF80,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AVERAGE(R80:AF80), _xlpm.nxt), _xlpm.fw + ((_xlpm.stk - _xlpm.ded) / _xlpm.safe_nxt)),0)</f>
        <v>7.1944444444444446</v>
      </c>
      <c r="R83" s="26" cm="1">
        <f t="array" ref="R83">IFERROR(_xlfn.LET(_xlpm.stk, R79, _xlpm.dem, S80:$BF80,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AVERAGE(S80:AG80), _xlpm.nxt), _xlpm.fw + ((_xlpm.stk - _xlpm.ded) / _xlpm.safe_nxt)),0)</f>
        <v>6.1944444444444446</v>
      </c>
      <c r="S83" s="26" cm="1">
        <f t="array" ref="S83">IFERROR(_xlfn.LET(_xlpm.stk, S79, _xlpm.dem, T80:$BF80,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AVERAGE(T80:AH80), _xlpm.nxt), _xlpm.fw + ((_xlpm.stk - _xlpm.ded) / _xlpm.safe_nxt)),0)</f>
        <v>5.6388888888888893</v>
      </c>
      <c r="T83" s="26" cm="1">
        <f t="array" ref="T83">IFERROR(_xlfn.LET(_xlpm.stk, T79, _xlpm.dem, U80:$BF80,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AVERAGE(U80:AI80), _xlpm.nxt), _xlpm.fw + ((_xlpm.stk - _xlpm.ded) / _xlpm.safe_nxt)),0)</f>
        <v>4.6388888888888893</v>
      </c>
      <c r="U83" s="26" cm="1">
        <f t="array" ref="U83">IFERROR(_xlfn.LET(_xlpm.stk, U79, _xlpm.dem, V80:$BF80,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AVERAGE(V80:AJ80), _xlpm.nxt), _xlpm.fw + ((_xlpm.stk - _xlpm.ded) / _xlpm.safe_nxt)),0)</f>
        <v>3.6388888888888888</v>
      </c>
      <c r="V83" s="26" cm="1">
        <f t="array" ref="V83">IFERROR(_xlfn.LET(_xlpm.stk, V79, _xlpm.dem, W80:$BF80,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AVERAGE(W80:AK80), _xlpm.nxt), _xlpm.fw + ((_xlpm.stk - _xlpm.ded) / _xlpm.safe_nxt)),0)</f>
        <v>2.6666666666666665</v>
      </c>
      <c r="W83" s="26" cm="1">
        <f t="array" ref="W83">IFERROR(_xlfn.LET(_xlpm.stk, W79, _xlpm.dem, X80:$BF80,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AVERAGE(X80:AL80), _xlpm.nxt), _xlpm.fw + ((_xlpm.stk - _xlpm.ded) / _xlpm.safe_nxt)),0)</f>
        <v>1.6666666666666665</v>
      </c>
      <c r="X83" s="26" cm="1">
        <f t="array" ref="X83">IFERROR(_xlfn.LET(_xlpm.stk, X79, _xlpm.dem, Y80:$BF80,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AVERAGE(Y80:AM80), _xlpm.nxt), _xlpm.fw + ((_xlpm.stk - _xlpm.ded) / _xlpm.safe_nxt)),0)</f>
        <v>7.4444444444444446</v>
      </c>
      <c r="Y83" s="27" cm="1">
        <f t="array" ref="Y83">IFERROR(_xlfn.LET(_xlpm.stk, Y79, _xlpm.dem, Z80:$BF80,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AVERAGE(Z80:AN80), _xlpm.nxt), _xlpm.fw + ((_xlpm.stk - _xlpm.ded) / _xlpm.safe_nxt)),0)</f>
        <v>0</v>
      </c>
      <c r="Z83" s="27" cm="1">
        <f t="array" ref="Z83">IFERROR(_xlfn.LET(_xlpm.stk, Z79, _xlpm.dem, AA80:$BF80,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AVERAGE(AA80:AO80), _xlpm.nxt), _xlpm.fw + ((_xlpm.stk - _xlpm.ded) / _xlpm.safe_nxt)),0)</f>
        <v>0</v>
      </c>
      <c r="AA83" s="27" cm="1">
        <f t="array" ref="AA83">IFERROR(_xlfn.LET(_xlpm.stk, AA79, _xlpm.dem, AB80:$BF80,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AVERAGE(AB80:AP80), _xlpm.nxt), _xlpm.fw + ((_xlpm.stk - _xlpm.ded) / _xlpm.safe_nxt)),0)</f>
        <v>0</v>
      </c>
      <c r="AB83" s="27" cm="1">
        <f t="array" ref="AB83">IFERROR(_xlfn.LET(_xlpm.stk, AB79, _xlpm.dem, AC80:$BF80,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AVERAGE(AC80:AQ80), _xlpm.nxt), _xlpm.fw + ((_xlpm.stk - _xlpm.ded) / _xlpm.safe_nxt)),0)</f>
        <v>0</v>
      </c>
      <c r="AC83" s="27" cm="1">
        <f t="array" ref="AC83">IFERROR(_xlfn.LET(_xlpm.stk, AC79, _xlpm.dem, AD80:$BF80,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AVERAGE(AD80:AR80), _xlpm.nxt), _xlpm.fw + ((_xlpm.stk - _xlpm.ded) / _xlpm.safe_nxt)),0)</f>
        <v>0</v>
      </c>
      <c r="AD83" s="27" cm="1">
        <f t="array" ref="AD83">IFERROR(_xlfn.LET(_xlpm.stk, AD79, _xlpm.dem, AE80:$BF80,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AVERAGE(AE80:AS80), _xlpm.nxt), _xlpm.fw + ((_xlpm.stk - _xlpm.ded) / _xlpm.safe_nxt)),0)</f>
        <v>0</v>
      </c>
      <c r="AE83" s="27" cm="1">
        <f t="array" ref="AE83">IFERROR(_xlfn.LET(_xlpm.stk, AE79, _xlpm.dem, AF80:$BF80,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AVERAGE(AF80:AT80), _xlpm.nxt), _xlpm.fw + ((_xlpm.stk - _xlpm.ded) / _xlpm.safe_nxt)),0)</f>
        <v>0</v>
      </c>
      <c r="AF83" s="27" cm="1">
        <f t="array" ref="AF83">IFERROR(_xlfn.LET(_xlpm.stk, AF79, _xlpm.dem, AG80:$BF80,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AVERAGE(AG80:AU80), _xlpm.nxt), _xlpm.fw + ((_xlpm.stk - _xlpm.ded) / _xlpm.safe_nxt)),0)</f>
        <v>0</v>
      </c>
      <c r="AG83" s="27" cm="1">
        <f t="array" ref="AG83">IFERROR(_xlfn.LET(_xlpm.stk, AG79, _xlpm.dem, AH80:$BF80,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AVERAGE(AH80:AV80), _xlpm.nxt), _xlpm.fw + ((_xlpm.stk - _xlpm.ded) / _xlpm.safe_nxt)),0)</f>
        <v>0</v>
      </c>
      <c r="AH83" s="27" cm="1">
        <f t="array" ref="AH83">IFERROR(_xlfn.LET(_xlpm.stk, AH79, _xlpm.dem, AI80:$BF80,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AVERAGE(AI80:AW80), _xlpm.nxt), _xlpm.fw + ((_xlpm.stk - _xlpm.ded) / _xlpm.safe_nxt)),0)</f>
        <v>0</v>
      </c>
      <c r="AI83" s="27" cm="1">
        <f t="array" ref="AI83">IFERROR(_xlfn.LET(_xlpm.stk, AI79, _xlpm.dem, AJ80:$BF80,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AVERAGE(AJ80:AX80), _xlpm.nxt), _xlpm.fw + ((_xlpm.stk - _xlpm.ded) / _xlpm.safe_nxt)),0)</f>
        <v>0</v>
      </c>
      <c r="AJ83" s="27" cm="1">
        <f t="array" ref="AJ83">IFERROR(_xlfn.LET(_xlpm.stk, AJ79, _xlpm.dem, AK80:$BF80,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AVERAGE(AK80:AY80), _xlpm.nxt), _xlpm.fw + ((_xlpm.stk - _xlpm.ded) / _xlpm.safe_nxt)),0)</f>
        <v>0</v>
      </c>
      <c r="AK83" s="27" cm="1">
        <f t="array" ref="AK83">IFERROR(_xlfn.LET(_xlpm.stk, AK79, _xlpm.dem, AL80:$BF80,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AVERAGE(AL80:AZ80), _xlpm.nxt), _xlpm.fw + ((_xlpm.stk - _xlpm.ded) / _xlpm.safe_nxt)),0)</f>
        <v>0</v>
      </c>
      <c r="AL83" s="27" cm="1">
        <f t="array" ref="AL83">IFERROR(_xlfn.LET(_xlpm.stk, AL79, _xlpm.dem, AM80:$BF80,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AVERAGE(AM80:BA80), _xlpm.nxt), _xlpm.fw + ((_xlpm.stk - _xlpm.ded) / _xlpm.safe_nxt)),0)</f>
        <v>0</v>
      </c>
      <c r="AM83" s="27" cm="1">
        <f t="array" ref="AM83">IFERROR(_xlfn.LET(_xlpm.stk, AM79, _xlpm.dem, AN80:$BF80,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AVERAGE(AN80:BB80), _xlpm.nxt), _xlpm.fw + ((_xlpm.stk - _xlpm.ded) / _xlpm.safe_nxt)),0)</f>
        <v>0</v>
      </c>
      <c r="AN83" s="27" cm="1">
        <f t="array" ref="AN83">IFERROR(_xlfn.LET(_xlpm.stk, AN79, _xlpm.dem, AO80:$BF80,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AVERAGE(AO80:BC80), _xlpm.nxt), _xlpm.fw + ((_xlpm.stk - _xlpm.ded) / _xlpm.safe_nxt)),0)</f>
        <v>0</v>
      </c>
      <c r="AO83" s="27" cm="1">
        <f t="array" ref="AO83">IFERROR(_xlfn.LET(_xlpm.stk, AO79, _xlpm.dem, AP80:$BF80,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AVERAGE(AP80:BD80), _xlpm.nxt), _xlpm.fw + ((_xlpm.stk - _xlpm.ded) / _xlpm.safe_nxt)),0)</f>
        <v>0</v>
      </c>
      <c r="AP83" s="27" cm="1">
        <f t="array" ref="AP83">IFERROR(_xlfn.LET(_xlpm.stk, AP79, _xlpm.dem, AQ80:$BF80,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AVERAGE(AQ80:BE80), _xlpm.nxt), _xlpm.fw + ((_xlpm.stk - _xlpm.ded) / _xlpm.safe_nxt)),0)</f>
        <v>0</v>
      </c>
      <c r="AQ83" s="27" cm="1">
        <f t="array" ref="AQ83">IFERROR(_xlfn.LET(_xlpm.stk, AQ79, _xlpm.dem, AR80:$BF80,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AVERAGE(AR80:BF80), _xlpm.nxt), _xlpm.fw + ((_xlpm.stk - _xlpm.ded) / _xlpm.safe_nxt)),0)</f>
        <v>0</v>
      </c>
    </row>
    <row r="84" spans="1:43" hidden="1" x14ac:dyDescent="0.3">
      <c r="A84" s="14">
        <f>_xlfn.XLOOKUP(F84,'Demand on-top'!A:A,'Demand on-top'!S:S)</f>
        <v>0</v>
      </c>
      <c r="B84" s="16" t="s">
        <v>51</v>
      </c>
      <c r="C84" s="17" t="s">
        <v>52</v>
      </c>
      <c r="D84" s="18" cm="1">
        <f t="array" ref="D84">ROUND(_xlfn.XLOOKUP(B84,Artikli!A:A,Artikli!C:C/7),0)</f>
        <v>9</v>
      </c>
      <c r="E84" s="19" t="s">
        <v>80</v>
      </c>
      <c r="F84" s="19" t="s">
        <v>78</v>
      </c>
      <c r="G84" s="48" t="s">
        <v>79</v>
      </c>
      <c r="H84" s="61"/>
      <c r="I84" s="57" t="s">
        <v>26</v>
      </c>
      <c r="J84" s="31">
        <v>1857</v>
      </c>
      <c r="K84" s="20">
        <f>IFERROR(_xlfn.XLOOKUP(F84,Stock!A:A,Stock!AI:AI),0)</f>
        <v>1604</v>
      </c>
      <c r="L84" s="20">
        <f t="shared" ref="L84:Y84" si="532">K87</f>
        <v>1381</v>
      </c>
      <c r="M84" s="20">
        <f t="shared" si="532"/>
        <v>1155</v>
      </c>
      <c r="N84" s="20">
        <f t="shared" si="532"/>
        <v>2427</v>
      </c>
      <c r="O84" s="20">
        <f t="shared" si="532"/>
        <v>2198</v>
      </c>
      <c r="P84" s="20">
        <f t="shared" si="532"/>
        <v>1975</v>
      </c>
      <c r="Q84" s="20">
        <f t="shared" si="532"/>
        <v>1750</v>
      </c>
      <c r="R84" s="20">
        <f t="shared" si="532"/>
        <v>1526</v>
      </c>
      <c r="S84" s="20">
        <f t="shared" si="532"/>
        <v>1301</v>
      </c>
      <c r="T84" s="20">
        <f t="shared" si="532"/>
        <v>1082</v>
      </c>
      <c r="U84" s="20">
        <f t="shared" si="532"/>
        <v>867</v>
      </c>
      <c r="V84" s="20">
        <f t="shared" si="532"/>
        <v>657</v>
      </c>
      <c r="W84" s="20">
        <f t="shared" si="532"/>
        <v>447</v>
      </c>
      <c r="X84" s="20">
        <f t="shared" si="532"/>
        <v>240</v>
      </c>
      <c r="Y84" s="21">
        <f t="shared" si="532"/>
        <v>31</v>
      </c>
      <c r="Z84" s="21">
        <f t="shared" ref="Z84" si="533">Y87</f>
        <v>0</v>
      </c>
      <c r="AA84" s="21">
        <f t="shared" ref="AA84" si="534">Z87</f>
        <v>0</v>
      </c>
      <c r="AB84" s="21">
        <f t="shared" ref="AB84" si="535">AA87</f>
        <v>0</v>
      </c>
      <c r="AC84" s="21">
        <f t="shared" ref="AC84" si="536">AB87</f>
        <v>0</v>
      </c>
      <c r="AD84" s="21">
        <f t="shared" ref="AD84" si="537">AC87</f>
        <v>0</v>
      </c>
      <c r="AE84" s="21">
        <f t="shared" ref="AE84" si="538">AD87</f>
        <v>0</v>
      </c>
      <c r="AF84" s="21">
        <f t="shared" ref="AF84" si="539">AE87</f>
        <v>0</v>
      </c>
      <c r="AG84" s="21">
        <f t="shared" ref="AG84" si="540">AF87</f>
        <v>0</v>
      </c>
      <c r="AH84" s="21">
        <f t="shared" ref="AH84" si="541">AG87</f>
        <v>0</v>
      </c>
      <c r="AI84" s="21">
        <f t="shared" ref="AI84" si="542">AH87</f>
        <v>0</v>
      </c>
      <c r="AJ84" s="21">
        <f t="shared" ref="AJ84" si="543">AI87</f>
        <v>0</v>
      </c>
      <c r="AK84" s="21">
        <f t="shared" ref="AK84" si="544">AJ87</f>
        <v>0</v>
      </c>
      <c r="AL84" s="21">
        <f t="shared" ref="AL84" si="545">AK87</f>
        <v>0</v>
      </c>
      <c r="AM84" s="21">
        <f t="shared" ref="AM84" si="546">AL87</f>
        <v>0</v>
      </c>
      <c r="AN84" s="21">
        <f t="shared" ref="AN84" si="547">AM87</f>
        <v>0</v>
      </c>
      <c r="AO84" s="21">
        <f t="shared" ref="AO84" si="548">AN87</f>
        <v>0</v>
      </c>
      <c r="AP84" s="21">
        <f t="shared" ref="AP84" si="549">AO87</f>
        <v>0</v>
      </c>
      <c r="AQ84" s="21">
        <f t="shared" ref="AQ84" si="550">AP87</f>
        <v>0</v>
      </c>
    </row>
    <row r="85" spans="1:43" hidden="1" x14ac:dyDescent="0.3">
      <c r="A85" s="14">
        <f>_xlfn.XLOOKUP(F85,'Demand on-top'!A:A,'Demand on-top'!S:S)</f>
        <v>0</v>
      </c>
      <c r="B85" s="16" t="s">
        <v>51</v>
      </c>
      <c r="C85" s="17" t="s">
        <v>52</v>
      </c>
      <c r="D85" s="18" cm="1">
        <f t="array" ref="D85">ROUND(_xlfn.XLOOKUP(B85,Artikli!A:A,Artikli!C:C/7),0)</f>
        <v>9</v>
      </c>
      <c r="E85" s="19" t="s">
        <v>80</v>
      </c>
      <c r="F85" s="19" t="s">
        <v>78</v>
      </c>
      <c r="G85" s="48" t="s">
        <v>79</v>
      </c>
      <c r="H85" s="62"/>
      <c r="I85" s="57" t="s">
        <v>28</v>
      </c>
      <c r="J85" s="31">
        <v>223</v>
      </c>
      <c r="K85" s="20">
        <f>ROUND(_xlfn.XLOOKUP($F85,'Prodaja+Demand'!$B:$B,'Prodaja+Demand'!BG:BG),0)+ROUND(_xlfn.XLOOKUP($F85,'Demand on-top'!$A:$A,'Demand on-top'!F:F),0)</f>
        <v>223</v>
      </c>
      <c r="L85" s="20">
        <f>ROUND(_xlfn.XLOOKUP($F85,'Prodaja+Demand'!$B:$B,'Prodaja+Demand'!BH:BH),0)+ROUND(_xlfn.XLOOKUP($F85,'Demand on-top'!$A:$A,'Demand on-top'!G:G),0)</f>
        <v>226</v>
      </c>
      <c r="M85" s="20">
        <f>ROUND(_xlfn.XLOOKUP($F85,'Prodaja+Demand'!$B:$B,'Prodaja+Demand'!BI:BI),0)+ROUND(_xlfn.XLOOKUP($F85,'Demand on-top'!$A:$A,'Demand on-top'!H:H),0)</f>
        <v>228</v>
      </c>
      <c r="N85" s="20">
        <f>ROUND(_xlfn.XLOOKUP($F85,'Prodaja+Demand'!$B:$B,'Prodaja+Demand'!BJ:BJ),0)+ROUND(_xlfn.XLOOKUP($F85,'Demand on-top'!$A:$A,'Demand on-top'!I:I),0)</f>
        <v>229</v>
      </c>
      <c r="O85" s="20">
        <f>ROUND(_xlfn.XLOOKUP($F85,'Prodaja+Demand'!$B:$B,'Prodaja+Demand'!BK:BK),0)+ROUND(_xlfn.XLOOKUP($F85,'Demand on-top'!$A:$A,'Demand on-top'!J:J),0)</f>
        <v>223</v>
      </c>
      <c r="P85" s="20">
        <f>ROUND(_xlfn.XLOOKUP($F85,'Prodaja+Demand'!$B:$B,'Prodaja+Demand'!BL:BL),0)+ROUND(_xlfn.XLOOKUP($F85,'Demand on-top'!$A:$A,'Demand on-top'!K:K),0)</f>
        <v>225</v>
      </c>
      <c r="Q85" s="20">
        <f>ROUND(_xlfn.XLOOKUP($F85,'Prodaja+Demand'!$B:$B,'Prodaja+Demand'!BM:BM),0)+ROUND(_xlfn.XLOOKUP($F85,'Demand on-top'!$A:$A,'Demand on-top'!L:L),0)</f>
        <v>224</v>
      </c>
      <c r="R85" s="20">
        <f>ROUND(_xlfn.XLOOKUP($F85,'Prodaja+Demand'!$B:$B,'Prodaja+Demand'!BN:BN),0)+ROUND(_xlfn.XLOOKUP($F85,'Demand on-top'!$A:$A,'Demand on-top'!M:M),0)</f>
        <v>225</v>
      </c>
      <c r="S85" s="20">
        <f>ROUND(_xlfn.XLOOKUP($F85,'Prodaja+Demand'!$B:$B,'Prodaja+Demand'!BO:BO),0)+ROUND(_xlfn.XLOOKUP($F85,'Demand on-top'!$A:$A,'Demand on-top'!N:N),0)</f>
        <v>219</v>
      </c>
      <c r="T85" s="20">
        <f>ROUND(_xlfn.XLOOKUP($F85,'Prodaja+Demand'!$B:$B,'Prodaja+Demand'!BP:BP),0)+ROUND(_xlfn.XLOOKUP($F85,'Demand on-top'!$A:$A,'Demand on-top'!O:O),0)</f>
        <v>215</v>
      </c>
      <c r="U85" s="20">
        <f>ROUND(_xlfn.XLOOKUP($F85,'Prodaja+Demand'!$B:$B,'Prodaja+Demand'!BQ:BQ),0)+ROUND(_xlfn.XLOOKUP($F85,'Demand on-top'!$A:$A,'Demand on-top'!P:P),0)</f>
        <v>210</v>
      </c>
      <c r="V85" s="20">
        <f>ROUND(_xlfn.XLOOKUP($F85,'Prodaja+Demand'!$B:$B,'Prodaja+Demand'!BR:BR),0)+ROUND(_xlfn.XLOOKUP($F85,'Demand on-top'!$A:$A,'Demand on-top'!Q:Q),0)</f>
        <v>210</v>
      </c>
      <c r="W85" s="20">
        <f>ROUND(_xlfn.XLOOKUP($F85,'Prodaja+Demand'!$B:$B,'Prodaja+Demand'!BS:BS),0)+ROUND(_xlfn.XLOOKUP($F85,'Demand on-top'!$A:$A,'Demand on-top'!R:R),0)</f>
        <v>207</v>
      </c>
      <c r="X85" s="20">
        <f>ROUND(_xlfn.XLOOKUP($F85,'Prodaja+Demand'!$B:$B,'Prodaja+Demand'!BT:BT),0)+ROUND(_xlfn.XLOOKUP($F85,'Demand on-top'!$A:$A,'Demand on-top'!S:S),0)</f>
        <v>209</v>
      </c>
      <c r="Y85" s="21">
        <f>ROUND(_xlfn.XLOOKUP($F85,'Prodaja+Demand'!$B:$B,'Prodaja+Demand'!BU:BU),0)+ROUND(_xlfn.XLOOKUP($F85,'Demand on-top'!$A:$A,'Demand on-top'!T:T),0)</f>
        <v>209</v>
      </c>
      <c r="Z85" s="21">
        <f>ROUND(_xlfn.XLOOKUP($F85,'Prodaja+Demand'!$B:$B,'Prodaja+Demand'!BV:BV),0)+ROUND(_xlfn.XLOOKUP($F85,'Demand on-top'!$A:$A,'Demand on-top'!U:U),0)</f>
        <v>209</v>
      </c>
      <c r="AA85" s="21">
        <f>ROUND(_xlfn.XLOOKUP($F85,'Prodaja+Demand'!$B:$B,'Prodaja+Demand'!BW:BW),0)+ROUND(_xlfn.XLOOKUP($F85,'Demand on-top'!$A:$A,'Demand on-top'!V:V),0)</f>
        <v>210</v>
      </c>
      <c r="AB85" s="21">
        <f>ROUND(_xlfn.XLOOKUP($F85,'Prodaja+Demand'!$B:$B,'Prodaja+Demand'!BX:BX),0)+ROUND(_xlfn.XLOOKUP($F85,'Demand on-top'!$A:$A,'Demand on-top'!W:W),0)</f>
        <v>209</v>
      </c>
      <c r="AC85" s="21">
        <f>ROUND(_xlfn.XLOOKUP($F85,'Prodaja+Demand'!$B:$B,'Prodaja+Demand'!BY:BY),0)+ROUND(_xlfn.XLOOKUP($F85,'Demand on-top'!$A:$A,'Demand on-top'!X:X),0)</f>
        <v>210</v>
      </c>
      <c r="AD85" s="21">
        <f>ROUND(_xlfn.XLOOKUP($F85,'Prodaja+Demand'!$B:$B,'Prodaja+Demand'!BZ:BZ),0)+ROUND(_xlfn.XLOOKUP($F85,'Demand on-top'!$A:$A,'Demand on-top'!Y:Y),0)</f>
        <v>211</v>
      </c>
      <c r="AE85" s="21">
        <f>ROUND(_xlfn.XLOOKUP($F85,'Prodaja+Demand'!$B:$B,'Prodaja+Demand'!CA:CA),0)+ROUND(_xlfn.XLOOKUP($F85,'Demand on-top'!$A:$A,'Demand on-top'!Z:Z),0)</f>
        <v>211</v>
      </c>
      <c r="AF85" s="21">
        <f>ROUND(_xlfn.XLOOKUP($F85,'Prodaja+Demand'!$B:$B,'Prodaja+Demand'!CB:CB),0)+ROUND(_xlfn.XLOOKUP($F85,'Demand on-top'!$A:$A,'Demand on-top'!AA:AA),0)</f>
        <v>211</v>
      </c>
      <c r="AG85" s="21">
        <f>ROUND(_xlfn.XLOOKUP($F85,'Prodaja+Demand'!$B:$B,'Prodaja+Demand'!CC:CC),0)+ROUND(_xlfn.XLOOKUP($F85,'Demand on-top'!$A:$A,'Demand on-top'!AB:AB),0)</f>
        <v>212</v>
      </c>
      <c r="AH85" s="21">
        <f>ROUND(_xlfn.XLOOKUP($F85,'Prodaja+Demand'!$B:$B,'Prodaja+Demand'!CD:CD),0)+ROUND(_xlfn.XLOOKUP($F85,'Demand on-top'!$A:$A,'Demand on-top'!AC:AC),0)</f>
        <v>216</v>
      </c>
      <c r="AI85" s="21">
        <f>ROUND(_xlfn.XLOOKUP($F85,'Prodaja+Demand'!$B:$B,'Prodaja+Demand'!CE:CE),0)+ROUND(_xlfn.XLOOKUP($F85,'Demand on-top'!$A:$A,'Demand on-top'!AD:AD),0)</f>
        <v>216</v>
      </c>
      <c r="AJ85" s="21">
        <f>ROUND(_xlfn.XLOOKUP($F85,'Prodaja+Demand'!$B:$B,'Prodaja+Demand'!CF:CF),0)+ROUND(_xlfn.XLOOKUP($F85,'Demand on-top'!$A:$A,'Demand on-top'!AE:AE),0)</f>
        <v>216</v>
      </c>
      <c r="AK85" s="21">
        <f>ROUND(_xlfn.XLOOKUP($F85,'Prodaja+Demand'!$B:$B,'Prodaja+Demand'!CG:CG),0)+ROUND(_xlfn.XLOOKUP($F85,'Demand on-top'!$A:$A,'Demand on-top'!AF:AF),0)</f>
        <v>216</v>
      </c>
      <c r="AL85" s="21">
        <f>ROUND(_xlfn.XLOOKUP($F85,'Prodaja+Demand'!$B:$B,'Prodaja+Demand'!CH:CH),0)+ROUND(_xlfn.XLOOKUP($F85,'Demand on-top'!$A:$A,'Demand on-top'!AG:AG),0)</f>
        <v>216</v>
      </c>
      <c r="AM85" s="21">
        <f>ROUND(_xlfn.XLOOKUP($F85,'Prodaja+Demand'!$B:$B,'Prodaja+Demand'!CI:CI),0)+ROUND(_xlfn.XLOOKUP($F85,'Demand on-top'!$A:$A,'Demand on-top'!AH:AH),0)</f>
        <v>215</v>
      </c>
      <c r="AN85" s="21">
        <f>ROUND(_xlfn.XLOOKUP($F85,'Prodaja+Demand'!$B:$B,'Prodaja+Demand'!CJ:CJ),0)+ROUND(_xlfn.XLOOKUP($F85,'Demand on-top'!$A:$A,'Demand on-top'!AI:AI),0)</f>
        <v>215</v>
      </c>
      <c r="AO85" s="21">
        <f>ROUND(_xlfn.XLOOKUP($F85,'Prodaja+Demand'!$B:$B,'Prodaja+Demand'!CK:CK),0)+ROUND(_xlfn.XLOOKUP($F85,'Demand on-top'!$A:$A,'Demand on-top'!AJ:AJ),0)</f>
        <v>214</v>
      </c>
      <c r="AP85" s="21">
        <f>ROUND(_xlfn.XLOOKUP($F85,'Prodaja+Demand'!$B:$B,'Prodaja+Demand'!CL:CL),0)+ROUND(_xlfn.XLOOKUP($F85,'Demand on-top'!$A:$A,'Demand on-top'!AK:AK),0)</f>
        <v>0</v>
      </c>
      <c r="AQ85" s="21">
        <f>ROUND(_xlfn.XLOOKUP($F85,'Prodaja+Demand'!$B:$B,'Prodaja+Demand'!CM:CM),0)+ROUND(_xlfn.XLOOKUP($F85,'Demand on-top'!$A:$A,'Demand on-top'!AL:AL),0)</f>
        <v>0</v>
      </c>
    </row>
    <row r="86" spans="1:43" hidden="1" x14ac:dyDescent="0.3">
      <c r="A86" s="14">
        <f>_xlfn.XLOOKUP(F86,'Demand on-top'!A:A,'Demand on-top'!S:S)</f>
        <v>0</v>
      </c>
      <c r="B86" s="16" t="s">
        <v>51</v>
      </c>
      <c r="C86" s="17" t="s">
        <v>52</v>
      </c>
      <c r="D86" s="18" cm="1">
        <f t="array" ref="D86">ROUND(_xlfn.XLOOKUP(B86,Artikli!A:A,Artikli!C:C/7),0)</f>
        <v>9</v>
      </c>
      <c r="E86" s="19" t="s">
        <v>80</v>
      </c>
      <c r="F86" s="19" t="s">
        <v>78</v>
      </c>
      <c r="G86" s="48" t="s">
        <v>79</v>
      </c>
      <c r="H86" s="62"/>
      <c r="I86" s="57" t="s">
        <v>27</v>
      </c>
      <c r="J86" s="31">
        <v>0</v>
      </c>
      <c r="K86" s="20">
        <f>IFERROR(_xlfn.XLOOKUP($F86,'Incoming supply'!$A:$A,'Incoming supply'!B:B),0)</f>
        <v>0</v>
      </c>
      <c r="L86" s="20">
        <f>IFERROR(_xlfn.XLOOKUP($F86,'Incoming supply'!$A:$A,'Incoming supply'!C:C),0)</f>
        <v>0</v>
      </c>
      <c r="M86" s="20">
        <f>IFERROR(_xlfn.XLOOKUP($F86,'Incoming supply'!$A:$A,'Incoming supply'!D:D),0)</f>
        <v>1500</v>
      </c>
      <c r="N86" s="20">
        <f>IFERROR(_xlfn.XLOOKUP($F86,'Incoming supply'!$A:$A,'Incoming supply'!E:E),0)</f>
        <v>0</v>
      </c>
      <c r="O86" s="20">
        <f>IFERROR(_xlfn.XLOOKUP($F86,'Incoming supply'!$A:$A,'Incoming supply'!F:F),0)</f>
        <v>0</v>
      </c>
      <c r="P86" s="20">
        <f>IFERROR(_xlfn.XLOOKUP($F86,'Incoming supply'!$A:$A,'Incoming supply'!G:G),0)</f>
        <v>0</v>
      </c>
      <c r="Q86" s="20">
        <f>IFERROR(_xlfn.XLOOKUP($F86,'Incoming supply'!$A:$A,'Incoming supply'!H:H),0)</f>
        <v>0</v>
      </c>
      <c r="R86" s="20">
        <f>IFERROR(_xlfn.XLOOKUP($F86,'Incoming supply'!$A:$A,'Incoming supply'!I:I),0)</f>
        <v>0</v>
      </c>
      <c r="S86" s="20">
        <f>IFERROR(_xlfn.XLOOKUP($F86,'Incoming supply'!$A:$A,'Incoming supply'!J:J),0)</f>
        <v>0</v>
      </c>
      <c r="T86" s="20">
        <f>IFERROR(_xlfn.XLOOKUP($F86,'Incoming supply'!$A:$A,'Incoming supply'!K:K),0)</f>
        <v>0</v>
      </c>
      <c r="U86" s="20">
        <f>IFERROR(_xlfn.XLOOKUP($F86,'Incoming supply'!$A:$A,'Incoming supply'!L:L),0)</f>
        <v>0</v>
      </c>
      <c r="V86" s="20">
        <f>IFERROR(_xlfn.XLOOKUP($F86,'Incoming supply'!$A:$A,'Incoming supply'!M:M),0)</f>
        <v>0</v>
      </c>
      <c r="W86" s="20">
        <f>IFERROR(_xlfn.XLOOKUP($F86,'Incoming supply'!$A:$A,'Incoming supply'!N:N),0)</f>
        <v>0</v>
      </c>
      <c r="X86" s="20">
        <f>IFERROR(_xlfn.XLOOKUP($F86,'Incoming supply'!$A:$A,'Incoming supply'!O:O),0)</f>
        <v>0</v>
      </c>
      <c r="Y86" s="21">
        <f>IFERROR(_xlfn.XLOOKUP($F86,'Incoming supply'!$A:$A,'Incoming supply'!P:P),0)</f>
        <v>0</v>
      </c>
      <c r="Z86" s="21">
        <f>IFERROR(_xlfn.XLOOKUP($F86,'Incoming supply'!$A:$A,'Incoming supply'!Q:Q),0)</f>
        <v>0</v>
      </c>
      <c r="AA86" s="21">
        <f>IFERROR(_xlfn.XLOOKUP($F86,'Incoming supply'!$A:$A,'Incoming supply'!R:R),0)</f>
        <v>0</v>
      </c>
      <c r="AB86" s="21">
        <f>IFERROR(_xlfn.XLOOKUP($F86,'Incoming supply'!$A:$A,'Incoming supply'!S:S),0)</f>
        <v>0</v>
      </c>
      <c r="AC86" s="21">
        <f>IFERROR(_xlfn.XLOOKUP($F86,'Incoming supply'!$A:$A,'Incoming supply'!T:T),0)</f>
        <v>0</v>
      </c>
      <c r="AD86" s="21">
        <f>IFERROR(_xlfn.XLOOKUP($F86,'Incoming supply'!$A:$A,'Incoming supply'!U:U),0)</f>
        <v>0</v>
      </c>
      <c r="AE86" s="21">
        <f>IFERROR(_xlfn.XLOOKUP($F86,'Incoming supply'!$A:$A,'Incoming supply'!V:V),0)</f>
        <v>0</v>
      </c>
      <c r="AF86" s="21">
        <f>IFERROR(_xlfn.XLOOKUP($F86,'Incoming supply'!$A:$A,'Incoming supply'!W:W),0)</f>
        <v>0</v>
      </c>
      <c r="AG86" s="21">
        <f>IFERROR(_xlfn.XLOOKUP($F86,'Incoming supply'!$A:$A,'Incoming supply'!X:X),0)</f>
        <v>0</v>
      </c>
      <c r="AH86" s="21">
        <f>IFERROR(_xlfn.XLOOKUP($F86,'Incoming supply'!$A:$A,'Incoming supply'!Y:Y),0)</f>
        <v>0</v>
      </c>
      <c r="AI86" s="21">
        <f>IFERROR(_xlfn.XLOOKUP($F86,'Incoming supply'!$A:$A,'Incoming supply'!Z:Z),0)</f>
        <v>0</v>
      </c>
      <c r="AJ86" s="21">
        <f>IFERROR(_xlfn.XLOOKUP($F86,'Incoming supply'!$A:$A,'Incoming supply'!AA:AA),0)</f>
        <v>0</v>
      </c>
      <c r="AK86" s="21">
        <f>IFERROR(_xlfn.XLOOKUP($F86,'Incoming supply'!$A:$A,'Incoming supply'!AB:AB),0)</f>
        <v>0</v>
      </c>
      <c r="AL86" s="21">
        <f>IFERROR(_xlfn.XLOOKUP($F86,'Incoming supply'!$A:$A,'Incoming supply'!AC:AC),0)</f>
        <v>0</v>
      </c>
      <c r="AM86" s="21">
        <f>IFERROR(_xlfn.XLOOKUP($F86,'Incoming supply'!$A:$A,'Incoming supply'!AD:AD),0)</f>
        <v>0</v>
      </c>
      <c r="AN86" s="21">
        <f>IFERROR(_xlfn.XLOOKUP($F86,'Incoming supply'!$A:$A,'Incoming supply'!AE:AE),0)</f>
        <v>0</v>
      </c>
      <c r="AO86" s="21">
        <f>IFERROR(_xlfn.XLOOKUP($F86,'Incoming supply'!$A:$A,'Incoming supply'!AF:AF),0)</f>
        <v>0</v>
      </c>
      <c r="AP86" s="21">
        <f>IFERROR(_xlfn.XLOOKUP($F86,'Incoming supply'!$A:$A,'Incoming supply'!AG:AG),0)</f>
        <v>0</v>
      </c>
      <c r="AQ86" s="21">
        <f>IFERROR(_xlfn.XLOOKUP($F86,'Incoming supply'!$A:$A,'Incoming supply'!AH:AH),0)</f>
        <v>0</v>
      </c>
    </row>
    <row r="87" spans="1:43" hidden="1" x14ac:dyDescent="0.3">
      <c r="A87" s="14">
        <f>_xlfn.XLOOKUP(F87,'Demand on-top'!A:A,'Demand on-top'!S:S)</f>
        <v>0</v>
      </c>
      <c r="B87" s="16" t="s">
        <v>51</v>
      </c>
      <c r="C87" s="17" t="s">
        <v>52</v>
      </c>
      <c r="D87" s="18" cm="1">
        <f t="array" ref="D87">ROUND(_xlfn.XLOOKUP(B87,Artikli!A:A,Artikli!C:C/7),0)</f>
        <v>9</v>
      </c>
      <c r="E87" s="19" t="s">
        <v>80</v>
      </c>
      <c r="F87" s="19" t="s">
        <v>78</v>
      </c>
      <c r="G87" s="48" t="s">
        <v>79</v>
      </c>
      <c r="H87" s="62"/>
      <c r="I87" s="57" t="s">
        <v>4096</v>
      </c>
      <c r="J87" s="31">
        <v>1634</v>
      </c>
      <c r="K87" s="20">
        <f t="shared" ref="K87" si="551">IF((K84-K85+K86)&gt;0,(K84-K85+K86),0)</f>
        <v>1381</v>
      </c>
      <c r="L87" s="20">
        <f t="shared" ref="L87" si="552">IF((L84-L85+L86)&gt;0,(L84-L85+L86),0)</f>
        <v>1155</v>
      </c>
      <c r="M87" s="20">
        <f t="shared" ref="M87" si="553">IF((M84-M85+M86)&gt;0,(M84-M85+M86),0)</f>
        <v>2427</v>
      </c>
      <c r="N87" s="20">
        <f t="shared" ref="N87" si="554">IF((N84-N85+N86)&gt;0,(N84-N85+N86),0)</f>
        <v>2198</v>
      </c>
      <c r="O87" s="20">
        <f t="shared" ref="O87" si="555">IF((O84-O85+O86)&gt;0,(O84-O85+O86),0)</f>
        <v>1975</v>
      </c>
      <c r="P87" s="20">
        <f t="shared" ref="P87" si="556">IF((P84-P85+P86)&gt;0,(P84-P85+P86),0)</f>
        <v>1750</v>
      </c>
      <c r="Q87" s="20">
        <f t="shared" ref="Q87" si="557">IF((Q84-Q85+Q86)&gt;0,(Q84-Q85+Q86),0)</f>
        <v>1526</v>
      </c>
      <c r="R87" s="20">
        <f t="shared" ref="R87" si="558">IF((R84-R85+R86)&gt;0,(R84-R85+R86),0)</f>
        <v>1301</v>
      </c>
      <c r="S87" s="20">
        <f t="shared" ref="S87" si="559">IF((S84-S85+S86)&gt;0,(S84-S85+S86),0)</f>
        <v>1082</v>
      </c>
      <c r="T87" s="20">
        <f t="shared" ref="T87" si="560">IF((T84-T85+T86)&gt;0,(T84-T85+T86),0)</f>
        <v>867</v>
      </c>
      <c r="U87" s="20">
        <f t="shared" ref="U87" si="561">IF((U84-U85+U86)&gt;0,(U84-U85+U86),0)</f>
        <v>657</v>
      </c>
      <c r="V87" s="20">
        <f t="shared" ref="V87" si="562">IF((V84-V85+V86)&gt;0,(V84-V85+V86),0)</f>
        <v>447</v>
      </c>
      <c r="W87" s="20">
        <f t="shared" ref="W87" si="563">IF((W84-W85+W86)&gt;0,(W84-W85+W86),0)</f>
        <v>240</v>
      </c>
      <c r="X87" s="20">
        <f t="shared" ref="X87" si="564">IF((X84-X85+X86)&gt;0,(X84-X85+X86),0)</f>
        <v>31</v>
      </c>
      <c r="Y87" s="21">
        <f t="shared" ref="Y87:AQ87" si="565">IF((Y84-Y85+Y86)&gt;0,(Y84-Y85+Y86),0)</f>
        <v>0</v>
      </c>
      <c r="Z87" s="21">
        <f t="shared" si="565"/>
        <v>0</v>
      </c>
      <c r="AA87" s="21">
        <f t="shared" si="565"/>
        <v>0</v>
      </c>
      <c r="AB87" s="21">
        <f t="shared" si="565"/>
        <v>0</v>
      </c>
      <c r="AC87" s="21">
        <f t="shared" si="565"/>
        <v>0</v>
      </c>
      <c r="AD87" s="21">
        <f t="shared" si="565"/>
        <v>0</v>
      </c>
      <c r="AE87" s="21">
        <f t="shared" si="565"/>
        <v>0</v>
      </c>
      <c r="AF87" s="21">
        <f t="shared" si="565"/>
        <v>0</v>
      </c>
      <c r="AG87" s="21">
        <f t="shared" si="565"/>
        <v>0</v>
      </c>
      <c r="AH87" s="21">
        <f t="shared" si="565"/>
        <v>0</v>
      </c>
      <c r="AI87" s="21">
        <f t="shared" si="565"/>
        <v>0</v>
      </c>
      <c r="AJ87" s="21">
        <f t="shared" si="565"/>
        <v>0</v>
      </c>
      <c r="AK87" s="21">
        <f t="shared" si="565"/>
        <v>0</v>
      </c>
      <c r="AL87" s="21">
        <f t="shared" si="565"/>
        <v>0</v>
      </c>
      <c r="AM87" s="21">
        <f t="shared" si="565"/>
        <v>0</v>
      </c>
      <c r="AN87" s="21">
        <f t="shared" si="565"/>
        <v>0</v>
      </c>
      <c r="AO87" s="21">
        <f t="shared" si="565"/>
        <v>0</v>
      </c>
      <c r="AP87" s="21">
        <f t="shared" si="565"/>
        <v>0</v>
      </c>
      <c r="AQ87" s="21">
        <f t="shared" si="565"/>
        <v>0</v>
      </c>
    </row>
    <row r="88" spans="1:43" hidden="1" x14ac:dyDescent="0.3">
      <c r="A88" s="14">
        <f>_xlfn.XLOOKUP(F88,'Demand on-top'!A:A,'Demand on-top'!S:S)</f>
        <v>0</v>
      </c>
      <c r="B88" s="22" t="s">
        <v>51</v>
      </c>
      <c r="C88" s="23" t="s">
        <v>52</v>
      </c>
      <c r="D88" s="18" cm="1">
        <f t="array" ref="D88">ROUND(_xlfn.XLOOKUP(B88,Artikli!A:A,Artikli!C:C/7),0)</f>
        <v>9</v>
      </c>
      <c r="E88" s="25" t="s">
        <v>80</v>
      </c>
      <c r="F88" s="25" t="s">
        <v>78</v>
      </c>
      <c r="G88" s="49" t="s">
        <v>79</v>
      </c>
      <c r="H88" s="64"/>
      <c r="I88" s="58" t="s">
        <v>29</v>
      </c>
      <c r="J88" s="32">
        <v>8.2465753424657535</v>
      </c>
      <c r="K88" s="26" cm="1">
        <f t="array" ref="K88">IFERROR(_xlfn.LET(_xlpm.stk, K84, _xlpm.dem, L85:$BF85,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AVERAGE(L85:Z85), _xlpm.nxt), _xlpm.fw + ((_xlpm.stk - _xlpm.ded) / _xlpm.safe_nxt)),0)</f>
        <v>7.1095890410958908</v>
      </c>
      <c r="L88" s="26" cm="1">
        <f t="array" ref="L88">IFERROR(_xlfn.LET(_xlpm.stk, L84, _xlpm.dem, M85:$BF85,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AVERAGE(M85:AA85), _xlpm.nxt), _xlpm.fw + ((_xlpm.stk - _xlpm.ded) / _xlpm.safe_nxt)),0)</f>
        <v>6.1232876712328768</v>
      </c>
      <c r="M88" s="26" cm="1">
        <f t="array" ref="M88">IFERROR(_xlfn.LET(_xlpm.stk, M84, _xlpm.dem, N85:$BF85,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AVERAGE(N85:AB85), _xlpm.nxt), _xlpm.fw + ((_xlpm.stk - _xlpm.ded) / _xlpm.safe_nxt)),0)</f>
        <v>5.1324200913242013</v>
      </c>
      <c r="N88" s="26" cm="1">
        <f t="array" ref="N88">IFERROR(_xlfn.LET(_xlpm.stk, N84, _xlpm.dem, O85:$BF85,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AVERAGE(O85:AC85), _xlpm.nxt), _xlpm.fw + ((_xlpm.stk - _xlpm.ded) / _xlpm.safe_nxt)),0)</f>
        <v>11.244019138755981</v>
      </c>
      <c r="O88" s="26" cm="1">
        <f t="array" ref="O88">IFERROR(_xlfn.LET(_xlpm.stk, O84, _xlpm.dem, P85:$BF85,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AVERAGE(P85:AD85), _xlpm.nxt), _xlpm.fw + ((_xlpm.stk - _xlpm.ded) / _xlpm.safe_nxt)),0)</f>
        <v>10.21531100478469</v>
      </c>
      <c r="P88" s="26" cm="1">
        <f t="array" ref="P88">IFERROR(_xlfn.LET(_xlpm.stk, P84, _xlpm.dem, Q85:$BF85,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AVERAGE(Q85:AE85), _xlpm.nxt), _xlpm.fw + ((_xlpm.stk - _xlpm.ded) / _xlpm.safe_nxt)),0)</f>
        <v>9.2248803827751189</v>
      </c>
      <c r="Q88" s="26" cm="1">
        <f t="array" ref="Q88">IFERROR(_xlfn.LET(_xlpm.stk, Q84, _xlpm.dem, R85:$BF85,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AVERAGE(R85:AF85), _xlpm.nxt), _xlpm.fw + ((_xlpm.stk - _xlpm.ded) / _xlpm.safe_nxt)),0)</f>
        <v>8.2200956937799035</v>
      </c>
      <c r="R88" s="26" cm="1">
        <f t="array" ref="R88">IFERROR(_xlfn.LET(_xlpm.stk, R84, _xlpm.dem, S85:$BF85,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AVERAGE(S85:AG85), _xlpm.nxt), _xlpm.fw + ((_xlpm.stk - _xlpm.ded) / _xlpm.safe_nxt)),0)</f>
        <v>7.2248803827751198</v>
      </c>
      <c r="S88" s="26" cm="1">
        <f t="array" ref="S88">IFERROR(_xlfn.LET(_xlpm.stk, S84, _xlpm.dem, T85:$BF85,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AVERAGE(T85:AH85), _xlpm.nxt), _xlpm.fw + ((_xlpm.stk - _xlpm.ded) / _xlpm.safe_nxt)),0)</f>
        <v>6.196172248803828</v>
      </c>
      <c r="T88" s="26" cm="1">
        <f t="array" ref="T88">IFERROR(_xlfn.LET(_xlpm.stk, T84, _xlpm.dem, U85:$BF85,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AVERAGE(U85:AI85), _xlpm.nxt), _xlpm.fw + ((_xlpm.stk - _xlpm.ded) / _xlpm.safe_nxt)),0)</f>
        <v>5.1770334928229662</v>
      </c>
      <c r="U88" s="26" cm="1">
        <f t="array" ref="U88">IFERROR(_xlfn.LET(_xlpm.stk, U84, _xlpm.dem, V85:$BF85,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AVERAGE(V85:AJ85), _xlpm.nxt), _xlpm.fw + ((_xlpm.stk - _xlpm.ded) / _xlpm.safe_nxt)),0)</f>
        <v>4.1531100478468899</v>
      </c>
      <c r="V88" s="26" cm="1">
        <f t="array" ref="V88">IFERROR(_xlfn.LET(_xlpm.stk, V84, _xlpm.dem, W85:$BF85,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AVERAGE(W85:AK85), _xlpm.nxt), _xlpm.fw + ((_xlpm.stk - _xlpm.ded) / _xlpm.safe_nxt)),0)</f>
        <v>3.1531100478468899</v>
      </c>
      <c r="W88" s="26" cm="1">
        <f t="array" ref="W88">IFERROR(_xlfn.LET(_xlpm.stk, W84, _xlpm.dem, X85:$BF85,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AVERAGE(X85:AL85), _xlpm.nxt), _xlpm.fw + ((_xlpm.stk - _xlpm.ded) / _xlpm.safe_nxt)),0)</f>
        <v>2.138755980861244</v>
      </c>
      <c r="X88" s="26" cm="1">
        <f t="array" ref="X88">IFERROR(_xlfn.LET(_xlpm.stk, X84, _xlpm.dem, Y85:$BF85,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AVERAGE(Y85:AM85), _xlpm.nxt), _xlpm.fw + ((_xlpm.stk - _xlpm.ded) / _xlpm.safe_nxt)),0)</f>
        <v>1.1483253588516746</v>
      </c>
      <c r="Y88" s="27" cm="1">
        <f t="array" ref="Y88">IFERROR(_xlfn.LET(_xlpm.stk, Y84, _xlpm.dem, Z85:$BF85,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AVERAGE(Z85:AN85), _xlpm.nxt), _xlpm.fw + ((_xlpm.stk - _xlpm.ded) / _xlpm.safe_nxt)),0)</f>
        <v>0.14832535885167464</v>
      </c>
      <c r="Z88" s="27" cm="1">
        <f t="array" ref="Z88">IFERROR(_xlfn.LET(_xlpm.stk, Z84, _xlpm.dem, AA85:$BF85,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AVERAGE(AA85:AO85), _xlpm.nxt), _xlpm.fw + ((_xlpm.stk - _xlpm.ded) / _xlpm.safe_nxt)),0)</f>
        <v>0</v>
      </c>
      <c r="AA88" s="27" cm="1">
        <f t="array" ref="AA88">IFERROR(_xlfn.LET(_xlpm.stk, AA84, _xlpm.dem, AB85:$BF85,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AVERAGE(AB85:AP85), _xlpm.nxt), _xlpm.fw + ((_xlpm.stk - _xlpm.ded) / _xlpm.safe_nxt)),0)</f>
        <v>0</v>
      </c>
      <c r="AB88" s="27" cm="1">
        <f t="array" ref="AB88">IFERROR(_xlfn.LET(_xlpm.stk, AB84, _xlpm.dem, AC85:$BF85,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AVERAGE(AC85:AQ85), _xlpm.nxt), _xlpm.fw + ((_xlpm.stk - _xlpm.ded) / _xlpm.safe_nxt)),0)</f>
        <v>0</v>
      </c>
      <c r="AC88" s="27" cm="1">
        <f t="array" ref="AC88">IFERROR(_xlfn.LET(_xlpm.stk, AC84, _xlpm.dem, AD85:$BF85,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AVERAGE(AD85:AR85), _xlpm.nxt), _xlpm.fw + ((_xlpm.stk - _xlpm.ded) / _xlpm.safe_nxt)),0)</f>
        <v>0</v>
      </c>
      <c r="AD88" s="27" cm="1">
        <f t="array" ref="AD88">IFERROR(_xlfn.LET(_xlpm.stk, AD84, _xlpm.dem, AE85:$BF85,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AVERAGE(AE85:AS85), _xlpm.nxt), _xlpm.fw + ((_xlpm.stk - _xlpm.ded) / _xlpm.safe_nxt)),0)</f>
        <v>0</v>
      </c>
      <c r="AE88" s="27" cm="1">
        <f t="array" ref="AE88">IFERROR(_xlfn.LET(_xlpm.stk, AE84, _xlpm.dem, AF85:$BF85,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AVERAGE(AF85:AT85), _xlpm.nxt), _xlpm.fw + ((_xlpm.stk - _xlpm.ded) / _xlpm.safe_nxt)),0)</f>
        <v>0</v>
      </c>
      <c r="AF88" s="27" cm="1">
        <f t="array" ref="AF88">IFERROR(_xlfn.LET(_xlpm.stk, AF84, _xlpm.dem, AG85:$BF85,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AVERAGE(AG85:AU85), _xlpm.nxt), _xlpm.fw + ((_xlpm.stk - _xlpm.ded) / _xlpm.safe_nxt)),0)</f>
        <v>0</v>
      </c>
      <c r="AG88" s="27" cm="1">
        <f t="array" ref="AG88">IFERROR(_xlfn.LET(_xlpm.stk, AG84, _xlpm.dem, AH85:$BF85,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AVERAGE(AH85:AV85), _xlpm.nxt), _xlpm.fw + ((_xlpm.stk - _xlpm.ded) / _xlpm.safe_nxt)),0)</f>
        <v>0</v>
      </c>
      <c r="AH88" s="27" cm="1">
        <f t="array" ref="AH88">IFERROR(_xlfn.LET(_xlpm.stk, AH84, _xlpm.dem, AI85:$BF85,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AVERAGE(AI85:AW85), _xlpm.nxt), _xlpm.fw + ((_xlpm.stk - _xlpm.ded) / _xlpm.safe_nxt)),0)</f>
        <v>0</v>
      </c>
      <c r="AI88" s="27" cm="1">
        <f t="array" ref="AI88">IFERROR(_xlfn.LET(_xlpm.stk, AI84, _xlpm.dem, AJ85:$BF85,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AVERAGE(AJ85:AX85), _xlpm.nxt), _xlpm.fw + ((_xlpm.stk - _xlpm.ded) / _xlpm.safe_nxt)),0)</f>
        <v>0</v>
      </c>
      <c r="AJ88" s="27" cm="1">
        <f t="array" ref="AJ88">IFERROR(_xlfn.LET(_xlpm.stk, AJ84, _xlpm.dem, AK85:$BF85,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AVERAGE(AK85:AY85), _xlpm.nxt), _xlpm.fw + ((_xlpm.stk - _xlpm.ded) / _xlpm.safe_nxt)),0)</f>
        <v>0</v>
      </c>
      <c r="AK88" s="27" cm="1">
        <f t="array" ref="AK88">IFERROR(_xlfn.LET(_xlpm.stk, AK84, _xlpm.dem, AL85:$BF85,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AVERAGE(AL85:AZ85), _xlpm.nxt), _xlpm.fw + ((_xlpm.stk - _xlpm.ded) / _xlpm.safe_nxt)),0)</f>
        <v>0</v>
      </c>
      <c r="AL88" s="27" cm="1">
        <f t="array" ref="AL88">IFERROR(_xlfn.LET(_xlpm.stk, AL84, _xlpm.dem, AM85:$BF85,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AVERAGE(AM85:BA85), _xlpm.nxt), _xlpm.fw + ((_xlpm.stk - _xlpm.ded) / _xlpm.safe_nxt)),0)</f>
        <v>0</v>
      </c>
      <c r="AM88" s="27" cm="1">
        <f t="array" ref="AM88">IFERROR(_xlfn.LET(_xlpm.stk, AM84, _xlpm.dem, AN85:$BF85,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AVERAGE(AN85:BB85), _xlpm.nxt), _xlpm.fw + ((_xlpm.stk - _xlpm.ded) / _xlpm.safe_nxt)),0)</f>
        <v>0</v>
      </c>
      <c r="AN88" s="27" cm="1">
        <f t="array" ref="AN88">IFERROR(_xlfn.LET(_xlpm.stk, AN84, _xlpm.dem, AO85:$BF85,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AVERAGE(AO85:BC85), _xlpm.nxt), _xlpm.fw + ((_xlpm.stk - _xlpm.ded) / _xlpm.safe_nxt)),0)</f>
        <v>0</v>
      </c>
      <c r="AO88" s="27" cm="1">
        <f t="array" ref="AO88">IFERROR(_xlfn.LET(_xlpm.stk, AO84, _xlpm.dem, AP85:$BF85,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AVERAGE(AP85:BD85), _xlpm.nxt), _xlpm.fw + ((_xlpm.stk - _xlpm.ded) / _xlpm.safe_nxt)),0)</f>
        <v>0</v>
      </c>
      <c r="AP88" s="27" cm="1">
        <f t="array" ref="AP88">IFERROR(_xlfn.LET(_xlpm.stk, AP84, _xlpm.dem, AQ85:$BF85,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AVERAGE(AQ85:BE85), _xlpm.nxt), _xlpm.fw + ((_xlpm.stk - _xlpm.ded) / _xlpm.safe_nxt)),0)</f>
        <v>0</v>
      </c>
      <c r="AQ88" s="27" cm="1">
        <f t="array" ref="AQ88">IFERROR(_xlfn.LET(_xlpm.stk, AQ84, _xlpm.dem, AR85:$BF85,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AVERAGE(AR85:BF85), _xlpm.nxt), _xlpm.fw + ((_xlpm.stk - _xlpm.ded) / _xlpm.safe_nxt)),0)</f>
        <v>0</v>
      </c>
    </row>
    <row r="89" spans="1:43" hidden="1" x14ac:dyDescent="0.3">
      <c r="A89" s="14">
        <f>_xlfn.XLOOKUP(F89,'Demand on-top'!A:A,'Demand on-top'!S:S)</f>
        <v>0</v>
      </c>
      <c r="B89" s="16" t="s">
        <v>51</v>
      </c>
      <c r="C89" s="17" t="s">
        <v>52</v>
      </c>
      <c r="D89" s="18" cm="1">
        <f t="array" ref="D89">ROUND(_xlfn.XLOOKUP(B89,Artikli!A:A,Artikli!C:C/7),0)</f>
        <v>9</v>
      </c>
      <c r="E89" s="19" t="s">
        <v>12</v>
      </c>
      <c r="F89" s="19" t="s">
        <v>81</v>
      </c>
      <c r="G89" s="48" t="s">
        <v>82</v>
      </c>
      <c r="H89" s="61"/>
      <c r="I89" s="57" t="s">
        <v>26</v>
      </c>
      <c r="J89" s="31">
        <v>651</v>
      </c>
      <c r="K89" s="20">
        <f>IFERROR(_xlfn.XLOOKUP(F89,Stock!A:A,Stock!AI:AI),0)</f>
        <v>428</v>
      </c>
      <c r="L89" s="20">
        <f t="shared" ref="L89:Y89" si="566">K92</f>
        <v>242</v>
      </c>
      <c r="M89" s="20">
        <f t="shared" si="566"/>
        <v>1056</v>
      </c>
      <c r="N89" s="20">
        <f t="shared" si="566"/>
        <v>870</v>
      </c>
      <c r="O89" s="20">
        <f t="shared" si="566"/>
        <v>1683</v>
      </c>
      <c r="P89" s="20">
        <f t="shared" si="566"/>
        <v>1499</v>
      </c>
      <c r="Q89" s="20">
        <f t="shared" si="566"/>
        <v>1315</v>
      </c>
      <c r="R89" s="20">
        <f t="shared" si="566"/>
        <v>1137</v>
      </c>
      <c r="S89" s="20">
        <f t="shared" si="566"/>
        <v>964</v>
      </c>
      <c r="T89" s="20">
        <f t="shared" si="566"/>
        <v>791</v>
      </c>
      <c r="U89" s="20">
        <f t="shared" si="566"/>
        <v>618</v>
      </c>
      <c r="V89" s="20">
        <f t="shared" si="566"/>
        <v>443</v>
      </c>
      <c r="W89" s="20">
        <f t="shared" si="566"/>
        <v>266</v>
      </c>
      <c r="X89" s="20">
        <f t="shared" si="566"/>
        <v>89</v>
      </c>
      <c r="Y89" s="21">
        <f t="shared" si="566"/>
        <v>0</v>
      </c>
      <c r="Z89" s="21">
        <f t="shared" ref="Z89" si="567">Y92</f>
        <v>0</v>
      </c>
      <c r="AA89" s="21">
        <f t="shared" ref="AA89" si="568">Z92</f>
        <v>0</v>
      </c>
      <c r="AB89" s="21">
        <f t="shared" ref="AB89" si="569">AA92</f>
        <v>0</v>
      </c>
      <c r="AC89" s="21">
        <f t="shared" ref="AC89" si="570">AB92</f>
        <v>0</v>
      </c>
      <c r="AD89" s="21">
        <f t="shared" ref="AD89" si="571">AC92</f>
        <v>0</v>
      </c>
      <c r="AE89" s="21">
        <f t="shared" ref="AE89" si="572">AD92</f>
        <v>0</v>
      </c>
      <c r="AF89" s="21">
        <f t="shared" ref="AF89" si="573">AE92</f>
        <v>0</v>
      </c>
      <c r="AG89" s="21">
        <f t="shared" ref="AG89" si="574">AF92</f>
        <v>0</v>
      </c>
      <c r="AH89" s="21">
        <f t="shared" ref="AH89" si="575">AG92</f>
        <v>0</v>
      </c>
      <c r="AI89" s="21">
        <f t="shared" ref="AI89" si="576">AH92</f>
        <v>0</v>
      </c>
      <c r="AJ89" s="21">
        <f t="shared" ref="AJ89" si="577">AI92</f>
        <v>0</v>
      </c>
      <c r="AK89" s="21">
        <f t="shared" ref="AK89" si="578">AJ92</f>
        <v>0</v>
      </c>
      <c r="AL89" s="21">
        <f t="shared" ref="AL89" si="579">AK92</f>
        <v>0</v>
      </c>
      <c r="AM89" s="21">
        <f t="shared" ref="AM89" si="580">AL92</f>
        <v>0</v>
      </c>
      <c r="AN89" s="21">
        <f t="shared" ref="AN89" si="581">AM92</f>
        <v>0</v>
      </c>
      <c r="AO89" s="21">
        <f t="shared" ref="AO89" si="582">AN92</f>
        <v>0</v>
      </c>
      <c r="AP89" s="21">
        <f t="shared" ref="AP89" si="583">AO92</f>
        <v>0</v>
      </c>
      <c r="AQ89" s="21">
        <f t="shared" ref="AQ89" si="584">AP92</f>
        <v>0</v>
      </c>
    </row>
    <row r="90" spans="1:43" hidden="1" x14ac:dyDescent="0.3">
      <c r="A90" s="14">
        <f>_xlfn.XLOOKUP(F90,'Demand on-top'!A:A,'Demand on-top'!S:S)</f>
        <v>0</v>
      </c>
      <c r="B90" s="16" t="s">
        <v>51</v>
      </c>
      <c r="C90" s="17" t="s">
        <v>52</v>
      </c>
      <c r="D90" s="18" cm="1">
        <f t="array" ref="D90">ROUND(_xlfn.XLOOKUP(B90,Artikli!A:A,Artikli!C:C/7),0)</f>
        <v>9</v>
      </c>
      <c r="E90" s="19" t="s">
        <v>12</v>
      </c>
      <c r="F90" s="19" t="s">
        <v>81</v>
      </c>
      <c r="G90" s="48" t="s">
        <v>82</v>
      </c>
      <c r="H90" s="62"/>
      <c r="I90" s="57" t="s">
        <v>28</v>
      </c>
      <c r="J90" s="31">
        <v>186</v>
      </c>
      <c r="K90" s="20">
        <f>ROUND(_xlfn.XLOOKUP($F90,'Prodaja+Demand'!$B:$B,'Prodaja+Demand'!BG:BG),0)+ROUND(_xlfn.XLOOKUP($F90,'Demand on-top'!$A:$A,'Demand on-top'!F:F),0)</f>
        <v>186</v>
      </c>
      <c r="L90" s="20">
        <f>ROUND(_xlfn.XLOOKUP($F90,'Prodaja+Demand'!$B:$B,'Prodaja+Demand'!BH:BH),0)+ROUND(_xlfn.XLOOKUP($F90,'Demand on-top'!$A:$A,'Demand on-top'!G:G),0)</f>
        <v>186</v>
      </c>
      <c r="M90" s="20">
        <f>ROUND(_xlfn.XLOOKUP($F90,'Prodaja+Demand'!$B:$B,'Prodaja+Demand'!BI:BI),0)+ROUND(_xlfn.XLOOKUP($F90,'Demand on-top'!$A:$A,'Demand on-top'!H:H),0)</f>
        <v>186</v>
      </c>
      <c r="N90" s="20">
        <f>ROUND(_xlfn.XLOOKUP($F90,'Prodaja+Demand'!$B:$B,'Prodaja+Demand'!BJ:BJ),0)+ROUND(_xlfn.XLOOKUP($F90,'Demand on-top'!$A:$A,'Demand on-top'!I:I),0)</f>
        <v>187</v>
      </c>
      <c r="O90" s="20">
        <f>ROUND(_xlfn.XLOOKUP($F90,'Prodaja+Demand'!$B:$B,'Prodaja+Demand'!BK:BK),0)+ROUND(_xlfn.XLOOKUP($F90,'Demand on-top'!$A:$A,'Demand on-top'!J:J),0)</f>
        <v>184</v>
      </c>
      <c r="P90" s="20">
        <f>ROUND(_xlfn.XLOOKUP($F90,'Prodaja+Demand'!$B:$B,'Prodaja+Demand'!BL:BL),0)+ROUND(_xlfn.XLOOKUP($F90,'Demand on-top'!$A:$A,'Demand on-top'!K:K),0)</f>
        <v>184</v>
      </c>
      <c r="Q90" s="20">
        <f>ROUND(_xlfn.XLOOKUP($F90,'Prodaja+Demand'!$B:$B,'Prodaja+Demand'!BM:BM),0)+ROUND(_xlfn.XLOOKUP($F90,'Demand on-top'!$A:$A,'Demand on-top'!L:L),0)</f>
        <v>178</v>
      </c>
      <c r="R90" s="20">
        <f>ROUND(_xlfn.XLOOKUP($F90,'Prodaja+Demand'!$B:$B,'Prodaja+Demand'!BN:BN),0)+ROUND(_xlfn.XLOOKUP($F90,'Demand on-top'!$A:$A,'Demand on-top'!M:M),0)</f>
        <v>173</v>
      </c>
      <c r="S90" s="20">
        <f>ROUND(_xlfn.XLOOKUP($F90,'Prodaja+Demand'!$B:$B,'Prodaja+Demand'!BO:BO),0)+ROUND(_xlfn.XLOOKUP($F90,'Demand on-top'!$A:$A,'Demand on-top'!N:N),0)</f>
        <v>173</v>
      </c>
      <c r="T90" s="20">
        <f>ROUND(_xlfn.XLOOKUP($F90,'Prodaja+Demand'!$B:$B,'Prodaja+Demand'!BP:BP),0)+ROUND(_xlfn.XLOOKUP($F90,'Demand on-top'!$A:$A,'Demand on-top'!O:O),0)</f>
        <v>173</v>
      </c>
      <c r="U90" s="20">
        <f>ROUND(_xlfn.XLOOKUP($F90,'Prodaja+Demand'!$B:$B,'Prodaja+Demand'!BQ:BQ),0)+ROUND(_xlfn.XLOOKUP($F90,'Demand on-top'!$A:$A,'Demand on-top'!P:P),0)</f>
        <v>175</v>
      </c>
      <c r="V90" s="20">
        <f>ROUND(_xlfn.XLOOKUP($F90,'Prodaja+Demand'!$B:$B,'Prodaja+Demand'!BR:BR),0)+ROUND(_xlfn.XLOOKUP($F90,'Demand on-top'!$A:$A,'Demand on-top'!Q:Q),0)</f>
        <v>177</v>
      </c>
      <c r="W90" s="20">
        <f>ROUND(_xlfn.XLOOKUP($F90,'Prodaja+Demand'!$B:$B,'Prodaja+Demand'!BS:BS),0)+ROUND(_xlfn.XLOOKUP($F90,'Demand on-top'!$A:$A,'Demand on-top'!R:R),0)</f>
        <v>177</v>
      </c>
      <c r="X90" s="20">
        <f>ROUND(_xlfn.XLOOKUP($F90,'Prodaja+Demand'!$B:$B,'Prodaja+Demand'!BT:BT),0)+ROUND(_xlfn.XLOOKUP($F90,'Demand on-top'!$A:$A,'Demand on-top'!S:S),0)</f>
        <v>177</v>
      </c>
      <c r="Y90" s="21">
        <f>ROUND(_xlfn.XLOOKUP($F90,'Prodaja+Demand'!$B:$B,'Prodaja+Demand'!BU:BU),0)+ROUND(_xlfn.XLOOKUP($F90,'Demand on-top'!$A:$A,'Demand on-top'!T:T),0)</f>
        <v>177</v>
      </c>
      <c r="Z90" s="21">
        <f>ROUND(_xlfn.XLOOKUP($F90,'Prodaja+Demand'!$B:$B,'Prodaja+Demand'!BV:BV),0)+ROUND(_xlfn.XLOOKUP($F90,'Demand on-top'!$A:$A,'Demand on-top'!U:U),0)</f>
        <v>177</v>
      </c>
      <c r="AA90" s="21">
        <f>ROUND(_xlfn.XLOOKUP($F90,'Prodaja+Demand'!$B:$B,'Prodaja+Demand'!BW:BW),0)+ROUND(_xlfn.XLOOKUP($F90,'Demand on-top'!$A:$A,'Demand on-top'!V:V),0)</f>
        <v>177</v>
      </c>
      <c r="AB90" s="21">
        <f>ROUND(_xlfn.XLOOKUP($F90,'Prodaja+Demand'!$B:$B,'Prodaja+Demand'!BX:BX),0)+ROUND(_xlfn.XLOOKUP($F90,'Demand on-top'!$A:$A,'Demand on-top'!W:W),0)</f>
        <v>178</v>
      </c>
      <c r="AC90" s="21">
        <f>ROUND(_xlfn.XLOOKUP($F90,'Prodaja+Demand'!$B:$B,'Prodaja+Demand'!BY:BY),0)+ROUND(_xlfn.XLOOKUP($F90,'Demand on-top'!$A:$A,'Demand on-top'!X:X),0)</f>
        <v>179</v>
      </c>
      <c r="AD90" s="21">
        <f>ROUND(_xlfn.XLOOKUP($F90,'Prodaja+Demand'!$B:$B,'Prodaja+Demand'!BZ:BZ),0)+ROUND(_xlfn.XLOOKUP($F90,'Demand on-top'!$A:$A,'Demand on-top'!Y:Y),0)</f>
        <v>179</v>
      </c>
      <c r="AE90" s="21">
        <f>ROUND(_xlfn.XLOOKUP($F90,'Prodaja+Demand'!$B:$B,'Prodaja+Demand'!CA:CA),0)+ROUND(_xlfn.XLOOKUP($F90,'Demand on-top'!$A:$A,'Demand on-top'!Z:Z),0)</f>
        <v>177</v>
      </c>
      <c r="AF90" s="21">
        <f>ROUND(_xlfn.XLOOKUP($F90,'Prodaja+Demand'!$B:$B,'Prodaja+Demand'!CB:CB),0)+ROUND(_xlfn.XLOOKUP($F90,'Demand on-top'!$A:$A,'Demand on-top'!AA:AA),0)</f>
        <v>178</v>
      </c>
      <c r="AG90" s="21">
        <f>ROUND(_xlfn.XLOOKUP($F90,'Prodaja+Demand'!$B:$B,'Prodaja+Demand'!CC:CC),0)+ROUND(_xlfn.XLOOKUP($F90,'Demand on-top'!$A:$A,'Demand on-top'!AB:AB),0)</f>
        <v>180</v>
      </c>
      <c r="AH90" s="21">
        <f>ROUND(_xlfn.XLOOKUP($F90,'Prodaja+Demand'!$B:$B,'Prodaja+Demand'!CD:CD),0)+ROUND(_xlfn.XLOOKUP($F90,'Demand on-top'!$A:$A,'Demand on-top'!AC:AC),0)</f>
        <v>179</v>
      </c>
      <c r="AI90" s="21">
        <f>ROUND(_xlfn.XLOOKUP($F90,'Prodaja+Demand'!$B:$B,'Prodaja+Demand'!CE:CE),0)+ROUND(_xlfn.XLOOKUP($F90,'Demand on-top'!$A:$A,'Demand on-top'!AD:AD),0)</f>
        <v>179</v>
      </c>
      <c r="AJ90" s="21">
        <f>ROUND(_xlfn.XLOOKUP($F90,'Prodaja+Demand'!$B:$B,'Prodaja+Demand'!CF:CF),0)+ROUND(_xlfn.XLOOKUP($F90,'Demand on-top'!$A:$A,'Demand on-top'!AE:AE),0)</f>
        <v>179</v>
      </c>
      <c r="AK90" s="21">
        <f>ROUND(_xlfn.XLOOKUP($F90,'Prodaja+Demand'!$B:$B,'Prodaja+Demand'!CG:CG),0)+ROUND(_xlfn.XLOOKUP($F90,'Demand on-top'!$A:$A,'Demand on-top'!AF:AF),0)</f>
        <v>179</v>
      </c>
      <c r="AL90" s="21">
        <f>ROUND(_xlfn.XLOOKUP($F90,'Prodaja+Demand'!$B:$B,'Prodaja+Demand'!CH:CH),0)+ROUND(_xlfn.XLOOKUP($F90,'Demand on-top'!$A:$A,'Demand on-top'!AG:AG),0)</f>
        <v>179</v>
      </c>
      <c r="AM90" s="21">
        <f>ROUND(_xlfn.XLOOKUP($F90,'Prodaja+Demand'!$B:$B,'Prodaja+Demand'!CI:CI),0)+ROUND(_xlfn.XLOOKUP($F90,'Demand on-top'!$A:$A,'Demand on-top'!AH:AH),0)</f>
        <v>179</v>
      </c>
      <c r="AN90" s="21">
        <f>ROUND(_xlfn.XLOOKUP($F90,'Prodaja+Demand'!$B:$B,'Prodaja+Demand'!CJ:CJ),0)+ROUND(_xlfn.XLOOKUP($F90,'Demand on-top'!$A:$A,'Demand on-top'!AI:AI),0)</f>
        <v>178</v>
      </c>
      <c r="AO90" s="21">
        <f>ROUND(_xlfn.XLOOKUP($F90,'Prodaja+Demand'!$B:$B,'Prodaja+Demand'!CK:CK),0)+ROUND(_xlfn.XLOOKUP($F90,'Demand on-top'!$A:$A,'Demand on-top'!AJ:AJ),0)</f>
        <v>178</v>
      </c>
      <c r="AP90" s="21">
        <f>ROUND(_xlfn.XLOOKUP($F90,'Prodaja+Demand'!$B:$B,'Prodaja+Demand'!CL:CL),0)+ROUND(_xlfn.XLOOKUP($F90,'Demand on-top'!$A:$A,'Demand on-top'!AK:AK),0)</f>
        <v>0</v>
      </c>
      <c r="AQ90" s="21">
        <f>ROUND(_xlfn.XLOOKUP($F90,'Prodaja+Demand'!$B:$B,'Prodaja+Demand'!CM:CM),0)+ROUND(_xlfn.XLOOKUP($F90,'Demand on-top'!$A:$A,'Demand on-top'!AL:AL),0)</f>
        <v>0</v>
      </c>
    </row>
    <row r="91" spans="1:43" hidden="1" x14ac:dyDescent="0.3">
      <c r="A91" s="14">
        <f>_xlfn.XLOOKUP(F91,'Demand on-top'!A:A,'Demand on-top'!S:S)</f>
        <v>0</v>
      </c>
      <c r="B91" s="16" t="s">
        <v>51</v>
      </c>
      <c r="C91" s="17" t="s">
        <v>52</v>
      </c>
      <c r="D91" s="18" cm="1">
        <f t="array" ref="D91">ROUND(_xlfn.XLOOKUP(B91,Artikli!A:A,Artikli!C:C/7),0)</f>
        <v>9</v>
      </c>
      <c r="E91" s="19" t="s">
        <v>12</v>
      </c>
      <c r="F91" s="19" t="s">
        <v>81</v>
      </c>
      <c r="G91" s="48" t="s">
        <v>82</v>
      </c>
      <c r="H91" s="62"/>
      <c r="I91" s="57" t="s">
        <v>27</v>
      </c>
      <c r="J91" s="31">
        <v>0</v>
      </c>
      <c r="K91" s="20">
        <f>IFERROR(_xlfn.XLOOKUP($F91,'Incoming supply'!$A:$A,'Incoming supply'!B:B),0)</f>
        <v>0</v>
      </c>
      <c r="L91" s="20">
        <f>IFERROR(_xlfn.XLOOKUP($F91,'Incoming supply'!$A:$A,'Incoming supply'!C:C),0)</f>
        <v>1000</v>
      </c>
      <c r="M91" s="20">
        <f>IFERROR(_xlfn.XLOOKUP($F91,'Incoming supply'!$A:$A,'Incoming supply'!D:D),0)</f>
        <v>0</v>
      </c>
      <c r="N91" s="20">
        <f>IFERROR(_xlfn.XLOOKUP($F91,'Incoming supply'!$A:$A,'Incoming supply'!E:E),0)</f>
        <v>1000</v>
      </c>
      <c r="O91" s="20">
        <f>IFERROR(_xlfn.XLOOKUP($F91,'Incoming supply'!$A:$A,'Incoming supply'!F:F),0)</f>
        <v>0</v>
      </c>
      <c r="P91" s="20">
        <f>IFERROR(_xlfn.XLOOKUP($F91,'Incoming supply'!$A:$A,'Incoming supply'!G:G),0)</f>
        <v>0</v>
      </c>
      <c r="Q91" s="20">
        <f>IFERROR(_xlfn.XLOOKUP($F91,'Incoming supply'!$A:$A,'Incoming supply'!H:H),0)</f>
        <v>0</v>
      </c>
      <c r="R91" s="20">
        <f>IFERROR(_xlfn.XLOOKUP($F91,'Incoming supply'!$A:$A,'Incoming supply'!I:I),0)</f>
        <v>0</v>
      </c>
      <c r="S91" s="20">
        <f>IFERROR(_xlfn.XLOOKUP($F91,'Incoming supply'!$A:$A,'Incoming supply'!J:J),0)</f>
        <v>0</v>
      </c>
      <c r="T91" s="20">
        <f>IFERROR(_xlfn.XLOOKUP($F91,'Incoming supply'!$A:$A,'Incoming supply'!K:K),0)</f>
        <v>0</v>
      </c>
      <c r="U91" s="20">
        <f>IFERROR(_xlfn.XLOOKUP($F91,'Incoming supply'!$A:$A,'Incoming supply'!L:L),0)</f>
        <v>0</v>
      </c>
      <c r="V91" s="20">
        <f>IFERROR(_xlfn.XLOOKUP($F91,'Incoming supply'!$A:$A,'Incoming supply'!M:M),0)</f>
        <v>0</v>
      </c>
      <c r="W91" s="20">
        <f>IFERROR(_xlfn.XLOOKUP($F91,'Incoming supply'!$A:$A,'Incoming supply'!N:N),0)</f>
        <v>0</v>
      </c>
      <c r="X91" s="20">
        <f>IFERROR(_xlfn.XLOOKUP($F91,'Incoming supply'!$A:$A,'Incoming supply'!O:O),0)</f>
        <v>0</v>
      </c>
      <c r="Y91" s="21">
        <f>IFERROR(_xlfn.XLOOKUP($F91,'Incoming supply'!$A:$A,'Incoming supply'!P:P),0)</f>
        <v>0</v>
      </c>
      <c r="Z91" s="21">
        <f>IFERROR(_xlfn.XLOOKUP($F91,'Incoming supply'!$A:$A,'Incoming supply'!Q:Q),0)</f>
        <v>0</v>
      </c>
      <c r="AA91" s="21">
        <f>IFERROR(_xlfn.XLOOKUP($F91,'Incoming supply'!$A:$A,'Incoming supply'!R:R),0)</f>
        <v>0</v>
      </c>
      <c r="AB91" s="21">
        <f>IFERROR(_xlfn.XLOOKUP($F91,'Incoming supply'!$A:$A,'Incoming supply'!S:S),0)</f>
        <v>0</v>
      </c>
      <c r="AC91" s="21">
        <f>IFERROR(_xlfn.XLOOKUP($F91,'Incoming supply'!$A:$A,'Incoming supply'!T:T),0)</f>
        <v>0</v>
      </c>
      <c r="AD91" s="21">
        <f>IFERROR(_xlfn.XLOOKUP($F91,'Incoming supply'!$A:$A,'Incoming supply'!U:U),0)</f>
        <v>0</v>
      </c>
      <c r="AE91" s="21">
        <f>IFERROR(_xlfn.XLOOKUP($F91,'Incoming supply'!$A:$A,'Incoming supply'!V:V),0)</f>
        <v>0</v>
      </c>
      <c r="AF91" s="21">
        <f>IFERROR(_xlfn.XLOOKUP($F91,'Incoming supply'!$A:$A,'Incoming supply'!W:W),0)</f>
        <v>0</v>
      </c>
      <c r="AG91" s="21">
        <f>IFERROR(_xlfn.XLOOKUP($F91,'Incoming supply'!$A:$A,'Incoming supply'!X:X),0)</f>
        <v>0</v>
      </c>
      <c r="AH91" s="21">
        <f>IFERROR(_xlfn.XLOOKUP($F91,'Incoming supply'!$A:$A,'Incoming supply'!Y:Y),0)</f>
        <v>0</v>
      </c>
      <c r="AI91" s="21">
        <f>IFERROR(_xlfn.XLOOKUP($F91,'Incoming supply'!$A:$A,'Incoming supply'!Z:Z),0)</f>
        <v>0</v>
      </c>
      <c r="AJ91" s="21">
        <f>IFERROR(_xlfn.XLOOKUP($F91,'Incoming supply'!$A:$A,'Incoming supply'!AA:AA),0)</f>
        <v>0</v>
      </c>
      <c r="AK91" s="21">
        <f>IFERROR(_xlfn.XLOOKUP($F91,'Incoming supply'!$A:$A,'Incoming supply'!AB:AB),0)</f>
        <v>0</v>
      </c>
      <c r="AL91" s="21">
        <f>IFERROR(_xlfn.XLOOKUP($F91,'Incoming supply'!$A:$A,'Incoming supply'!AC:AC),0)</f>
        <v>0</v>
      </c>
      <c r="AM91" s="21">
        <f>IFERROR(_xlfn.XLOOKUP($F91,'Incoming supply'!$A:$A,'Incoming supply'!AD:AD),0)</f>
        <v>0</v>
      </c>
      <c r="AN91" s="21">
        <f>IFERROR(_xlfn.XLOOKUP($F91,'Incoming supply'!$A:$A,'Incoming supply'!AE:AE),0)</f>
        <v>0</v>
      </c>
      <c r="AO91" s="21">
        <f>IFERROR(_xlfn.XLOOKUP($F91,'Incoming supply'!$A:$A,'Incoming supply'!AF:AF),0)</f>
        <v>0</v>
      </c>
      <c r="AP91" s="21">
        <f>IFERROR(_xlfn.XLOOKUP($F91,'Incoming supply'!$A:$A,'Incoming supply'!AG:AG),0)</f>
        <v>0</v>
      </c>
      <c r="AQ91" s="21">
        <f>IFERROR(_xlfn.XLOOKUP($F91,'Incoming supply'!$A:$A,'Incoming supply'!AH:AH),0)</f>
        <v>0</v>
      </c>
    </row>
    <row r="92" spans="1:43" hidden="1" x14ac:dyDescent="0.3">
      <c r="A92" s="14">
        <f>_xlfn.XLOOKUP(F92,'Demand on-top'!A:A,'Demand on-top'!S:S)</f>
        <v>0</v>
      </c>
      <c r="B92" s="16" t="s">
        <v>51</v>
      </c>
      <c r="C92" s="17" t="s">
        <v>52</v>
      </c>
      <c r="D92" s="18" cm="1">
        <f t="array" ref="D92">ROUND(_xlfn.XLOOKUP(B92,Artikli!A:A,Artikli!C:C/7),0)</f>
        <v>9</v>
      </c>
      <c r="E92" s="19" t="s">
        <v>12</v>
      </c>
      <c r="F92" s="19" t="s">
        <v>81</v>
      </c>
      <c r="G92" s="48" t="s">
        <v>82</v>
      </c>
      <c r="H92" s="62"/>
      <c r="I92" s="57" t="s">
        <v>4096</v>
      </c>
      <c r="J92" s="31">
        <v>465</v>
      </c>
      <c r="K92" s="20">
        <f t="shared" ref="K92" si="585">IF((K89-K90+K91)&gt;0,(K89-K90+K91),0)</f>
        <v>242</v>
      </c>
      <c r="L92" s="20">
        <f t="shared" ref="L92" si="586">IF((L89-L90+L91)&gt;0,(L89-L90+L91),0)</f>
        <v>1056</v>
      </c>
      <c r="M92" s="20">
        <f t="shared" ref="M92" si="587">IF((M89-M90+M91)&gt;0,(M89-M90+M91),0)</f>
        <v>870</v>
      </c>
      <c r="N92" s="20">
        <f t="shared" ref="N92" si="588">IF((N89-N90+N91)&gt;0,(N89-N90+N91),0)</f>
        <v>1683</v>
      </c>
      <c r="O92" s="20">
        <f t="shared" ref="O92" si="589">IF((O89-O90+O91)&gt;0,(O89-O90+O91),0)</f>
        <v>1499</v>
      </c>
      <c r="P92" s="20">
        <f t="shared" ref="P92" si="590">IF((P89-P90+P91)&gt;0,(P89-P90+P91),0)</f>
        <v>1315</v>
      </c>
      <c r="Q92" s="20">
        <f t="shared" ref="Q92" si="591">IF((Q89-Q90+Q91)&gt;0,(Q89-Q90+Q91),0)</f>
        <v>1137</v>
      </c>
      <c r="R92" s="20">
        <f t="shared" ref="R92" si="592">IF((R89-R90+R91)&gt;0,(R89-R90+R91),0)</f>
        <v>964</v>
      </c>
      <c r="S92" s="20">
        <f t="shared" ref="S92" si="593">IF((S89-S90+S91)&gt;0,(S89-S90+S91),0)</f>
        <v>791</v>
      </c>
      <c r="T92" s="20">
        <f t="shared" ref="T92" si="594">IF((T89-T90+T91)&gt;0,(T89-T90+T91),0)</f>
        <v>618</v>
      </c>
      <c r="U92" s="20">
        <f t="shared" ref="U92" si="595">IF((U89-U90+U91)&gt;0,(U89-U90+U91),0)</f>
        <v>443</v>
      </c>
      <c r="V92" s="20">
        <f t="shared" ref="V92" si="596">IF((V89-V90+V91)&gt;0,(V89-V90+V91),0)</f>
        <v>266</v>
      </c>
      <c r="W92" s="20">
        <f t="shared" ref="W92" si="597">IF((W89-W90+W91)&gt;0,(W89-W90+W91),0)</f>
        <v>89</v>
      </c>
      <c r="X92" s="20">
        <f t="shared" ref="X92" si="598">IF((X89-X90+X91)&gt;0,(X89-X90+X91),0)</f>
        <v>0</v>
      </c>
      <c r="Y92" s="21">
        <f t="shared" ref="Y92:AQ92" si="599">IF((Y89-Y90+Y91)&gt;0,(Y89-Y90+Y91),0)</f>
        <v>0</v>
      </c>
      <c r="Z92" s="21">
        <f t="shared" si="599"/>
        <v>0</v>
      </c>
      <c r="AA92" s="21">
        <f t="shared" si="599"/>
        <v>0</v>
      </c>
      <c r="AB92" s="21">
        <f t="shared" si="599"/>
        <v>0</v>
      </c>
      <c r="AC92" s="21">
        <f t="shared" si="599"/>
        <v>0</v>
      </c>
      <c r="AD92" s="21">
        <f t="shared" si="599"/>
        <v>0</v>
      </c>
      <c r="AE92" s="21">
        <f t="shared" si="599"/>
        <v>0</v>
      </c>
      <c r="AF92" s="21">
        <f t="shared" si="599"/>
        <v>0</v>
      </c>
      <c r="AG92" s="21">
        <f t="shared" si="599"/>
        <v>0</v>
      </c>
      <c r="AH92" s="21">
        <f t="shared" si="599"/>
        <v>0</v>
      </c>
      <c r="AI92" s="21">
        <f t="shared" si="599"/>
        <v>0</v>
      </c>
      <c r="AJ92" s="21">
        <f t="shared" si="599"/>
        <v>0</v>
      </c>
      <c r="AK92" s="21">
        <f t="shared" si="599"/>
        <v>0</v>
      </c>
      <c r="AL92" s="21">
        <f t="shared" si="599"/>
        <v>0</v>
      </c>
      <c r="AM92" s="21">
        <f t="shared" si="599"/>
        <v>0</v>
      </c>
      <c r="AN92" s="21">
        <f t="shared" si="599"/>
        <v>0</v>
      </c>
      <c r="AO92" s="21">
        <f t="shared" si="599"/>
        <v>0</v>
      </c>
      <c r="AP92" s="21">
        <f t="shared" si="599"/>
        <v>0</v>
      </c>
      <c r="AQ92" s="21">
        <f t="shared" si="599"/>
        <v>0</v>
      </c>
    </row>
    <row r="93" spans="1:43" hidden="1" x14ac:dyDescent="0.3">
      <c r="A93" s="14">
        <f>_xlfn.XLOOKUP(F93,'Demand on-top'!A:A,'Demand on-top'!S:S)</f>
        <v>0</v>
      </c>
      <c r="B93" s="22" t="s">
        <v>51</v>
      </c>
      <c r="C93" s="23" t="s">
        <v>52</v>
      </c>
      <c r="D93" s="18" cm="1">
        <f t="array" ref="D93">ROUND(_xlfn.XLOOKUP(B93,Artikli!A:A,Artikli!C:C/7),0)</f>
        <v>9</v>
      </c>
      <c r="E93" s="25" t="s">
        <v>12</v>
      </c>
      <c r="F93" s="25" t="s">
        <v>81</v>
      </c>
      <c r="G93" s="49" t="s">
        <v>82</v>
      </c>
      <c r="H93" s="64"/>
      <c r="I93" s="58" t="s">
        <v>29</v>
      </c>
      <c r="J93" s="32">
        <v>3.4973262032085559</v>
      </c>
      <c r="K93" s="26" cm="1">
        <f t="array" ref="K93">IFERROR(_xlfn.LET(_xlpm.stk, K89, _xlpm.dem, L90:$BF90,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AVERAGE(L90:Z90), _xlpm.nxt), _xlpm.fw + ((_xlpm.stk - _xlpm.ded) / _xlpm.safe_nxt)),0)</f>
        <v>2.2994652406417111</v>
      </c>
      <c r="L93" s="26" cm="1">
        <f t="array" ref="L93">IFERROR(_xlfn.LET(_xlpm.stk, L89, _xlpm.dem, M90:$BF90,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AVERAGE(M90:AA90), _xlpm.nxt), _xlpm.fw + ((_xlpm.stk - _xlpm.ded) / _xlpm.safe_nxt)),0)</f>
        <v>1.2994652406417111</v>
      </c>
      <c r="M93" s="26" cm="1">
        <f t="array" ref="M93">IFERROR(_xlfn.LET(_xlpm.stk, M89, _xlpm.dem, N90:$BF90,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AVERAGE(N90:AB90), _xlpm.nxt), _xlpm.fw + ((_xlpm.stk - _xlpm.ded) / _xlpm.safe_nxt)),0)</f>
        <v>5.8670520231213876</v>
      </c>
      <c r="N93" s="26" cm="1">
        <f t="array" ref="N93">IFERROR(_xlfn.LET(_xlpm.stk, N89, _xlpm.dem, O90:$BF90,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AVERAGE(O90:AC90), _xlpm.nxt), _xlpm.fw + ((_xlpm.stk - _xlpm.ded) / _xlpm.safe_nxt)),0)</f>
        <v>4.8728323699421967</v>
      </c>
      <c r="O93" s="26" cm="1">
        <f t="array" ref="O93">IFERROR(_xlfn.LET(_xlpm.stk, O89, _xlpm.dem, P90:$BF90,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AVERAGE(P90:AD90), _xlpm.nxt), _xlpm.fw + ((_xlpm.stk - _xlpm.ded) / _xlpm.safe_nxt)),0)</f>
        <v>9.5423728813559325</v>
      </c>
      <c r="P93" s="26" cm="1">
        <f t="array" ref="P93">IFERROR(_xlfn.LET(_xlpm.stk, P89, _xlpm.dem, Q90:$BF90,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AVERAGE(Q90:AE90), _xlpm.nxt), _xlpm.fw + ((_xlpm.stk - _xlpm.ded) / _xlpm.safe_nxt)),0)</f>
        <v>8.5423728813559325</v>
      </c>
      <c r="Q93" s="26" cm="1">
        <f t="array" ref="Q93">IFERROR(_xlfn.LET(_xlpm.stk, Q89, _xlpm.dem, R90:$BF90,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AVERAGE(R90:AF90), _xlpm.nxt), _xlpm.fw + ((_xlpm.stk - _xlpm.ded) / _xlpm.safe_nxt)),0)</f>
        <v>7.5084745762711869</v>
      </c>
      <c r="R93" s="26" cm="1">
        <f t="array" ref="R93">IFERROR(_xlfn.LET(_xlpm.stk, R89, _xlpm.dem, S90:$BF90,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AVERAGE(S90:AG90), _xlpm.nxt), _xlpm.fw + ((_xlpm.stk - _xlpm.ded) / _xlpm.safe_nxt)),0)</f>
        <v>6.4802259887005649</v>
      </c>
      <c r="S93" s="26" cm="1">
        <f t="array" ref="S93">IFERROR(_xlfn.LET(_xlpm.stk, S89, _xlpm.dem, T90:$BF90,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AVERAGE(T90:AH90), _xlpm.nxt), _xlpm.fw + ((_xlpm.stk - _xlpm.ded) / _xlpm.safe_nxt)),0)</f>
        <v>5.4802259887005649</v>
      </c>
      <c r="T93" s="26" cm="1">
        <f t="array" ref="T93">IFERROR(_xlfn.LET(_xlpm.stk, T89, _xlpm.dem, U90:$BF90,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AVERAGE(U90:AI90), _xlpm.nxt), _xlpm.fw + ((_xlpm.stk - _xlpm.ded) / _xlpm.safe_nxt)),0)</f>
        <v>4.4802259887005649</v>
      </c>
      <c r="U93" s="26" cm="1">
        <f t="array" ref="U93">IFERROR(_xlfn.LET(_xlpm.stk, U89, _xlpm.dem, V90:$BF90,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AVERAGE(V90:AJ90), _xlpm.nxt), _xlpm.fw + ((_xlpm.stk - _xlpm.ded) / _xlpm.safe_nxt)),0)</f>
        <v>3.4915254237288136</v>
      </c>
      <c r="V93" s="26" cm="1">
        <f t="array" ref="V93">IFERROR(_xlfn.LET(_xlpm.stk, V89, _xlpm.dem, W90:$BF90,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AVERAGE(W90:AK90), _xlpm.nxt), _xlpm.fw + ((_xlpm.stk - _xlpm.ded) / _xlpm.safe_nxt)),0)</f>
        <v>2.5028248587570623</v>
      </c>
      <c r="W93" s="26" cm="1">
        <f t="array" ref="W93">IFERROR(_xlfn.LET(_xlpm.stk, W89, _xlpm.dem, X90:$BF90,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AVERAGE(X90:AL90), _xlpm.nxt), _xlpm.fw + ((_xlpm.stk - _xlpm.ded) / _xlpm.safe_nxt)),0)</f>
        <v>1.5028248587570623</v>
      </c>
      <c r="X93" s="26" cm="1">
        <f t="array" ref="X93">IFERROR(_xlfn.LET(_xlpm.stk, X89, _xlpm.dem, Y90:$BF90,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AVERAGE(Y90:AM90), _xlpm.nxt), _xlpm.fw + ((_xlpm.stk - _xlpm.ded) / _xlpm.safe_nxt)),0)</f>
        <v>0.50282485875706218</v>
      </c>
      <c r="Y93" s="27" cm="1">
        <f t="array" ref="Y93">IFERROR(_xlfn.LET(_xlpm.stk, Y89, _xlpm.dem, Z90:$BF90,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AVERAGE(Z90:AN90), _xlpm.nxt), _xlpm.fw + ((_xlpm.stk - _xlpm.ded) / _xlpm.safe_nxt)),0)</f>
        <v>0</v>
      </c>
      <c r="Z93" s="27" cm="1">
        <f t="array" ref="Z93">IFERROR(_xlfn.LET(_xlpm.stk, Z89, _xlpm.dem, AA90:$BF90,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AVERAGE(AA90:AO90), _xlpm.nxt), _xlpm.fw + ((_xlpm.stk - _xlpm.ded) / _xlpm.safe_nxt)),0)</f>
        <v>0</v>
      </c>
      <c r="AA93" s="27" cm="1">
        <f t="array" ref="AA93">IFERROR(_xlfn.LET(_xlpm.stk, AA89, _xlpm.dem, AB90:$BF90,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AVERAGE(AB90:AP90), _xlpm.nxt), _xlpm.fw + ((_xlpm.stk - _xlpm.ded) / _xlpm.safe_nxt)),0)</f>
        <v>0</v>
      </c>
      <c r="AB93" s="27" cm="1">
        <f t="array" ref="AB93">IFERROR(_xlfn.LET(_xlpm.stk, AB89, _xlpm.dem, AC90:$BF90,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AVERAGE(AC90:AQ90), _xlpm.nxt), _xlpm.fw + ((_xlpm.stk - _xlpm.ded) / _xlpm.safe_nxt)),0)</f>
        <v>0</v>
      </c>
      <c r="AC93" s="27" cm="1">
        <f t="array" ref="AC93">IFERROR(_xlfn.LET(_xlpm.stk, AC89, _xlpm.dem, AD90:$BF90,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AVERAGE(AD90:AR90), _xlpm.nxt), _xlpm.fw + ((_xlpm.stk - _xlpm.ded) / _xlpm.safe_nxt)),0)</f>
        <v>0</v>
      </c>
      <c r="AD93" s="27" cm="1">
        <f t="array" ref="AD93">IFERROR(_xlfn.LET(_xlpm.stk, AD89, _xlpm.dem, AE90:$BF90,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AVERAGE(AE90:AS90), _xlpm.nxt), _xlpm.fw + ((_xlpm.stk - _xlpm.ded) / _xlpm.safe_nxt)),0)</f>
        <v>0</v>
      </c>
      <c r="AE93" s="27" cm="1">
        <f t="array" ref="AE93">IFERROR(_xlfn.LET(_xlpm.stk, AE89, _xlpm.dem, AF90:$BF90,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AVERAGE(AF90:AT90), _xlpm.nxt), _xlpm.fw + ((_xlpm.stk - _xlpm.ded) / _xlpm.safe_nxt)),0)</f>
        <v>0</v>
      </c>
      <c r="AF93" s="27" cm="1">
        <f t="array" ref="AF93">IFERROR(_xlfn.LET(_xlpm.stk, AF89, _xlpm.dem, AG90:$BF90,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AVERAGE(AG90:AU90), _xlpm.nxt), _xlpm.fw + ((_xlpm.stk - _xlpm.ded) / _xlpm.safe_nxt)),0)</f>
        <v>0</v>
      </c>
      <c r="AG93" s="27" cm="1">
        <f t="array" ref="AG93">IFERROR(_xlfn.LET(_xlpm.stk, AG89, _xlpm.dem, AH90:$BF90,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AVERAGE(AH90:AV90), _xlpm.nxt), _xlpm.fw + ((_xlpm.stk - _xlpm.ded) / _xlpm.safe_nxt)),0)</f>
        <v>0</v>
      </c>
      <c r="AH93" s="27" cm="1">
        <f t="array" ref="AH93">IFERROR(_xlfn.LET(_xlpm.stk, AH89, _xlpm.dem, AI90:$BF90,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AVERAGE(AI90:AW90), _xlpm.nxt), _xlpm.fw + ((_xlpm.stk - _xlpm.ded) / _xlpm.safe_nxt)),0)</f>
        <v>0</v>
      </c>
      <c r="AI93" s="27" cm="1">
        <f t="array" ref="AI93">IFERROR(_xlfn.LET(_xlpm.stk, AI89, _xlpm.dem, AJ90:$BF90,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AVERAGE(AJ90:AX90), _xlpm.nxt), _xlpm.fw + ((_xlpm.stk - _xlpm.ded) / _xlpm.safe_nxt)),0)</f>
        <v>0</v>
      </c>
      <c r="AJ93" s="27" cm="1">
        <f t="array" ref="AJ93">IFERROR(_xlfn.LET(_xlpm.stk, AJ89, _xlpm.dem, AK90:$BF90,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AVERAGE(AK90:AY90), _xlpm.nxt), _xlpm.fw + ((_xlpm.stk - _xlpm.ded) / _xlpm.safe_nxt)),0)</f>
        <v>0</v>
      </c>
      <c r="AK93" s="27" cm="1">
        <f t="array" ref="AK93">IFERROR(_xlfn.LET(_xlpm.stk, AK89, _xlpm.dem, AL90:$BF90,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AVERAGE(AL90:AZ90), _xlpm.nxt), _xlpm.fw + ((_xlpm.stk - _xlpm.ded) / _xlpm.safe_nxt)),0)</f>
        <v>0</v>
      </c>
      <c r="AL93" s="27" cm="1">
        <f t="array" ref="AL93">IFERROR(_xlfn.LET(_xlpm.stk, AL89, _xlpm.dem, AM90:$BF90,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AVERAGE(AM90:BA90), _xlpm.nxt), _xlpm.fw + ((_xlpm.stk - _xlpm.ded) / _xlpm.safe_nxt)),0)</f>
        <v>0</v>
      </c>
      <c r="AM93" s="27" cm="1">
        <f t="array" ref="AM93">IFERROR(_xlfn.LET(_xlpm.stk, AM89, _xlpm.dem, AN90:$BF90,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AVERAGE(AN90:BB90), _xlpm.nxt), _xlpm.fw + ((_xlpm.stk - _xlpm.ded) / _xlpm.safe_nxt)),0)</f>
        <v>0</v>
      </c>
      <c r="AN93" s="27" cm="1">
        <f t="array" ref="AN93">IFERROR(_xlfn.LET(_xlpm.stk, AN89, _xlpm.dem, AO90:$BF90,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AVERAGE(AO90:BC90), _xlpm.nxt), _xlpm.fw + ((_xlpm.stk - _xlpm.ded) / _xlpm.safe_nxt)),0)</f>
        <v>0</v>
      </c>
      <c r="AO93" s="27" cm="1">
        <f t="array" ref="AO93">IFERROR(_xlfn.LET(_xlpm.stk, AO89, _xlpm.dem, AP90:$BF90,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AVERAGE(AP90:BD90), _xlpm.nxt), _xlpm.fw + ((_xlpm.stk - _xlpm.ded) / _xlpm.safe_nxt)),0)</f>
        <v>0</v>
      </c>
      <c r="AP93" s="27" cm="1">
        <f t="array" ref="AP93">IFERROR(_xlfn.LET(_xlpm.stk, AP89, _xlpm.dem, AQ90:$BF90,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AVERAGE(AQ90:BE90), _xlpm.nxt), _xlpm.fw + ((_xlpm.stk - _xlpm.ded) / _xlpm.safe_nxt)),0)</f>
        <v>0</v>
      </c>
      <c r="AQ93" s="27" cm="1">
        <f t="array" ref="AQ93">IFERROR(_xlfn.LET(_xlpm.stk, AQ89, _xlpm.dem, AR90:$BF90,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AVERAGE(AR90:BF90), _xlpm.nxt), _xlpm.fw + ((_xlpm.stk - _xlpm.ded) / _xlpm.safe_nxt)),0)</f>
        <v>0</v>
      </c>
    </row>
    <row r="94" spans="1:43" hidden="1" x14ac:dyDescent="0.3">
      <c r="A94" s="14">
        <f>_xlfn.XLOOKUP(F94,'Demand on-top'!A:A,'Demand on-top'!S:S)</f>
        <v>0</v>
      </c>
      <c r="B94" s="16" t="s">
        <v>7</v>
      </c>
      <c r="C94" s="17" t="s">
        <v>8</v>
      </c>
      <c r="D94" s="18" cm="1">
        <f t="array" ref="D94">ROUND(_xlfn.XLOOKUP(B94,Artikli!A:A,Artikli!C:C/7),0)</f>
        <v>9</v>
      </c>
      <c r="E94" s="19" t="s">
        <v>44</v>
      </c>
      <c r="F94" s="19" t="s">
        <v>83</v>
      </c>
      <c r="G94" s="48" t="s">
        <v>84</v>
      </c>
      <c r="H94" s="61"/>
      <c r="I94" s="57" t="s">
        <v>26</v>
      </c>
      <c r="J94" s="31">
        <v>918</v>
      </c>
      <c r="K94" s="20">
        <f>IFERROR(_xlfn.XLOOKUP(F94,Stock!A:A,Stock!AI:AI),0)</f>
        <v>796</v>
      </c>
      <c r="L94" s="20">
        <f t="shared" ref="L94:Y94" si="600">K97</f>
        <v>690</v>
      </c>
      <c r="M94" s="20">
        <f t="shared" si="600"/>
        <v>583</v>
      </c>
      <c r="N94" s="20">
        <f t="shared" si="600"/>
        <v>1738</v>
      </c>
      <c r="O94" s="20">
        <f t="shared" si="600"/>
        <v>1628</v>
      </c>
      <c r="P94" s="20">
        <f t="shared" si="600"/>
        <v>1518</v>
      </c>
      <c r="Q94" s="20">
        <f t="shared" si="600"/>
        <v>1410</v>
      </c>
      <c r="R94" s="20">
        <f t="shared" si="600"/>
        <v>1304</v>
      </c>
      <c r="S94" s="20">
        <f t="shared" si="600"/>
        <v>1199</v>
      </c>
      <c r="T94" s="20">
        <f t="shared" si="600"/>
        <v>1097</v>
      </c>
      <c r="U94" s="20">
        <f t="shared" si="600"/>
        <v>994</v>
      </c>
      <c r="V94" s="20">
        <f t="shared" si="600"/>
        <v>890</v>
      </c>
      <c r="W94" s="20">
        <f t="shared" si="600"/>
        <v>787</v>
      </c>
      <c r="X94" s="20">
        <f t="shared" si="600"/>
        <v>683</v>
      </c>
      <c r="Y94" s="21">
        <f t="shared" si="600"/>
        <v>577</v>
      </c>
      <c r="Z94" s="21">
        <f t="shared" ref="Z94" si="601">Y97</f>
        <v>471</v>
      </c>
      <c r="AA94" s="21">
        <f t="shared" ref="AA94" si="602">Z97</f>
        <v>363</v>
      </c>
      <c r="AB94" s="21">
        <f t="shared" ref="AB94" si="603">AA97</f>
        <v>253</v>
      </c>
      <c r="AC94" s="21">
        <f t="shared" ref="AC94" si="604">AB97</f>
        <v>144</v>
      </c>
      <c r="AD94" s="21">
        <f t="shared" ref="AD94" si="605">AC97</f>
        <v>35</v>
      </c>
      <c r="AE94" s="21">
        <f t="shared" ref="AE94" si="606">AD97</f>
        <v>0</v>
      </c>
      <c r="AF94" s="21">
        <f t="shared" ref="AF94" si="607">AE97</f>
        <v>0</v>
      </c>
      <c r="AG94" s="21">
        <f t="shared" ref="AG94" si="608">AF97</f>
        <v>0</v>
      </c>
      <c r="AH94" s="21">
        <f t="shared" ref="AH94" si="609">AG97</f>
        <v>0</v>
      </c>
      <c r="AI94" s="21">
        <f t="shared" ref="AI94" si="610">AH97</f>
        <v>0</v>
      </c>
      <c r="AJ94" s="21">
        <f t="shared" ref="AJ94" si="611">AI97</f>
        <v>0</v>
      </c>
      <c r="AK94" s="21">
        <f t="shared" ref="AK94" si="612">AJ97</f>
        <v>0</v>
      </c>
      <c r="AL94" s="21">
        <f t="shared" ref="AL94" si="613">AK97</f>
        <v>0</v>
      </c>
      <c r="AM94" s="21">
        <f t="shared" ref="AM94" si="614">AL97</f>
        <v>0</v>
      </c>
      <c r="AN94" s="21">
        <f t="shared" ref="AN94" si="615">AM97</f>
        <v>0</v>
      </c>
      <c r="AO94" s="21">
        <f t="shared" ref="AO94" si="616">AN97</f>
        <v>0</v>
      </c>
      <c r="AP94" s="21">
        <f t="shared" ref="AP94" si="617">AO97</f>
        <v>0</v>
      </c>
      <c r="AQ94" s="21">
        <f t="shared" ref="AQ94" si="618">AP97</f>
        <v>0</v>
      </c>
    </row>
    <row r="95" spans="1:43" hidden="1" x14ac:dyDescent="0.3">
      <c r="A95" s="14">
        <f>_xlfn.XLOOKUP(F95,'Demand on-top'!A:A,'Demand on-top'!S:S)</f>
        <v>0</v>
      </c>
      <c r="B95" s="16" t="s">
        <v>7</v>
      </c>
      <c r="C95" s="17" t="s">
        <v>8</v>
      </c>
      <c r="D95" s="18" cm="1">
        <f t="array" ref="D95">ROUND(_xlfn.XLOOKUP(B95,Artikli!A:A,Artikli!C:C/7),0)</f>
        <v>9</v>
      </c>
      <c r="E95" s="19" t="s">
        <v>44</v>
      </c>
      <c r="F95" s="19" t="s">
        <v>83</v>
      </c>
      <c r="G95" s="48" t="s">
        <v>84</v>
      </c>
      <c r="H95" s="62"/>
      <c r="I95" s="57" t="s">
        <v>28</v>
      </c>
      <c r="J95" s="31">
        <v>106</v>
      </c>
      <c r="K95" s="20">
        <f>ROUND(_xlfn.XLOOKUP($F95,'Prodaja+Demand'!$B:$B,'Prodaja+Demand'!BG:BG),0)+ROUND(_xlfn.XLOOKUP($F95,'Demand on-top'!$A:$A,'Demand on-top'!F:F),0)</f>
        <v>106</v>
      </c>
      <c r="L95" s="20">
        <f>ROUND(_xlfn.XLOOKUP($F95,'Prodaja+Demand'!$B:$B,'Prodaja+Demand'!BH:BH),0)+ROUND(_xlfn.XLOOKUP($F95,'Demand on-top'!$A:$A,'Demand on-top'!G:G),0)</f>
        <v>107</v>
      </c>
      <c r="M95" s="20">
        <f>ROUND(_xlfn.XLOOKUP($F95,'Prodaja+Demand'!$B:$B,'Prodaja+Demand'!BI:BI),0)+ROUND(_xlfn.XLOOKUP($F95,'Demand on-top'!$A:$A,'Demand on-top'!H:H),0)</f>
        <v>108</v>
      </c>
      <c r="N95" s="20">
        <f>ROUND(_xlfn.XLOOKUP($F95,'Prodaja+Demand'!$B:$B,'Prodaja+Demand'!BJ:BJ),0)+ROUND(_xlfn.XLOOKUP($F95,'Demand on-top'!$A:$A,'Demand on-top'!I:I),0)</f>
        <v>110</v>
      </c>
      <c r="O95" s="20">
        <f>ROUND(_xlfn.XLOOKUP($F95,'Prodaja+Demand'!$B:$B,'Prodaja+Demand'!BK:BK),0)+ROUND(_xlfn.XLOOKUP($F95,'Demand on-top'!$A:$A,'Demand on-top'!J:J),0)</f>
        <v>110</v>
      </c>
      <c r="P95" s="20">
        <f>ROUND(_xlfn.XLOOKUP($F95,'Prodaja+Demand'!$B:$B,'Prodaja+Demand'!BL:BL),0)+ROUND(_xlfn.XLOOKUP($F95,'Demand on-top'!$A:$A,'Demand on-top'!K:K),0)</f>
        <v>108</v>
      </c>
      <c r="Q95" s="20">
        <f>ROUND(_xlfn.XLOOKUP($F95,'Prodaja+Demand'!$B:$B,'Prodaja+Demand'!BM:BM),0)+ROUND(_xlfn.XLOOKUP($F95,'Demand on-top'!$A:$A,'Demand on-top'!L:L),0)</f>
        <v>106</v>
      </c>
      <c r="R95" s="20">
        <f>ROUND(_xlfn.XLOOKUP($F95,'Prodaja+Demand'!$B:$B,'Prodaja+Demand'!BN:BN),0)+ROUND(_xlfn.XLOOKUP($F95,'Demand on-top'!$A:$A,'Demand on-top'!M:M),0)</f>
        <v>105</v>
      </c>
      <c r="S95" s="20">
        <f>ROUND(_xlfn.XLOOKUP($F95,'Prodaja+Demand'!$B:$B,'Prodaja+Demand'!BO:BO),0)+ROUND(_xlfn.XLOOKUP($F95,'Demand on-top'!$A:$A,'Demand on-top'!N:N),0)</f>
        <v>102</v>
      </c>
      <c r="T95" s="20">
        <f>ROUND(_xlfn.XLOOKUP($F95,'Prodaja+Demand'!$B:$B,'Prodaja+Demand'!BP:BP),0)+ROUND(_xlfn.XLOOKUP($F95,'Demand on-top'!$A:$A,'Demand on-top'!O:O),0)</f>
        <v>103</v>
      </c>
      <c r="U95" s="20">
        <f>ROUND(_xlfn.XLOOKUP($F95,'Prodaja+Demand'!$B:$B,'Prodaja+Demand'!BQ:BQ),0)+ROUND(_xlfn.XLOOKUP($F95,'Demand on-top'!$A:$A,'Demand on-top'!P:P),0)</f>
        <v>104</v>
      </c>
      <c r="V95" s="20">
        <f>ROUND(_xlfn.XLOOKUP($F95,'Prodaja+Demand'!$B:$B,'Prodaja+Demand'!BR:BR),0)+ROUND(_xlfn.XLOOKUP($F95,'Demand on-top'!$A:$A,'Demand on-top'!Q:Q),0)</f>
        <v>103</v>
      </c>
      <c r="W95" s="20">
        <f>ROUND(_xlfn.XLOOKUP($F95,'Prodaja+Demand'!$B:$B,'Prodaja+Demand'!BS:BS),0)+ROUND(_xlfn.XLOOKUP($F95,'Demand on-top'!$A:$A,'Demand on-top'!R:R),0)</f>
        <v>104</v>
      </c>
      <c r="X95" s="20">
        <f>ROUND(_xlfn.XLOOKUP($F95,'Prodaja+Demand'!$B:$B,'Prodaja+Demand'!BT:BT),0)+ROUND(_xlfn.XLOOKUP($F95,'Demand on-top'!$A:$A,'Demand on-top'!S:S),0)</f>
        <v>106</v>
      </c>
      <c r="Y95" s="21">
        <f>ROUND(_xlfn.XLOOKUP($F95,'Prodaja+Demand'!$B:$B,'Prodaja+Demand'!BU:BU),0)+ROUND(_xlfn.XLOOKUP($F95,'Demand on-top'!$A:$A,'Demand on-top'!T:T),0)</f>
        <v>106</v>
      </c>
      <c r="Z95" s="21">
        <f>ROUND(_xlfn.XLOOKUP($F95,'Prodaja+Demand'!$B:$B,'Prodaja+Demand'!BV:BV),0)+ROUND(_xlfn.XLOOKUP($F95,'Demand on-top'!$A:$A,'Demand on-top'!U:U),0)</f>
        <v>108</v>
      </c>
      <c r="AA95" s="21">
        <f>ROUND(_xlfn.XLOOKUP($F95,'Prodaja+Demand'!$B:$B,'Prodaja+Demand'!BW:BW),0)+ROUND(_xlfn.XLOOKUP($F95,'Demand on-top'!$A:$A,'Demand on-top'!V:V),0)</f>
        <v>110</v>
      </c>
      <c r="AB95" s="21">
        <f>ROUND(_xlfn.XLOOKUP($F95,'Prodaja+Demand'!$B:$B,'Prodaja+Demand'!BX:BX),0)+ROUND(_xlfn.XLOOKUP($F95,'Demand on-top'!$A:$A,'Demand on-top'!W:W),0)</f>
        <v>109</v>
      </c>
      <c r="AC95" s="21">
        <f>ROUND(_xlfn.XLOOKUP($F95,'Prodaja+Demand'!$B:$B,'Prodaja+Demand'!BY:BY),0)+ROUND(_xlfn.XLOOKUP($F95,'Demand on-top'!$A:$A,'Demand on-top'!X:X),0)</f>
        <v>109</v>
      </c>
      <c r="AD95" s="21">
        <f>ROUND(_xlfn.XLOOKUP($F95,'Prodaja+Demand'!$B:$B,'Prodaja+Demand'!BZ:BZ),0)+ROUND(_xlfn.XLOOKUP($F95,'Demand on-top'!$A:$A,'Demand on-top'!Y:Y),0)</f>
        <v>108</v>
      </c>
      <c r="AE95" s="21">
        <f>ROUND(_xlfn.XLOOKUP($F95,'Prodaja+Demand'!$B:$B,'Prodaja+Demand'!CA:CA),0)+ROUND(_xlfn.XLOOKUP($F95,'Demand on-top'!$A:$A,'Demand on-top'!Z:Z),0)</f>
        <v>109</v>
      </c>
      <c r="AF95" s="21">
        <f>ROUND(_xlfn.XLOOKUP($F95,'Prodaja+Demand'!$B:$B,'Prodaja+Demand'!CB:CB),0)+ROUND(_xlfn.XLOOKUP($F95,'Demand on-top'!$A:$A,'Demand on-top'!AA:AA),0)</f>
        <v>109</v>
      </c>
      <c r="AG95" s="21">
        <f>ROUND(_xlfn.XLOOKUP($F95,'Prodaja+Demand'!$B:$B,'Prodaja+Demand'!CC:CC),0)+ROUND(_xlfn.XLOOKUP($F95,'Demand on-top'!$A:$A,'Demand on-top'!AB:AB),0)</f>
        <v>109</v>
      </c>
      <c r="AH95" s="21">
        <f>ROUND(_xlfn.XLOOKUP($F95,'Prodaja+Demand'!$B:$B,'Prodaja+Demand'!CD:CD),0)+ROUND(_xlfn.XLOOKUP($F95,'Demand on-top'!$A:$A,'Demand on-top'!AC:AC),0)</f>
        <v>109</v>
      </c>
      <c r="AI95" s="21">
        <f>ROUND(_xlfn.XLOOKUP($F95,'Prodaja+Demand'!$B:$B,'Prodaja+Demand'!CE:CE),0)+ROUND(_xlfn.XLOOKUP($F95,'Demand on-top'!$A:$A,'Demand on-top'!AD:AD),0)</f>
        <v>107</v>
      </c>
      <c r="AJ95" s="21">
        <f>ROUND(_xlfn.XLOOKUP($F95,'Prodaja+Demand'!$B:$B,'Prodaja+Demand'!CF:CF),0)+ROUND(_xlfn.XLOOKUP($F95,'Demand on-top'!$A:$A,'Demand on-top'!AE:AE),0)</f>
        <v>107</v>
      </c>
      <c r="AK95" s="21">
        <f>ROUND(_xlfn.XLOOKUP($F95,'Prodaja+Demand'!$B:$B,'Prodaja+Demand'!CG:CG),0)+ROUND(_xlfn.XLOOKUP($F95,'Demand on-top'!$A:$A,'Demand on-top'!AF:AF),0)</f>
        <v>107</v>
      </c>
      <c r="AL95" s="21">
        <f>ROUND(_xlfn.XLOOKUP($F95,'Prodaja+Demand'!$B:$B,'Prodaja+Demand'!CH:CH),0)+ROUND(_xlfn.XLOOKUP($F95,'Demand on-top'!$A:$A,'Demand on-top'!AG:AG),0)</f>
        <v>107</v>
      </c>
      <c r="AM95" s="21">
        <f>ROUND(_xlfn.XLOOKUP($F95,'Prodaja+Demand'!$B:$B,'Prodaja+Demand'!CI:CI),0)+ROUND(_xlfn.XLOOKUP($F95,'Demand on-top'!$A:$A,'Demand on-top'!AH:AH),0)</f>
        <v>107</v>
      </c>
      <c r="AN95" s="21">
        <f>ROUND(_xlfn.XLOOKUP($F95,'Prodaja+Demand'!$B:$B,'Prodaja+Demand'!CJ:CJ),0)+ROUND(_xlfn.XLOOKUP($F95,'Demand on-top'!$A:$A,'Demand on-top'!AI:AI),0)</f>
        <v>107</v>
      </c>
      <c r="AO95" s="21">
        <f>ROUND(_xlfn.XLOOKUP($F95,'Prodaja+Demand'!$B:$B,'Prodaja+Demand'!CK:CK),0)+ROUND(_xlfn.XLOOKUP($F95,'Demand on-top'!$A:$A,'Demand on-top'!AJ:AJ),0)</f>
        <v>107</v>
      </c>
      <c r="AP95" s="21">
        <f>ROUND(_xlfn.XLOOKUP($F95,'Prodaja+Demand'!$B:$B,'Prodaja+Demand'!CL:CL),0)+ROUND(_xlfn.XLOOKUP($F95,'Demand on-top'!$A:$A,'Demand on-top'!AK:AK),0)</f>
        <v>0</v>
      </c>
      <c r="AQ95" s="21">
        <f>ROUND(_xlfn.XLOOKUP($F95,'Prodaja+Demand'!$B:$B,'Prodaja+Demand'!CM:CM),0)+ROUND(_xlfn.XLOOKUP($F95,'Demand on-top'!$A:$A,'Demand on-top'!AL:AL),0)</f>
        <v>0</v>
      </c>
    </row>
    <row r="96" spans="1:43" hidden="1" x14ac:dyDescent="0.3">
      <c r="A96" s="14">
        <f>_xlfn.XLOOKUP(F96,'Demand on-top'!A:A,'Demand on-top'!S:S)</f>
        <v>0</v>
      </c>
      <c r="B96" s="16" t="s">
        <v>7</v>
      </c>
      <c r="C96" s="17" t="s">
        <v>8</v>
      </c>
      <c r="D96" s="18" cm="1">
        <f t="array" ref="D96">ROUND(_xlfn.XLOOKUP(B96,Artikli!A:A,Artikli!C:C/7),0)</f>
        <v>9</v>
      </c>
      <c r="E96" s="19" t="s">
        <v>44</v>
      </c>
      <c r="F96" s="19" t="s">
        <v>83</v>
      </c>
      <c r="G96" s="48" t="s">
        <v>84</v>
      </c>
      <c r="H96" s="62"/>
      <c r="I96" s="57" t="s">
        <v>27</v>
      </c>
      <c r="J96" s="31">
        <v>0</v>
      </c>
      <c r="K96" s="20">
        <f>IFERROR(_xlfn.XLOOKUP($F96,'Incoming supply'!$A:$A,'Incoming supply'!B:B),0)</f>
        <v>0</v>
      </c>
      <c r="L96" s="20">
        <f>IFERROR(_xlfn.XLOOKUP($F96,'Incoming supply'!$A:$A,'Incoming supply'!C:C),0)</f>
        <v>0</v>
      </c>
      <c r="M96" s="20">
        <f>IFERROR(_xlfn.XLOOKUP($F96,'Incoming supply'!$A:$A,'Incoming supply'!D:D),0)</f>
        <v>1263</v>
      </c>
      <c r="N96" s="20">
        <f>IFERROR(_xlfn.XLOOKUP($F96,'Incoming supply'!$A:$A,'Incoming supply'!E:E),0)</f>
        <v>0</v>
      </c>
      <c r="O96" s="20">
        <f>IFERROR(_xlfn.XLOOKUP($F96,'Incoming supply'!$A:$A,'Incoming supply'!F:F),0)</f>
        <v>0</v>
      </c>
      <c r="P96" s="20">
        <f>IFERROR(_xlfn.XLOOKUP($F96,'Incoming supply'!$A:$A,'Incoming supply'!G:G),0)</f>
        <v>0</v>
      </c>
      <c r="Q96" s="20">
        <f>IFERROR(_xlfn.XLOOKUP($F96,'Incoming supply'!$A:$A,'Incoming supply'!H:H),0)</f>
        <v>0</v>
      </c>
      <c r="R96" s="20">
        <f>IFERROR(_xlfn.XLOOKUP($F96,'Incoming supply'!$A:$A,'Incoming supply'!I:I),0)</f>
        <v>0</v>
      </c>
      <c r="S96" s="20">
        <f>IFERROR(_xlfn.XLOOKUP($F96,'Incoming supply'!$A:$A,'Incoming supply'!J:J),0)</f>
        <v>0</v>
      </c>
      <c r="T96" s="20">
        <f>IFERROR(_xlfn.XLOOKUP($F96,'Incoming supply'!$A:$A,'Incoming supply'!K:K),0)</f>
        <v>0</v>
      </c>
      <c r="U96" s="20">
        <f>IFERROR(_xlfn.XLOOKUP($F96,'Incoming supply'!$A:$A,'Incoming supply'!L:L),0)</f>
        <v>0</v>
      </c>
      <c r="V96" s="20">
        <f>IFERROR(_xlfn.XLOOKUP($F96,'Incoming supply'!$A:$A,'Incoming supply'!M:M),0)</f>
        <v>0</v>
      </c>
      <c r="W96" s="20">
        <f>IFERROR(_xlfn.XLOOKUP($F96,'Incoming supply'!$A:$A,'Incoming supply'!N:N),0)</f>
        <v>0</v>
      </c>
      <c r="X96" s="20">
        <f>IFERROR(_xlfn.XLOOKUP($F96,'Incoming supply'!$A:$A,'Incoming supply'!O:O),0)</f>
        <v>0</v>
      </c>
      <c r="Y96" s="21">
        <f>IFERROR(_xlfn.XLOOKUP($F96,'Incoming supply'!$A:$A,'Incoming supply'!P:P),0)</f>
        <v>0</v>
      </c>
      <c r="Z96" s="21">
        <f>IFERROR(_xlfn.XLOOKUP($F96,'Incoming supply'!$A:$A,'Incoming supply'!Q:Q),0)</f>
        <v>0</v>
      </c>
      <c r="AA96" s="21">
        <f>IFERROR(_xlfn.XLOOKUP($F96,'Incoming supply'!$A:$A,'Incoming supply'!R:R),0)</f>
        <v>0</v>
      </c>
      <c r="AB96" s="21">
        <f>IFERROR(_xlfn.XLOOKUP($F96,'Incoming supply'!$A:$A,'Incoming supply'!S:S),0)</f>
        <v>0</v>
      </c>
      <c r="AC96" s="21">
        <f>IFERROR(_xlfn.XLOOKUP($F96,'Incoming supply'!$A:$A,'Incoming supply'!T:T),0)</f>
        <v>0</v>
      </c>
      <c r="AD96" s="21">
        <f>IFERROR(_xlfn.XLOOKUP($F96,'Incoming supply'!$A:$A,'Incoming supply'!U:U),0)</f>
        <v>0</v>
      </c>
      <c r="AE96" s="21">
        <f>IFERROR(_xlfn.XLOOKUP($F96,'Incoming supply'!$A:$A,'Incoming supply'!V:V),0)</f>
        <v>0</v>
      </c>
      <c r="AF96" s="21">
        <f>IFERROR(_xlfn.XLOOKUP($F96,'Incoming supply'!$A:$A,'Incoming supply'!W:W),0)</f>
        <v>0</v>
      </c>
      <c r="AG96" s="21">
        <f>IFERROR(_xlfn.XLOOKUP($F96,'Incoming supply'!$A:$A,'Incoming supply'!X:X),0)</f>
        <v>0</v>
      </c>
      <c r="AH96" s="21">
        <f>IFERROR(_xlfn.XLOOKUP($F96,'Incoming supply'!$A:$A,'Incoming supply'!Y:Y),0)</f>
        <v>0</v>
      </c>
      <c r="AI96" s="21">
        <f>IFERROR(_xlfn.XLOOKUP($F96,'Incoming supply'!$A:$A,'Incoming supply'!Z:Z),0)</f>
        <v>0</v>
      </c>
      <c r="AJ96" s="21">
        <f>IFERROR(_xlfn.XLOOKUP($F96,'Incoming supply'!$A:$A,'Incoming supply'!AA:AA),0)</f>
        <v>0</v>
      </c>
      <c r="AK96" s="21">
        <f>IFERROR(_xlfn.XLOOKUP($F96,'Incoming supply'!$A:$A,'Incoming supply'!AB:AB),0)</f>
        <v>0</v>
      </c>
      <c r="AL96" s="21">
        <f>IFERROR(_xlfn.XLOOKUP($F96,'Incoming supply'!$A:$A,'Incoming supply'!AC:AC),0)</f>
        <v>0</v>
      </c>
      <c r="AM96" s="21">
        <f>IFERROR(_xlfn.XLOOKUP($F96,'Incoming supply'!$A:$A,'Incoming supply'!AD:AD),0)</f>
        <v>0</v>
      </c>
      <c r="AN96" s="21">
        <f>IFERROR(_xlfn.XLOOKUP($F96,'Incoming supply'!$A:$A,'Incoming supply'!AE:AE),0)</f>
        <v>0</v>
      </c>
      <c r="AO96" s="21">
        <f>IFERROR(_xlfn.XLOOKUP($F96,'Incoming supply'!$A:$A,'Incoming supply'!AF:AF),0)</f>
        <v>0</v>
      </c>
      <c r="AP96" s="21">
        <f>IFERROR(_xlfn.XLOOKUP($F96,'Incoming supply'!$A:$A,'Incoming supply'!AG:AG),0)</f>
        <v>0</v>
      </c>
      <c r="AQ96" s="21">
        <f>IFERROR(_xlfn.XLOOKUP($F96,'Incoming supply'!$A:$A,'Incoming supply'!AH:AH),0)</f>
        <v>0</v>
      </c>
    </row>
    <row r="97" spans="1:43" hidden="1" x14ac:dyDescent="0.3">
      <c r="A97" s="14">
        <f>_xlfn.XLOOKUP(F97,'Demand on-top'!A:A,'Demand on-top'!S:S)</f>
        <v>0</v>
      </c>
      <c r="B97" s="16" t="s">
        <v>7</v>
      </c>
      <c r="C97" s="17" t="s">
        <v>8</v>
      </c>
      <c r="D97" s="18" cm="1">
        <f t="array" ref="D97">ROUND(_xlfn.XLOOKUP(B97,Artikli!A:A,Artikli!C:C/7),0)</f>
        <v>9</v>
      </c>
      <c r="E97" s="19" t="s">
        <v>44</v>
      </c>
      <c r="F97" s="19" t="s">
        <v>83</v>
      </c>
      <c r="G97" s="48" t="s">
        <v>84</v>
      </c>
      <c r="H97" s="62"/>
      <c r="I97" s="57" t="s">
        <v>4096</v>
      </c>
      <c r="J97" s="31">
        <v>812</v>
      </c>
      <c r="K97" s="20">
        <f t="shared" ref="K97" si="619">IF((K94-K95+K96)&gt;0,(K94-K95+K96),0)</f>
        <v>690</v>
      </c>
      <c r="L97" s="20">
        <f t="shared" ref="L97" si="620">IF((L94-L95+L96)&gt;0,(L94-L95+L96),0)</f>
        <v>583</v>
      </c>
      <c r="M97" s="20">
        <f t="shared" ref="M97" si="621">IF((M94-M95+M96)&gt;0,(M94-M95+M96),0)</f>
        <v>1738</v>
      </c>
      <c r="N97" s="20">
        <f t="shared" ref="N97" si="622">IF((N94-N95+N96)&gt;0,(N94-N95+N96),0)</f>
        <v>1628</v>
      </c>
      <c r="O97" s="20">
        <f t="shared" ref="O97" si="623">IF((O94-O95+O96)&gt;0,(O94-O95+O96),0)</f>
        <v>1518</v>
      </c>
      <c r="P97" s="20">
        <f t="shared" ref="P97" si="624">IF((P94-P95+P96)&gt;0,(P94-P95+P96),0)</f>
        <v>1410</v>
      </c>
      <c r="Q97" s="20">
        <f t="shared" ref="Q97" si="625">IF((Q94-Q95+Q96)&gt;0,(Q94-Q95+Q96),0)</f>
        <v>1304</v>
      </c>
      <c r="R97" s="20">
        <f t="shared" ref="R97" si="626">IF((R94-R95+R96)&gt;0,(R94-R95+R96),0)</f>
        <v>1199</v>
      </c>
      <c r="S97" s="20">
        <f t="shared" ref="S97" si="627">IF((S94-S95+S96)&gt;0,(S94-S95+S96),0)</f>
        <v>1097</v>
      </c>
      <c r="T97" s="20">
        <f t="shared" ref="T97" si="628">IF((T94-T95+T96)&gt;0,(T94-T95+T96),0)</f>
        <v>994</v>
      </c>
      <c r="U97" s="20">
        <f t="shared" ref="U97" si="629">IF((U94-U95+U96)&gt;0,(U94-U95+U96),0)</f>
        <v>890</v>
      </c>
      <c r="V97" s="20">
        <f t="shared" ref="V97" si="630">IF((V94-V95+V96)&gt;0,(V94-V95+V96),0)</f>
        <v>787</v>
      </c>
      <c r="W97" s="20">
        <f t="shared" ref="W97" si="631">IF((W94-W95+W96)&gt;0,(W94-W95+W96),0)</f>
        <v>683</v>
      </c>
      <c r="X97" s="20">
        <f t="shared" ref="X97" si="632">IF((X94-X95+X96)&gt;0,(X94-X95+X96),0)</f>
        <v>577</v>
      </c>
      <c r="Y97" s="21">
        <f t="shared" ref="Y97:AQ97" si="633">IF((Y94-Y95+Y96)&gt;0,(Y94-Y95+Y96),0)</f>
        <v>471</v>
      </c>
      <c r="Z97" s="21">
        <f t="shared" si="633"/>
        <v>363</v>
      </c>
      <c r="AA97" s="21">
        <f t="shared" si="633"/>
        <v>253</v>
      </c>
      <c r="AB97" s="21">
        <f t="shared" si="633"/>
        <v>144</v>
      </c>
      <c r="AC97" s="21">
        <f t="shared" si="633"/>
        <v>35</v>
      </c>
      <c r="AD97" s="21">
        <f t="shared" si="633"/>
        <v>0</v>
      </c>
      <c r="AE97" s="21">
        <f t="shared" si="633"/>
        <v>0</v>
      </c>
      <c r="AF97" s="21">
        <f t="shared" si="633"/>
        <v>0</v>
      </c>
      <c r="AG97" s="21">
        <f t="shared" si="633"/>
        <v>0</v>
      </c>
      <c r="AH97" s="21">
        <f t="shared" si="633"/>
        <v>0</v>
      </c>
      <c r="AI97" s="21">
        <f t="shared" si="633"/>
        <v>0</v>
      </c>
      <c r="AJ97" s="21">
        <f t="shared" si="633"/>
        <v>0</v>
      </c>
      <c r="AK97" s="21">
        <f t="shared" si="633"/>
        <v>0</v>
      </c>
      <c r="AL97" s="21">
        <f t="shared" si="633"/>
        <v>0</v>
      </c>
      <c r="AM97" s="21">
        <f t="shared" si="633"/>
        <v>0</v>
      </c>
      <c r="AN97" s="21">
        <f t="shared" si="633"/>
        <v>0</v>
      </c>
      <c r="AO97" s="21">
        <f t="shared" si="633"/>
        <v>0</v>
      </c>
      <c r="AP97" s="21">
        <f t="shared" si="633"/>
        <v>0</v>
      </c>
      <c r="AQ97" s="21">
        <f t="shared" si="633"/>
        <v>0</v>
      </c>
    </row>
    <row r="98" spans="1:43" hidden="1" x14ac:dyDescent="0.3">
      <c r="A98" s="14">
        <f>_xlfn.XLOOKUP(F98,'Demand on-top'!A:A,'Demand on-top'!S:S)</f>
        <v>0</v>
      </c>
      <c r="B98" s="22" t="s">
        <v>7</v>
      </c>
      <c r="C98" s="23" t="s">
        <v>8</v>
      </c>
      <c r="D98" s="18" cm="1">
        <f t="array" ref="D98">ROUND(_xlfn.XLOOKUP(B98,Artikli!A:A,Artikli!C:C/7),0)</f>
        <v>9</v>
      </c>
      <c r="E98" s="25" t="s">
        <v>44</v>
      </c>
      <c r="F98" s="25" t="s">
        <v>83</v>
      </c>
      <c r="G98" s="49" t="s">
        <v>84</v>
      </c>
      <c r="H98" s="64"/>
      <c r="I98" s="58" t="s">
        <v>29</v>
      </c>
      <c r="J98" s="32">
        <v>8.5686274509803919</v>
      </c>
      <c r="K98" s="26" cm="1">
        <f t="array" ref="K98">IFERROR(_xlfn.LET(_xlpm.stk, K94, _xlpm.dem, L95:$BF95,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AVERAGE(L95:Z95), _xlpm.nxt), _xlpm.fw + ((_xlpm.stk - _xlpm.ded) / _xlpm.safe_nxt)),0)</f>
        <v>7.4117647058823533</v>
      </c>
      <c r="L98" s="26" cm="1">
        <f t="array" ref="L98">IFERROR(_xlfn.LET(_xlpm.stk, L94, _xlpm.dem, M95:$BF95,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AVERAGE(M95:AA95), _xlpm.nxt), _xlpm.fw + ((_xlpm.stk - _xlpm.ded) / _xlpm.safe_nxt)),0)</f>
        <v>6.4215686274509807</v>
      </c>
      <c r="M98" s="26" cm="1">
        <f t="array" ref="M98">IFERROR(_xlfn.LET(_xlpm.stk, M94, _xlpm.dem, N95:$BF95,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AVERAGE(N95:AB95), _xlpm.nxt), _xlpm.fw + ((_xlpm.stk - _xlpm.ded) / _xlpm.safe_nxt)),0)</f>
        <v>5.4313725490196081</v>
      </c>
      <c r="N98" s="26" cm="1">
        <f t="array" ref="N98">IFERROR(_xlfn.LET(_xlpm.stk, N94, _xlpm.dem, O95:$BF95,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AVERAGE(O95:AC95), _xlpm.nxt), _xlpm.fw + ((_xlpm.stk - _xlpm.ded) / _xlpm.safe_nxt)),0)</f>
        <v>16.339449541284402</v>
      </c>
      <c r="O98" s="26" cm="1">
        <f t="array" ref="O98">IFERROR(_xlfn.LET(_xlpm.stk, O94, _xlpm.dem, P95:$BF95,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AVERAGE(P95:AD95), _xlpm.nxt), _xlpm.fw + ((_xlpm.stk - _xlpm.ded) / _xlpm.safe_nxt)),0)</f>
        <v>15.339449541284404</v>
      </c>
      <c r="P98" s="26" cm="1">
        <f t="array" ref="P98">IFERROR(_xlfn.LET(_xlpm.stk, P94, _xlpm.dem, Q95:$BF95,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AVERAGE(Q95:AE95), _xlpm.nxt), _xlpm.fw + ((_xlpm.stk - _xlpm.ded) / _xlpm.safe_nxt)),0)</f>
        <v>14.321100917431192</v>
      </c>
      <c r="Q98" s="26" cm="1">
        <f t="array" ref="Q98">IFERROR(_xlfn.LET(_xlpm.stk, Q94, _xlpm.dem, R95:$BF95,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AVERAGE(R95:AF95), _xlpm.nxt), _xlpm.fw + ((_xlpm.stk - _xlpm.ded) / _xlpm.safe_nxt)),0)</f>
        <v>13.302752293577981</v>
      </c>
      <c r="R98" s="26" cm="1">
        <f t="array" ref="R98">IFERROR(_xlfn.LET(_xlpm.stk, R94, _xlpm.dem, S95:$BF95,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AVERAGE(S95:AG95), _xlpm.nxt), _xlpm.fw + ((_xlpm.stk - _xlpm.ded) / _xlpm.safe_nxt)),0)</f>
        <v>12.293577981651376</v>
      </c>
      <c r="S98" s="26" cm="1">
        <f t="array" ref="S98">IFERROR(_xlfn.LET(_xlpm.stk, S94, _xlpm.dem, T95:$BF95,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AVERAGE(T95:AH95), _xlpm.nxt), _xlpm.fw + ((_xlpm.stk - _xlpm.ded) / _xlpm.safe_nxt)),0)</f>
        <v>11.26605504587156</v>
      </c>
      <c r="T98" s="26" cm="1">
        <f t="array" ref="T98">IFERROR(_xlfn.LET(_xlpm.stk, T94, _xlpm.dem, U95:$BF95,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AVERAGE(U95:AI95), _xlpm.nxt), _xlpm.fw + ((_xlpm.stk - _xlpm.ded) / _xlpm.safe_nxt)),0)</f>
        <v>10.275229357798166</v>
      </c>
      <c r="U98" s="26" cm="1">
        <f t="array" ref="U98">IFERROR(_xlfn.LET(_xlpm.stk, U94, _xlpm.dem, V95:$BF95,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AVERAGE(V95:AJ95), _xlpm.nxt), _xlpm.fw + ((_xlpm.stk - _xlpm.ded) / _xlpm.safe_nxt)),0)</f>
        <v>9.2844036697247709</v>
      </c>
      <c r="V98" s="26" cm="1">
        <f t="array" ref="V98">IFERROR(_xlfn.LET(_xlpm.stk, V94, _xlpm.dem, W95:$BF95,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AVERAGE(W95:AK95), _xlpm.nxt), _xlpm.fw + ((_xlpm.stk - _xlpm.ded) / _xlpm.safe_nxt)),0)</f>
        <v>8.2752293577981657</v>
      </c>
      <c r="W98" s="26" cm="1">
        <f t="array" ref="W98">IFERROR(_xlfn.LET(_xlpm.stk, W94, _xlpm.dem, X95:$BF95,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AVERAGE(X95:AL95), _xlpm.nxt), _xlpm.fw + ((_xlpm.stk - _xlpm.ded) / _xlpm.safe_nxt)),0)</f>
        <v>7.2844036697247709</v>
      </c>
      <c r="X98" s="26" cm="1">
        <f t="array" ref="X98">IFERROR(_xlfn.LET(_xlpm.stk, X94, _xlpm.dem, Y95:$BF95,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AVERAGE(Y95:AM95), _xlpm.nxt), _xlpm.fw + ((_xlpm.stk - _xlpm.ded) / _xlpm.safe_nxt)),0)</f>
        <v>6.3027522935779814</v>
      </c>
      <c r="Y98" s="27" cm="1">
        <f t="array" ref="Y98">IFERROR(_xlfn.LET(_xlpm.stk, Y94, _xlpm.dem, Z95:$BF95,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AVERAGE(Z95:AN95), _xlpm.nxt), _xlpm.fw + ((_xlpm.stk - _xlpm.ded) / _xlpm.safe_nxt)),0)</f>
        <v>5.3027522935779814</v>
      </c>
      <c r="Z98" s="27" cm="1">
        <f t="array" ref="Z98">IFERROR(_xlfn.LET(_xlpm.stk, Z94, _xlpm.dem, AA95:$BF95,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AVERAGE(AA95:AO95), _xlpm.nxt), _xlpm.fw + ((_xlpm.stk - _xlpm.ded) / _xlpm.safe_nxt)),0)</f>
        <v>4.3211009174311927</v>
      </c>
      <c r="AA98" s="27" cm="1">
        <f t="array" ref="AA98">IFERROR(_xlfn.LET(_xlpm.stk, AA94, _xlpm.dem, AB95:$BF95,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AVERAGE(AB95:AP95), _xlpm.nxt), _xlpm.fw + ((_xlpm.stk - _xlpm.ded) / _xlpm.safe_nxt)),0)</f>
        <v>3.3394495412844036</v>
      </c>
      <c r="AB98" s="27" cm="1">
        <f t="array" ref="AB98">IFERROR(_xlfn.LET(_xlpm.stk, AB94, _xlpm.dem, AC95:$BF95,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AVERAGE(AC95:AQ95), _xlpm.nxt), _xlpm.fw + ((_xlpm.stk - _xlpm.ded) / _xlpm.safe_nxt)),0)</f>
        <v>2.330275229357798</v>
      </c>
      <c r="AC98" s="27" cm="1">
        <f t="array" ref="AC98">IFERROR(_xlfn.LET(_xlpm.stk, AC94, _xlpm.dem, AD95:$BF95,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AVERAGE(AD95:AR95), _xlpm.nxt), _xlpm.fw + ((_xlpm.stk - _xlpm.ded) / _xlpm.safe_nxt)),0)</f>
        <v>1.3302752293577982</v>
      </c>
      <c r="AD98" s="27" cm="1">
        <f t="array" ref="AD98">IFERROR(_xlfn.LET(_xlpm.stk, AD94, _xlpm.dem, AE95:$BF95,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AVERAGE(AE95:AS95), _xlpm.nxt), _xlpm.fw + ((_xlpm.stk - _xlpm.ded) / _xlpm.safe_nxt)),0)</f>
        <v>0.32110091743119268</v>
      </c>
      <c r="AE98" s="27" cm="1">
        <f t="array" ref="AE98">IFERROR(_xlfn.LET(_xlpm.stk, AE94, _xlpm.dem, AF95:$BF95,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AVERAGE(AF95:AT95), _xlpm.nxt), _xlpm.fw + ((_xlpm.stk - _xlpm.ded) / _xlpm.safe_nxt)),0)</f>
        <v>0</v>
      </c>
      <c r="AF98" s="27" cm="1">
        <f t="array" ref="AF98">IFERROR(_xlfn.LET(_xlpm.stk, AF94, _xlpm.dem, AG95:$BF95,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AVERAGE(AG95:AU95), _xlpm.nxt), _xlpm.fw + ((_xlpm.stk - _xlpm.ded) / _xlpm.safe_nxt)),0)</f>
        <v>0</v>
      </c>
      <c r="AG98" s="27" cm="1">
        <f t="array" ref="AG98">IFERROR(_xlfn.LET(_xlpm.stk, AG94, _xlpm.dem, AH95:$BF95,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AVERAGE(AH95:AV95), _xlpm.nxt), _xlpm.fw + ((_xlpm.stk - _xlpm.ded) / _xlpm.safe_nxt)),0)</f>
        <v>0</v>
      </c>
      <c r="AH98" s="27" cm="1">
        <f t="array" ref="AH98">IFERROR(_xlfn.LET(_xlpm.stk, AH94, _xlpm.dem, AI95:$BF95,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AVERAGE(AI95:AW95), _xlpm.nxt), _xlpm.fw + ((_xlpm.stk - _xlpm.ded) / _xlpm.safe_nxt)),0)</f>
        <v>0</v>
      </c>
      <c r="AI98" s="27" cm="1">
        <f t="array" ref="AI98">IFERROR(_xlfn.LET(_xlpm.stk, AI94, _xlpm.dem, AJ95:$BF95,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AVERAGE(AJ95:AX95), _xlpm.nxt), _xlpm.fw + ((_xlpm.stk - _xlpm.ded) / _xlpm.safe_nxt)),0)</f>
        <v>0</v>
      </c>
      <c r="AJ98" s="27" cm="1">
        <f t="array" ref="AJ98">IFERROR(_xlfn.LET(_xlpm.stk, AJ94, _xlpm.dem, AK95:$BF95,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AVERAGE(AK95:AY95), _xlpm.nxt), _xlpm.fw + ((_xlpm.stk - _xlpm.ded) / _xlpm.safe_nxt)),0)</f>
        <v>0</v>
      </c>
      <c r="AK98" s="27" cm="1">
        <f t="array" ref="AK98">IFERROR(_xlfn.LET(_xlpm.stk, AK94, _xlpm.dem, AL95:$BF95,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AVERAGE(AL95:AZ95), _xlpm.nxt), _xlpm.fw + ((_xlpm.stk - _xlpm.ded) / _xlpm.safe_nxt)),0)</f>
        <v>0</v>
      </c>
      <c r="AL98" s="27" cm="1">
        <f t="array" ref="AL98">IFERROR(_xlfn.LET(_xlpm.stk, AL94, _xlpm.dem, AM95:$BF95,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AVERAGE(AM95:BA95), _xlpm.nxt), _xlpm.fw + ((_xlpm.stk - _xlpm.ded) / _xlpm.safe_nxt)),0)</f>
        <v>0</v>
      </c>
      <c r="AM98" s="27" cm="1">
        <f t="array" ref="AM98">IFERROR(_xlfn.LET(_xlpm.stk, AM94, _xlpm.dem, AN95:$BF95,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AVERAGE(AN95:BB95), _xlpm.nxt), _xlpm.fw + ((_xlpm.stk - _xlpm.ded) / _xlpm.safe_nxt)),0)</f>
        <v>0</v>
      </c>
      <c r="AN98" s="27" cm="1">
        <f t="array" ref="AN98">IFERROR(_xlfn.LET(_xlpm.stk, AN94, _xlpm.dem, AO95:$BF95,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AVERAGE(AO95:BC95), _xlpm.nxt), _xlpm.fw + ((_xlpm.stk - _xlpm.ded) / _xlpm.safe_nxt)),0)</f>
        <v>0</v>
      </c>
      <c r="AO98" s="27" cm="1">
        <f t="array" ref="AO98">IFERROR(_xlfn.LET(_xlpm.stk, AO94, _xlpm.dem, AP95:$BF95,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AVERAGE(AP95:BD95), _xlpm.nxt), _xlpm.fw + ((_xlpm.stk - _xlpm.ded) / _xlpm.safe_nxt)),0)</f>
        <v>0</v>
      </c>
      <c r="AP98" s="27" cm="1">
        <f t="array" ref="AP98">IFERROR(_xlfn.LET(_xlpm.stk, AP94, _xlpm.dem, AQ95:$BF95,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AVERAGE(AQ95:BE95), _xlpm.nxt), _xlpm.fw + ((_xlpm.stk - _xlpm.ded) / _xlpm.safe_nxt)),0)</f>
        <v>0</v>
      </c>
      <c r="AQ98" s="27" cm="1">
        <f t="array" ref="AQ98">IFERROR(_xlfn.LET(_xlpm.stk, AQ94, _xlpm.dem, AR95:$BF95,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AVERAGE(AR95:BF95), _xlpm.nxt), _xlpm.fw + ((_xlpm.stk - _xlpm.ded) / _xlpm.safe_nxt)),0)</f>
        <v>0</v>
      </c>
    </row>
    <row r="99" spans="1:43" hidden="1" x14ac:dyDescent="0.3">
      <c r="A99" s="14">
        <f>_xlfn.XLOOKUP(F99,'Demand on-top'!A:A,'Demand on-top'!S:S)</f>
        <v>0</v>
      </c>
      <c r="B99" s="16" t="s">
        <v>64</v>
      </c>
      <c r="C99" s="17" t="s">
        <v>65</v>
      </c>
      <c r="D99" s="18" cm="1">
        <f t="array" ref="D99">ROUND(_xlfn.XLOOKUP(B99,Artikli!A:A,Artikli!C:C/7),0)</f>
        <v>17</v>
      </c>
      <c r="E99" s="19" t="s">
        <v>59</v>
      </c>
      <c r="F99" s="19" t="s">
        <v>85</v>
      </c>
      <c r="G99" s="55" t="s">
        <v>86</v>
      </c>
      <c r="H99" s="65" t="s">
        <v>4391</v>
      </c>
      <c r="I99" s="57" t="s">
        <v>26</v>
      </c>
      <c r="J99" s="31">
        <v>8366</v>
      </c>
      <c r="K99" s="20">
        <f>IFERROR(_xlfn.XLOOKUP(F99,Stock!A:A,Stock!AI:AI),0)</f>
        <v>5249</v>
      </c>
      <c r="L99" s="20">
        <f t="shared" ref="L99:Y99" si="634">K102</f>
        <v>2834</v>
      </c>
      <c r="M99" s="20">
        <f t="shared" si="634"/>
        <v>388</v>
      </c>
      <c r="N99" s="20">
        <f t="shared" si="634"/>
        <v>0</v>
      </c>
      <c r="O99" s="20">
        <f t="shared" si="634"/>
        <v>0</v>
      </c>
      <c r="P99" s="20">
        <f t="shared" si="634"/>
        <v>0</v>
      </c>
      <c r="Q99" s="20">
        <f t="shared" si="634"/>
        <v>0</v>
      </c>
      <c r="R99" s="20">
        <f t="shared" si="634"/>
        <v>0</v>
      </c>
      <c r="S99" s="20">
        <f t="shared" si="634"/>
        <v>0</v>
      </c>
      <c r="T99" s="20">
        <f t="shared" si="634"/>
        <v>0</v>
      </c>
      <c r="U99" s="20">
        <f t="shared" si="634"/>
        <v>0</v>
      </c>
      <c r="V99" s="20">
        <f t="shared" si="634"/>
        <v>0</v>
      </c>
      <c r="W99" s="20">
        <f t="shared" si="634"/>
        <v>0</v>
      </c>
      <c r="X99" s="20">
        <f t="shared" si="634"/>
        <v>0</v>
      </c>
      <c r="Y99" s="21">
        <f t="shared" si="634"/>
        <v>0</v>
      </c>
      <c r="Z99" s="21">
        <f t="shared" ref="Z99" si="635">Y102</f>
        <v>0</v>
      </c>
      <c r="AA99" s="21">
        <f t="shared" ref="AA99" si="636">Z102</f>
        <v>0</v>
      </c>
      <c r="AB99" s="21">
        <f t="shared" ref="AB99" si="637">AA102</f>
        <v>0</v>
      </c>
      <c r="AC99" s="21">
        <f t="shared" ref="AC99" si="638">AB102</f>
        <v>0</v>
      </c>
      <c r="AD99" s="21">
        <f t="shared" ref="AD99" si="639">AC102</f>
        <v>0</v>
      </c>
      <c r="AE99" s="21">
        <f t="shared" ref="AE99" si="640">AD102</f>
        <v>0</v>
      </c>
      <c r="AF99" s="21">
        <f t="shared" ref="AF99" si="641">AE102</f>
        <v>0</v>
      </c>
      <c r="AG99" s="21">
        <f t="shared" ref="AG99" si="642">AF102</f>
        <v>0</v>
      </c>
      <c r="AH99" s="21">
        <f t="shared" ref="AH99" si="643">AG102</f>
        <v>0</v>
      </c>
      <c r="AI99" s="21">
        <f t="shared" ref="AI99" si="644">AH102</f>
        <v>0</v>
      </c>
      <c r="AJ99" s="21">
        <f t="shared" ref="AJ99" si="645">AI102</f>
        <v>0</v>
      </c>
      <c r="AK99" s="21">
        <f t="shared" ref="AK99" si="646">AJ102</f>
        <v>0</v>
      </c>
      <c r="AL99" s="21">
        <f t="shared" ref="AL99" si="647">AK102</f>
        <v>0</v>
      </c>
      <c r="AM99" s="21">
        <f t="shared" ref="AM99" si="648">AL102</f>
        <v>0</v>
      </c>
      <c r="AN99" s="21">
        <f t="shared" ref="AN99" si="649">AM102</f>
        <v>0</v>
      </c>
      <c r="AO99" s="21">
        <f t="shared" ref="AO99" si="650">AN102</f>
        <v>0</v>
      </c>
      <c r="AP99" s="21">
        <f t="shared" ref="AP99" si="651">AO102</f>
        <v>0</v>
      </c>
      <c r="AQ99" s="21">
        <f t="shared" ref="AQ99" si="652">AP102</f>
        <v>0</v>
      </c>
    </row>
    <row r="100" spans="1:43" hidden="1" x14ac:dyDescent="0.3">
      <c r="A100" s="14">
        <f>_xlfn.XLOOKUP(F100,'Demand on-top'!A:A,'Demand on-top'!S:S)</f>
        <v>0</v>
      </c>
      <c r="B100" s="16" t="s">
        <v>64</v>
      </c>
      <c r="C100" s="17" t="s">
        <v>65</v>
      </c>
      <c r="D100" s="18" cm="1">
        <f t="array" ref="D100">ROUND(_xlfn.XLOOKUP(B100,Artikli!A:A,Artikli!C:C/7),0)</f>
        <v>17</v>
      </c>
      <c r="E100" s="19" t="s">
        <v>59</v>
      </c>
      <c r="F100" s="19" t="s">
        <v>85</v>
      </c>
      <c r="G100" s="55" t="s">
        <v>86</v>
      </c>
      <c r="H100" s="66"/>
      <c r="I100" s="57" t="s">
        <v>28</v>
      </c>
      <c r="J100" s="31">
        <v>2468</v>
      </c>
      <c r="K100" s="20">
        <f>ROUND(_xlfn.XLOOKUP($F100,'Prodaja+Demand'!$B:$B,'Prodaja+Demand'!BG:BG),0)+ROUND(_xlfn.XLOOKUP($F100,'Demand on-top'!$A:$A,'Demand on-top'!F:F),0)</f>
        <v>2415</v>
      </c>
      <c r="L100" s="20">
        <f>ROUND(_xlfn.XLOOKUP($F100,'Prodaja+Demand'!$B:$B,'Prodaja+Demand'!BH:BH),0)+ROUND(_xlfn.XLOOKUP($F100,'Demand on-top'!$A:$A,'Demand on-top'!G:G),0)</f>
        <v>2446</v>
      </c>
      <c r="M100" s="20">
        <f>ROUND(_xlfn.XLOOKUP($F100,'Prodaja+Demand'!$B:$B,'Prodaja+Demand'!BI:BI),0)+ROUND(_xlfn.XLOOKUP($F100,'Demand on-top'!$A:$A,'Demand on-top'!H:H),0)</f>
        <v>2487</v>
      </c>
      <c r="N100" s="20">
        <f>ROUND(_xlfn.XLOOKUP($F100,'Prodaja+Demand'!$B:$B,'Prodaja+Demand'!BJ:BJ),0)+ROUND(_xlfn.XLOOKUP($F100,'Demand on-top'!$A:$A,'Demand on-top'!I:I),0)</f>
        <v>2540</v>
      </c>
      <c r="O100" s="20">
        <f>ROUND(_xlfn.XLOOKUP($F100,'Prodaja+Demand'!$B:$B,'Prodaja+Demand'!BK:BK),0)+ROUND(_xlfn.XLOOKUP($F100,'Demand on-top'!$A:$A,'Demand on-top'!J:J),0)</f>
        <v>2555</v>
      </c>
      <c r="P100" s="20">
        <f>ROUND(_xlfn.XLOOKUP($F100,'Prodaja+Demand'!$B:$B,'Prodaja+Demand'!BL:BL),0)+ROUND(_xlfn.XLOOKUP($F100,'Demand on-top'!$A:$A,'Demand on-top'!K:K),0)</f>
        <v>2583</v>
      </c>
      <c r="Q100" s="20">
        <f>ROUND(_xlfn.XLOOKUP($F100,'Prodaja+Demand'!$B:$B,'Prodaja+Demand'!BM:BM),0)+ROUND(_xlfn.XLOOKUP($F100,'Demand on-top'!$A:$A,'Demand on-top'!L:L),0)</f>
        <v>2599</v>
      </c>
      <c r="R100" s="20">
        <f>ROUND(_xlfn.XLOOKUP($F100,'Prodaja+Demand'!$B:$B,'Prodaja+Demand'!BN:BN),0)+ROUND(_xlfn.XLOOKUP($F100,'Demand on-top'!$A:$A,'Demand on-top'!M:M),0)</f>
        <v>2648</v>
      </c>
      <c r="S100" s="20">
        <f>ROUND(_xlfn.XLOOKUP($F100,'Prodaja+Demand'!$B:$B,'Prodaja+Demand'!BO:BO),0)+ROUND(_xlfn.XLOOKUP($F100,'Demand on-top'!$A:$A,'Demand on-top'!N:N),0)</f>
        <v>2587</v>
      </c>
      <c r="T100" s="20">
        <f>ROUND(_xlfn.XLOOKUP($F100,'Prodaja+Demand'!$B:$B,'Prodaja+Demand'!BP:BP),0)+ROUND(_xlfn.XLOOKUP($F100,'Demand on-top'!$A:$A,'Demand on-top'!O:O),0)</f>
        <v>2566</v>
      </c>
      <c r="U100" s="20">
        <f>ROUND(_xlfn.XLOOKUP($F100,'Prodaja+Demand'!$B:$B,'Prodaja+Demand'!BQ:BQ),0)+ROUND(_xlfn.XLOOKUP($F100,'Demand on-top'!$A:$A,'Demand on-top'!P:P),0)</f>
        <v>2588</v>
      </c>
      <c r="V100" s="20">
        <f>ROUND(_xlfn.XLOOKUP($F100,'Prodaja+Demand'!$B:$B,'Prodaja+Demand'!BR:BR),0)+ROUND(_xlfn.XLOOKUP($F100,'Demand on-top'!$A:$A,'Demand on-top'!Q:Q),0)</f>
        <v>2604</v>
      </c>
      <c r="W100" s="20">
        <f>ROUND(_xlfn.XLOOKUP($F100,'Prodaja+Demand'!$B:$B,'Prodaja+Demand'!BS:BS),0)+ROUND(_xlfn.XLOOKUP($F100,'Demand on-top'!$A:$A,'Demand on-top'!R:R),0)</f>
        <v>2645</v>
      </c>
      <c r="X100" s="20">
        <f>ROUND(_xlfn.XLOOKUP($F100,'Prodaja+Demand'!$B:$B,'Prodaja+Demand'!BT:BT),0)+ROUND(_xlfn.XLOOKUP($F100,'Demand on-top'!$A:$A,'Demand on-top'!S:S),0)</f>
        <v>2705</v>
      </c>
      <c r="Y100" s="21">
        <f>ROUND(_xlfn.XLOOKUP($F100,'Prodaja+Demand'!$B:$B,'Prodaja+Demand'!BU:BU),0)+ROUND(_xlfn.XLOOKUP($F100,'Demand on-top'!$A:$A,'Demand on-top'!T:T),0)</f>
        <v>2726</v>
      </c>
      <c r="Z100" s="21">
        <f>ROUND(_xlfn.XLOOKUP($F100,'Prodaja+Demand'!$B:$B,'Prodaja+Demand'!BV:BV),0)+ROUND(_xlfn.XLOOKUP($F100,'Demand on-top'!$A:$A,'Demand on-top'!U:U),0)</f>
        <v>2754</v>
      </c>
      <c r="AA100" s="21">
        <f>ROUND(_xlfn.XLOOKUP($F100,'Prodaja+Demand'!$B:$B,'Prodaja+Demand'!BW:BW),0)+ROUND(_xlfn.XLOOKUP($F100,'Demand on-top'!$A:$A,'Demand on-top'!V:V),0)</f>
        <v>2780</v>
      </c>
      <c r="AB100" s="21">
        <f>ROUND(_xlfn.XLOOKUP($F100,'Prodaja+Demand'!$B:$B,'Prodaja+Demand'!BX:BX),0)+ROUND(_xlfn.XLOOKUP($F100,'Demand on-top'!$A:$A,'Demand on-top'!W:W),0)</f>
        <v>2754</v>
      </c>
      <c r="AC100" s="21">
        <f>ROUND(_xlfn.XLOOKUP($F100,'Prodaja+Demand'!$B:$B,'Prodaja+Demand'!BY:BY),0)+ROUND(_xlfn.XLOOKUP($F100,'Demand on-top'!$A:$A,'Demand on-top'!X:X),0)</f>
        <v>2764</v>
      </c>
      <c r="AD100" s="21">
        <f>ROUND(_xlfn.XLOOKUP($F100,'Prodaja+Demand'!$B:$B,'Prodaja+Demand'!BZ:BZ),0)+ROUND(_xlfn.XLOOKUP($F100,'Demand on-top'!$A:$A,'Demand on-top'!Y:Y),0)</f>
        <v>2781</v>
      </c>
      <c r="AE100" s="21">
        <f>ROUND(_xlfn.XLOOKUP($F100,'Prodaja+Demand'!$B:$B,'Prodaja+Demand'!CA:CA),0)+ROUND(_xlfn.XLOOKUP($F100,'Demand on-top'!$A:$A,'Demand on-top'!Z:Z),0)</f>
        <v>2776</v>
      </c>
      <c r="AF100" s="21">
        <f>ROUND(_xlfn.XLOOKUP($F100,'Prodaja+Demand'!$B:$B,'Prodaja+Demand'!CB:CB),0)+ROUND(_xlfn.XLOOKUP($F100,'Demand on-top'!$A:$A,'Demand on-top'!AA:AA),0)</f>
        <v>2779</v>
      </c>
      <c r="AG100" s="21">
        <f>ROUND(_xlfn.XLOOKUP($F100,'Prodaja+Demand'!$B:$B,'Prodaja+Demand'!CC:CC),0)+ROUND(_xlfn.XLOOKUP($F100,'Demand on-top'!$A:$A,'Demand on-top'!AB:AB),0)</f>
        <v>2758</v>
      </c>
      <c r="AH100" s="21">
        <f>ROUND(_xlfn.XLOOKUP($F100,'Prodaja+Demand'!$B:$B,'Prodaja+Demand'!CD:CD),0)+ROUND(_xlfn.XLOOKUP($F100,'Demand on-top'!$A:$A,'Demand on-top'!AC:AC),0)</f>
        <v>2715</v>
      </c>
      <c r="AI100" s="21">
        <f>ROUND(_xlfn.XLOOKUP($F100,'Prodaja+Demand'!$B:$B,'Prodaja+Demand'!CE:CE),0)+ROUND(_xlfn.XLOOKUP($F100,'Demand on-top'!$A:$A,'Demand on-top'!AD:AD),0)</f>
        <v>2696</v>
      </c>
      <c r="AJ100" s="21">
        <f>ROUND(_xlfn.XLOOKUP($F100,'Prodaja+Demand'!$B:$B,'Prodaja+Demand'!CF:CF),0)+ROUND(_xlfn.XLOOKUP($F100,'Demand on-top'!$A:$A,'Demand on-top'!AE:AE),0)</f>
        <v>2643</v>
      </c>
      <c r="AK100" s="21">
        <f>ROUND(_xlfn.XLOOKUP($F100,'Prodaja+Demand'!$B:$B,'Prodaja+Demand'!CG:CG),0)+ROUND(_xlfn.XLOOKUP($F100,'Demand on-top'!$A:$A,'Demand on-top'!AF:AF),0)</f>
        <v>2650</v>
      </c>
      <c r="AL100" s="21">
        <f>ROUND(_xlfn.XLOOKUP($F100,'Prodaja+Demand'!$B:$B,'Prodaja+Demand'!CH:CH),0)+ROUND(_xlfn.XLOOKUP($F100,'Demand on-top'!$A:$A,'Demand on-top'!AG:AG),0)</f>
        <v>2659</v>
      </c>
      <c r="AM100" s="21">
        <f>ROUND(_xlfn.XLOOKUP($F100,'Prodaja+Demand'!$B:$B,'Prodaja+Demand'!CI:CI),0)+ROUND(_xlfn.XLOOKUP($F100,'Demand on-top'!$A:$A,'Demand on-top'!AH:AH),0)</f>
        <v>2667</v>
      </c>
      <c r="AN100" s="21">
        <f>ROUND(_xlfn.XLOOKUP($F100,'Prodaja+Demand'!$B:$B,'Prodaja+Demand'!CJ:CJ),0)+ROUND(_xlfn.XLOOKUP($F100,'Demand on-top'!$A:$A,'Demand on-top'!AI:AI),0)</f>
        <v>2674</v>
      </c>
      <c r="AO100" s="21">
        <f>ROUND(_xlfn.XLOOKUP($F100,'Prodaja+Demand'!$B:$B,'Prodaja+Demand'!CK:CK),0)+ROUND(_xlfn.XLOOKUP($F100,'Demand on-top'!$A:$A,'Demand on-top'!AJ:AJ),0)</f>
        <v>2679</v>
      </c>
      <c r="AP100" s="21">
        <f>ROUND(_xlfn.XLOOKUP($F100,'Prodaja+Demand'!$B:$B,'Prodaja+Demand'!CL:CL),0)+ROUND(_xlfn.XLOOKUP($F100,'Demand on-top'!$A:$A,'Demand on-top'!AK:AK),0)</f>
        <v>0</v>
      </c>
      <c r="AQ100" s="21">
        <f>ROUND(_xlfn.XLOOKUP($F100,'Prodaja+Demand'!$B:$B,'Prodaja+Demand'!CM:CM),0)+ROUND(_xlfn.XLOOKUP($F100,'Demand on-top'!$A:$A,'Demand on-top'!AL:AL),0)</f>
        <v>0</v>
      </c>
    </row>
    <row r="101" spans="1:43" hidden="1" x14ac:dyDescent="0.3">
      <c r="A101" s="14">
        <f>_xlfn.XLOOKUP(F101,'Demand on-top'!A:A,'Demand on-top'!S:S)</f>
        <v>0</v>
      </c>
      <c r="B101" s="16" t="s">
        <v>64</v>
      </c>
      <c r="C101" s="17" t="s">
        <v>65</v>
      </c>
      <c r="D101" s="18" cm="1">
        <f t="array" ref="D101">ROUND(_xlfn.XLOOKUP(B101,Artikli!A:A,Artikli!C:C/7),0)</f>
        <v>17</v>
      </c>
      <c r="E101" s="19" t="s">
        <v>59</v>
      </c>
      <c r="F101" s="19" t="s">
        <v>85</v>
      </c>
      <c r="G101" s="55" t="s">
        <v>86</v>
      </c>
      <c r="H101" s="66"/>
      <c r="I101" s="57" t="s">
        <v>27</v>
      </c>
      <c r="J101" s="31">
        <v>0</v>
      </c>
      <c r="K101" s="20">
        <f>IFERROR(_xlfn.XLOOKUP($F101,'Incoming supply'!$A:$A,'Incoming supply'!B:B),0)</f>
        <v>0</v>
      </c>
      <c r="L101" s="20">
        <f>IFERROR(_xlfn.XLOOKUP($F101,'Incoming supply'!$A:$A,'Incoming supply'!C:C),0)</f>
        <v>0</v>
      </c>
      <c r="M101" s="20">
        <f>IFERROR(_xlfn.XLOOKUP($F101,'Incoming supply'!$A:$A,'Incoming supply'!D:D),0)</f>
        <v>0</v>
      </c>
      <c r="N101" s="20">
        <f>IFERROR(_xlfn.XLOOKUP($F101,'Incoming supply'!$A:$A,'Incoming supply'!E:E),0)</f>
        <v>0</v>
      </c>
      <c r="O101" s="20">
        <f>IFERROR(_xlfn.XLOOKUP($F101,'Incoming supply'!$A:$A,'Incoming supply'!F:F),0)</f>
        <v>0</v>
      </c>
      <c r="P101" s="20">
        <f>IFERROR(_xlfn.XLOOKUP($F101,'Incoming supply'!$A:$A,'Incoming supply'!G:G),0)</f>
        <v>0</v>
      </c>
      <c r="Q101" s="20">
        <f>IFERROR(_xlfn.XLOOKUP($F101,'Incoming supply'!$A:$A,'Incoming supply'!H:H),0)</f>
        <v>0</v>
      </c>
      <c r="R101" s="20">
        <f>IFERROR(_xlfn.XLOOKUP($F101,'Incoming supply'!$A:$A,'Incoming supply'!I:I),0)</f>
        <v>0</v>
      </c>
      <c r="S101" s="20">
        <f>IFERROR(_xlfn.XLOOKUP($F101,'Incoming supply'!$A:$A,'Incoming supply'!J:J),0)</f>
        <v>0</v>
      </c>
      <c r="T101" s="20">
        <f>IFERROR(_xlfn.XLOOKUP($F101,'Incoming supply'!$A:$A,'Incoming supply'!K:K),0)</f>
        <v>0</v>
      </c>
      <c r="U101" s="20">
        <f>IFERROR(_xlfn.XLOOKUP($F101,'Incoming supply'!$A:$A,'Incoming supply'!L:L),0)</f>
        <v>0</v>
      </c>
      <c r="V101" s="20">
        <f>IFERROR(_xlfn.XLOOKUP($F101,'Incoming supply'!$A:$A,'Incoming supply'!M:M),0)</f>
        <v>0</v>
      </c>
      <c r="W101" s="20">
        <f>IFERROR(_xlfn.XLOOKUP($F101,'Incoming supply'!$A:$A,'Incoming supply'!N:N),0)</f>
        <v>0</v>
      </c>
      <c r="X101" s="20">
        <f>IFERROR(_xlfn.XLOOKUP($F101,'Incoming supply'!$A:$A,'Incoming supply'!O:O),0)</f>
        <v>0</v>
      </c>
      <c r="Y101" s="21">
        <f>IFERROR(_xlfn.XLOOKUP($F101,'Incoming supply'!$A:$A,'Incoming supply'!P:P),0)</f>
        <v>0</v>
      </c>
      <c r="Z101" s="21">
        <f>IFERROR(_xlfn.XLOOKUP($F101,'Incoming supply'!$A:$A,'Incoming supply'!Q:Q),0)</f>
        <v>0</v>
      </c>
      <c r="AA101" s="21">
        <f>IFERROR(_xlfn.XLOOKUP($F101,'Incoming supply'!$A:$A,'Incoming supply'!R:R),0)</f>
        <v>0</v>
      </c>
      <c r="AB101" s="21">
        <f>IFERROR(_xlfn.XLOOKUP($F101,'Incoming supply'!$A:$A,'Incoming supply'!S:S),0)</f>
        <v>0</v>
      </c>
      <c r="AC101" s="21">
        <f>IFERROR(_xlfn.XLOOKUP($F101,'Incoming supply'!$A:$A,'Incoming supply'!T:T),0)</f>
        <v>0</v>
      </c>
      <c r="AD101" s="21">
        <f>IFERROR(_xlfn.XLOOKUP($F101,'Incoming supply'!$A:$A,'Incoming supply'!U:U),0)</f>
        <v>0</v>
      </c>
      <c r="AE101" s="21">
        <f>IFERROR(_xlfn.XLOOKUP($F101,'Incoming supply'!$A:$A,'Incoming supply'!V:V),0)</f>
        <v>0</v>
      </c>
      <c r="AF101" s="21">
        <f>IFERROR(_xlfn.XLOOKUP($F101,'Incoming supply'!$A:$A,'Incoming supply'!W:W),0)</f>
        <v>0</v>
      </c>
      <c r="AG101" s="21">
        <f>IFERROR(_xlfn.XLOOKUP($F101,'Incoming supply'!$A:$A,'Incoming supply'!X:X),0)</f>
        <v>0</v>
      </c>
      <c r="AH101" s="21">
        <f>IFERROR(_xlfn.XLOOKUP($F101,'Incoming supply'!$A:$A,'Incoming supply'!Y:Y),0)</f>
        <v>0</v>
      </c>
      <c r="AI101" s="21">
        <f>IFERROR(_xlfn.XLOOKUP($F101,'Incoming supply'!$A:$A,'Incoming supply'!Z:Z),0)</f>
        <v>0</v>
      </c>
      <c r="AJ101" s="21">
        <f>IFERROR(_xlfn.XLOOKUP($F101,'Incoming supply'!$A:$A,'Incoming supply'!AA:AA),0)</f>
        <v>0</v>
      </c>
      <c r="AK101" s="21">
        <f>IFERROR(_xlfn.XLOOKUP($F101,'Incoming supply'!$A:$A,'Incoming supply'!AB:AB),0)</f>
        <v>0</v>
      </c>
      <c r="AL101" s="21">
        <f>IFERROR(_xlfn.XLOOKUP($F101,'Incoming supply'!$A:$A,'Incoming supply'!AC:AC),0)</f>
        <v>0</v>
      </c>
      <c r="AM101" s="21">
        <f>IFERROR(_xlfn.XLOOKUP($F101,'Incoming supply'!$A:$A,'Incoming supply'!AD:AD),0)</f>
        <v>0</v>
      </c>
      <c r="AN101" s="21">
        <f>IFERROR(_xlfn.XLOOKUP($F101,'Incoming supply'!$A:$A,'Incoming supply'!AE:AE),0)</f>
        <v>0</v>
      </c>
      <c r="AO101" s="21">
        <f>IFERROR(_xlfn.XLOOKUP($F101,'Incoming supply'!$A:$A,'Incoming supply'!AF:AF),0)</f>
        <v>0</v>
      </c>
      <c r="AP101" s="21">
        <f>IFERROR(_xlfn.XLOOKUP($F101,'Incoming supply'!$A:$A,'Incoming supply'!AG:AG),0)</f>
        <v>0</v>
      </c>
      <c r="AQ101" s="21">
        <f>IFERROR(_xlfn.XLOOKUP($F101,'Incoming supply'!$A:$A,'Incoming supply'!AH:AH),0)</f>
        <v>0</v>
      </c>
    </row>
    <row r="102" spans="1:43" hidden="1" x14ac:dyDescent="0.3">
      <c r="A102" s="14">
        <f>_xlfn.XLOOKUP(F102,'Demand on-top'!A:A,'Demand on-top'!S:S)</f>
        <v>0</v>
      </c>
      <c r="B102" s="16" t="s">
        <v>64</v>
      </c>
      <c r="C102" s="17" t="s">
        <v>65</v>
      </c>
      <c r="D102" s="18" cm="1">
        <f t="array" ref="D102">ROUND(_xlfn.XLOOKUP(B102,Artikli!A:A,Artikli!C:C/7),0)</f>
        <v>17</v>
      </c>
      <c r="E102" s="19" t="s">
        <v>59</v>
      </c>
      <c r="F102" s="19" t="s">
        <v>85</v>
      </c>
      <c r="G102" s="55" t="s">
        <v>86</v>
      </c>
      <c r="H102" s="66"/>
      <c r="I102" s="57" t="s">
        <v>4096</v>
      </c>
      <c r="J102" s="31">
        <v>5898</v>
      </c>
      <c r="K102" s="20">
        <f t="shared" ref="K102" si="653">IF((K99-K100+K101)&gt;0,(K99-K100+K101),0)</f>
        <v>2834</v>
      </c>
      <c r="L102" s="20">
        <f t="shared" ref="L102" si="654">IF((L99-L100+L101)&gt;0,(L99-L100+L101),0)</f>
        <v>388</v>
      </c>
      <c r="M102" s="20">
        <f t="shared" ref="M102" si="655">IF((M99-M100+M101)&gt;0,(M99-M100+M101),0)</f>
        <v>0</v>
      </c>
      <c r="N102" s="20">
        <f t="shared" ref="N102" si="656">IF((N99-N100+N101)&gt;0,(N99-N100+N101),0)</f>
        <v>0</v>
      </c>
      <c r="O102" s="20">
        <f t="shared" ref="O102" si="657">IF((O99-O100+O101)&gt;0,(O99-O100+O101),0)</f>
        <v>0</v>
      </c>
      <c r="P102" s="20">
        <f t="shared" ref="P102" si="658">IF((P99-P100+P101)&gt;0,(P99-P100+P101),0)</f>
        <v>0</v>
      </c>
      <c r="Q102" s="20">
        <f t="shared" ref="Q102" si="659">IF((Q99-Q100+Q101)&gt;0,(Q99-Q100+Q101),0)</f>
        <v>0</v>
      </c>
      <c r="R102" s="20">
        <f t="shared" ref="R102" si="660">IF((R99-R100+R101)&gt;0,(R99-R100+R101),0)</f>
        <v>0</v>
      </c>
      <c r="S102" s="20">
        <f t="shared" ref="S102" si="661">IF((S99-S100+S101)&gt;0,(S99-S100+S101),0)</f>
        <v>0</v>
      </c>
      <c r="T102" s="20">
        <f t="shared" ref="T102" si="662">IF((T99-T100+T101)&gt;0,(T99-T100+T101),0)</f>
        <v>0</v>
      </c>
      <c r="U102" s="20">
        <f t="shared" ref="U102" si="663">IF((U99-U100+U101)&gt;0,(U99-U100+U101),0)</f>
        <v>0</v>
      </c>
      <c r="V102" s="20">
        <f t="shared" ref="V102" si="664">IF((V99-V100+V101)&gt;0,(V99-V100+V101),0)</f>
        <v>0</v>
      </c>
      <c r="W102" s="20">
        <f t="shared" ref="W102" si="665">IF((W99-W100+W101)&gt;0,(W99-W100+W101),0)</f>
        <v>0</v>
      </c>
      <c r="X102" s="20">
        <f t="shared" ref="X102" si="666">IF((X99-X100+X101)&gt;0,(X99-X100+X101),0)</f>
        <v>0</v>
      </c>
      <c r="Y102" s="21">
        <f t="shared" ref="Y102:AQ102" si="667">IF((Y99-Y100+Y101)&gt;0,(Y99-Y100+Y101),0)</f>
        <v>0</v>
      </c>
      <c r="Z102" s="21">
        <f t="shared" si="667"/>
        <v>0</v>
      </c>
      <c r="AA102" s="21">
        <f t="shared" si="667"/>
        <v>0</v>
      </c>
      <c r="AB102" s="21">
        <f t="shared" si="667"/>
        <v>0</v>
      </c>
      <c r="AC102" s="21">
        <f t="shared" si="667"/>
        <v>0</v>
      </c>
      <c r="AD102" s="21">
        <f t="shared" si="667"/>
        <v>0</v>
      </c>
      <c r="AE102" s="21">
        <f t="shared" si="667"/>
        <v>0</v>
      </c>
      <c r="AF102" s="21">
        <f t="shared" si="667"/>
        <v>0</v>
      </c>
      <c r="AG102" s="21">
        <f t="shared" si="667"/>
        <v>0</v>
      </c>
      <c r="AH102" s="21">
        <f t="shared" si="667"/>
        <v>0</v>
      </c>
      <c r="AI102" s="21">
        <f t="shared" si="667"/>
        <v>0</v>
      </c>
      <c r="AJ102" s="21">
        <f t="shared" si="667"/>
        <v>0</v>
      </c>
      <c r="AK102" s="21">
        <f t="shared" si="667"/>
        <v>0</v>
      </c>
      <c r="AL102" s="21">
        <f t="shared" si="667"/>
        <v>0</v>
      </c>
      <c r="AM102" s="21">
        <f t="shared" si="667"/>
        <v>0</v>
      </c>
      <c r="AN102" s="21">
        <f t="shared" si="667"/>
        <v>0</v>
      </c>
      <c r="AO102" s="21">
        <f t="shared" si="667"/>
        <v>0</v>
      </c>
      <c r="AP102" s="21">
        <f t="shared" si="667"/>
        <v>0</v>
      </c>
      <c r="AQ102" s="21">
        <f t="shared" si="667"/>
        <v>0</v>
      </c>
    </row>
    <row r="103" spans="1:43" hidden="1" x14ac:dyDescent="0.3">
      <c r="A103" s="14">
        <f>_xlfn.XLOOKUP(F103,'Demand on-top'!A:A,'Demand on-top'!S:S)</f>
        <v>0</v>
      </c>
      <c r="B103" s="22" t="s">
        <v>64</v>
      </c>
      <c r="C103" s="23" t="s">
        <v>65</v>
      </c>
      <c r="D103" s="18" cm="1">
        <f t="array" ref="D103">ROUND(_xlfn.XLOOKUP(B103,Artikli!A:A,Artikli!C:C/7),0)</f>
        <v>17</v>
      </c>
      <c r="E103" s="25" t="s">
        <v>59</v>
      </c>
      <c r="F103" s="25" t="s">
        <v>85</v>
      </c>
      <c r="G103" s="56" t="s">
        <v>86</v>
      </c>
      <c r="H103" s="67"/>
      <c r="I103" s="58" t="s">
        <v>29</v>
      </c>
      <c r="J103" s="32">
        <v>3.400787401574803</v>
      </c>
      <c r="K103" s="26" cm="1">
        <f t="array" ref="K103">IFERROR(_xlfn.LET(_xlpm.stk, K99, _xlpm.dem, L100:$BF100,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AVERAGE(L100:Z100), _xlpm.nxt), _xlpm.fw + ((_xlpm.stk - _xlpm.ded) / _xlpm.safe_nxt)),0)</f>
        <v>2.1244094488188976</v>
      </c>
      <c r="L103" s="26" cm="1">
        <f t="array" ref="L103">IFERROR(_xlfn.LET(_xlpm.stk, L99, _xlpm.dem, M100:$BF100,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AVERAGE(M100:AA100), _xlpm.nxt), _xlpm.fw + ((_xlpm.stk - _xlpm.ded) / _xlpm.safe_nxt)),0)</f>
        <v>1.1366141732283466</v>
      </c>
      <c r="M103" s="26" cm="1">
        <f t="array" ref="M103">IFERROR(_xlfn.LET(_xlpm.stk, M99, _xlpm.dem, N100:$BF100,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AVERAGE(N100:AB100), _xlpm.nxt), _xlpm.fw + ((_xlpm.stk - _xlpm.ded) / _xlpm.safe_nxt)),0)</f>
        <v>0.15275590551181104</v>
      </c>
      <c r="N103" s="26" cm="1">
        <f t="array" ref="N103">IFERROR(_xlfn.LET(_xlpm.stk, N99, _xlpm.dem, O100:$BF100,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AVERAGE(O100:AC100), _xlpm.nxt), _xlpm.fw + ((_xlpm.stk - _xlpm.ded) / _xlpm.safe_nxt)),0)</f>
        <v>0</v>
      </c>
      <c r="O103" s="26" cm="1">
        <f t="array" ref="O103">IFERROR(_xlfn.LET(_xlpm.stk, O99, _xlpm.dem, P100:$BF100,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AVERAGE(P100:AD100), _xlpm.nxt), _xlpm.fw + ((_xlpm.stk - _xlpm.ded) / _xlpm.safe_nxt)),0)</f>
        <v>0</v>
      </c>
      <c r="P103" s="26" cm="1">
        <f t="array" ref="P103">IFERROR(_xlfn.LET(_xlpm.stk, P99, _xlpm.dem, Q100:$BF100,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AVERAGE(Q100:AE100), _xlpm.nxt), _xlpm.fw + ((_xlpm.stk - _xlpm.ded) / _xlpm.safe_nxt)),0)</f>
        <v>0</v>
      </c>
      <c r="Q103" s="26" cm="1">
        <f t="array" ref="Q103">IFERROR(_xlfn.LET(_xlpm.stk, Q99, _xlpm.dem, R100:$BF100,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AVERAGE(R100:AF100), _xlpm.nxt), _xlpm.fw + ((_xlpm.stk - _xlpm.ded) / _xlpm.safe_nxt)),0)</f>
        <v>0</v>
      </c>
      <c r="R103" s="26" cm="1">
        <f t="array" ref="R103">IFERROR(_xlfn.LET(_xlpm.stk, R99, _xlpm.dem, S100:$BF100,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AVERAGE(S100:AG100), _xlpm.nxt), _xlpm.fw + ((_xlpm.stk - _xlpm.ded) / _xlpm.safe_nxt)),0)</f>
        <v>0</v>
      </c>
      <c r="S103" s="26" cm="1">
        <f t="array" ref="S103">IFERROR(_xlfn.LET(_xlpm.stk, S99, _xlpm.dem, T100:$BF100,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AVERAGE(T100:AH100), _xlpm.nxt), _xlpm.fw + ((_xlpm.stk - _xlpm.ded) / _xlpm.safe_nxt)),0)</f>
        <v>0</v>
      </c>
      <c r="T103" s="26" cm="1">
        <f t="array" ref="T103">IFERROR(_xlfn.LET(_xlpm.stk, T99, _xlpm.dem, U100:$BF100,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AVERAGE(U100:AI100), _xlpm.nxt), _xlpm.fw + ((_xlpm.stk - _xlpm.ded) / _xlpm.safe_nxt)),0)</f>
        <v>0</v>
      </c>
      <c r="U103" s="26" cm="1">
        <f t="array" ref="U103">IFERROR(_xlfn.LET(_xlpm.stk, U99, _xlpm.dem, V100:$BF100,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AVERAGE(V100:AJ100), _xlpm.nxt), _xlpm.fw + ((_xlpm.stk - _xlpm.ded) / _xlpm.safe_nxt)),0)</f>
        <v>0</v>
      </c>
      <c r="V103" s="26" cm="1">
        <f t="array" ref="V103">IFERROR(_xlfn.LET(_xlpm.stk, V99, _xlpm.dem, W100:$BF100,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AVERAGE(W100:AK100), _xlpm.nxt), _xlpm.fw + ((_xlpm.stk - _xlpm.ded) / _xlpm.safe_nxt)),0)</f>
        <v>0</v>
      </c>
      <c r="W103" s="26" cm="1">
        <f t="array" ref="W103">IFERROR(_xlfn.LET(_xlpm.stk, W99, _xlpm.dem, X100:$BF100,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AVERAGE(X100:AL100), _xlpm.nxt), _xlpm.fw + ((_xlpm.stk - _xlpm.ded) / _xlpm.safe_nxt)),0)</f>
        <v>0</v>
      </c>
      <c r="X103" s="26" cm="1">
        <f t="array" ref="X103">IFERROR(_xlfn.LET(_xlpm.stk, X99, _xlpm.dem, Y100:$BF100,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AVERAGE(Y100:AM100), _xlpm.nxt), _xlpm.fw + ((_xlpm.stk - _xlpm.ded) / _xlpm.safe_nxt)),0)</f>
        <v>0</v>
      </c>
      <c r="Y103" s="27" cm="1">
        <f t="array" ref="Y103">IFERROR(_xlfn.LET(_xlpm.stk, Y99, _xlpm.dem, Z100:$BF100,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AVERAGE(Z100:AN100), _xlpm.nxt), _xlpm.fw + ((_xlpm.stk - _xlpm.ded) / _xlpm.safe_nxt)),0)</f>
        <v>0</v>
      </c>
      <c r="Z103" s="27" cm="1">
        <f t="array" ref="Z103">IFERROR(_xlfn.LET(_xlpm.stk, Z99, _xlpm.dem, AA100:$BF100,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AVERAGE(AA100:AO100), _xlpm.nxt), _xlpm.fw + ((_xlpm.stk - _xlpm.ded) / _xlpm.safe_nxt)),0)</f>
        <v>0</v>
      </c>
      <c r="AA103" s="27" cm="1">
        <f t="array" ref="AA103">IFERROR(_xlfn.LET(_xlpm.stk, AA99, _xlpm.dem, AB100:$BF100,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AVERAGE(AB100:AP100), _xlpm.nxt), _xlpm.fw + ((_xlpm.stk - _xlpm.ded) / _xlpm.safe_nxt)),0)</f>
        <v>0</v>
      </c>
      <c r="AB103" s="27" cm="1">
        <f t="array" ref="AB103">IFERROR(_xlfn.LET(_xlpm.stk, AB99, _xlpm.dem, AC100:$BF100,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AVERAGE(AC100:AQ100), _xlpm.nxt), _xlpm.fw + ((_xlpm.stk - _xlpm.ded) / _xlpm.safe_nxt)),0)</f>
        <v>0</v>
      </c>
      <c r="AC103" s="27" cm="1">
        <f t="array" ref="AC103">IFERROR(_xlfn.LET(_xlpm.stk, AC99, _xlpm.dem, AD100:$BF100,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AVERAGE(AD100:AR100), _xlpm.nxt), _xlpm.fw + ((_xlpm.stk - _xlpm.ded) / _xlpm.safe_nxt)),0)</f>
        <v>0</v>
      </c>
      <c r="AD103" s="27" cm="1">
        <f t="array" ref="AD103">IFERROR(_xlfn.LET(_xlpm.stk, AD99, _xlpm.dem, AE100:$BF100,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AVERAGE(AE100:AS100), _xlpm.nxt), _xlpm.fw + ((_xlpm.stk - _xlpm.ded) / _xlpm.safe_nxt)),0)</f>
        <v>0</v>
      </c>
      <c r="AE103" s="27" cm="1">
        <f t="array" ref="AE103">IFERROR(_xlfn.LET(_xlpm.stk, AE99, _xlpm.dem, AF100:$BF100,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AVERAGE(AF100:AT100), _xlpm.nxt), _xlpm.fw + ((_xlpm.stk - _xlpm.ded) / _xlpm.safe_nxt)),0)</f>
        <v>0</v>
      </c>
      <c r="AF103" s="27" cm="1">
        <f t="array" ref="AF103">IFERROR(_xlfn.LET(_xlpm.stk, AF99, _xlpm.dem, AG100:$BF100,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AVERAGE(AG100:AU100), _xlpm.nxt), _xlpm.fw + ((_xlpm.stk - _xlpm.ded) / _xlpm.safe_nxt)),0)</f>
        <v>0</v>
      </c>
      <c r="AG103" s="27" cm="1">
        <f t="array" ref="AG103">IFERROR(_xlfn.LET(_xlpm.stk, AG99, _xlpm.dem, AH100:$BF100,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AVERAGE(AH100:AV100), _xlpm.nxt), _xlpm.fw + ((_xlpm.stk - _xlpm.ded) / _xlpm.safe_nxt)),0)</f>
        <v>0</v>
      </c>
      <c r="AH103" s="27" cm="1">
        <f t="array" ref="AH103">IFERROR(_xlfn.LET(_xlpm.stk, AH99, _xlpm.dem, AI100:$BF100,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AVERAGE(AI100:AW100), _xlpm.nxt), _xlpm.fw + ((_xlpm.stk - _xlpm.ded) / _xlpm.safe_nxt)),0)</f>
        <v>0</v>
      </c>
      <c r="AI103" s="27" cm="1">
        <f t="array" ref="AI103">IFERROR(_xlfn.LET(_xlpm.stk, AI99, _xlpm.dem, AJ100:$BF100,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AVERAGE(AJ100:AX100), _xlpm.nxt), _xlpm.fw + ((_xlpm.stk - _xlpm.ded) / _xlpm.safe_nxt)),0)</f>
        <v>0</v>
      </c>
      <c r="AJ103" s="27" cm="1">
        <f t="array" ref="AJ103">IFERROR(_xlfn.LET(_xlpm.stk, AJ99, _xlpm.dem, AK100:$BF100,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AVERAGE(AK100:AY100), _xlpm.nxt), _xlpm.fw + ((_xlpm.stk - _xlpm.ded) / _xlpm.safe_nxt)),0)</f>
        <v>0</v>
      </c>
      <c r="AK103" s="27" cm="1">
        <f t="array" ref="AK103">IFERROR(_xlfn.LET(_xlpm.stk, AK99, _xlpm.dem, AL100:$BF100,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AVERAGE(AL100:AZ100), _xlpm.nxt), _xlpm.fw + ((_xlpm.stk - _xlpm.ded) / _xlpm.safe_nxt)),0)</f>
        <v>0</v>
      </c>
      <c r="AL103" s="27" cm="1">
        <f t="array" ref="AL103">IFERROR(_xlfn.LET(_xlpm.stk, AL99, _xlpm.dem, AM100:$BF100,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AVERAGE(AM100:BA100), _xlpm.nxt), _xlpm.fw + ((_xlpm.stk - _xlpm.ded) / _xlpm.safe_nxt)),0)</f>
        <v>0</v>
      </c>
      <c r="AM103" s="27" cm="1">
        <f t="array" ref="AM103">IFERROR(_xlfn.LET(_xlpm.stk, AM99, _xlpm.dem, AN100:$BF100,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AVERAGE(AN100:BB100), _xlpm.nxt), _xlpm.fw + ((_xlpm.stk - _xlpm.ded) / _xlpm.safe_nxt)),0)</f>
        <v>0</v>
      </c>
      <c r="AN103" s="27" cm="1">
        <f t="array" ref="AN103">IFERROR(_xlfn.LET(_xlpm.stk, AN99, _xlpm.dem, AO100:$BF100,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AVERAGE(AO100:BC100), _xlpm.nxt), _xlpm.fw + ((_xlpm.stk - _xlpm.ded) / _xlpm.safe_nxt)),0)</f>
        <v>0</v>
      </c>
      <c r="AO103" s="27" cm="1">
        <f t="array" ref="AO103">IFERROR(_xlfn.LET(_xlpm.stk, AO99, _xlpm.dem, AP100:$BF100,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AVERAGE(AP100:BD100), _xlpm.nxt), _xlpm.fw + ((_xlpm.stk - _xlpm.ded) / _xlpm.safe_nxt)),0)</f>
        <v>0</v>
      </c>
      <c r="AP103" s="27" cm="1">
        <f t="array" ref="AP103">IFERROR(_xlfn.LET(_xlpm.stk, AP99, _xlpm.dem, AQ100:$BF100,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AVERAGE(AQ100:BE100), _xlpm.nxt), _xlpm.fw + ((_xlpm.stk - _xlpm.ded) / _xlpm.safe_nxt)),0)</f>
        <v>0</v>
      </c>
      <c r="AQ103" s="27" cm="1">
        <f t="array" ref="AQ103">IFERROR(_xlfn.LET(_xlpm.stk, AQ99, _xlpm.dem, AR100:$BF100,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AVERAGE(AR100:BF100), _xlpm.nxt), _xlpm.fw + ((_xlpm.stk - _xlpm.ded) / _xlpm.safe_nxt)),0)</f>
        <v>0</v>
      </c>
    </row>
    <row r="104" spans="1:43" hidden="1" x14ac:dyDescent="0.3">
      <c r="A104" s="14">
        <f>_xlfn.XLOOKUP(F104,'Demand on-top'!A:A,'Demand on-top'!S:S)</f>
        <v>0</v>
      </c>
      <c r="B104" s="16" t="s">
        <v>51</v>
      </c>
      <c r="C104" s="17" t="s">
        <v>52</v>
      </c>
      <c r="D104" s="18" cm="1">
        <f t="array" ref="D104">ROUND(_xlfn.XLOOKUP(B104,Artikli!A:A,Artikli!C:C/7),0)</f>
        <v>9</v>
      </c>
      <c r="E104" s="19" t="s">
        <v>12</v>
      </c>
      <c r="F104" s="19" t="s">
        <v>87</v>
      </c>
      <c r="G104" s="48" t="s">
        <v>88</v>
      </c>
      <c r="H104" s="61"/>
      <c r="I104" s="57" t="s">
        <v>26</v>
      </c>
      <c r="J104" s="31">
        <v>1931</v>
      </c>
      <c r="K104" s="20">
        <f>IFERROR(_xlfn.XLOOKUP(F104,Stock!A:A,Stock!AI:AI),0)</f>
        <v>1857</v>
      </c>
      <c r="L104" s="20">
        <f t="shared" ref="L104:Y104" si="668">K107</f>
        <v>1789</v>
      </c>
      <c r="M104" s="20">
        <f t="shared" si="668"/>
        <v>1721</v>
      </c>
      <c r="N104" s="20">
        <f t="shared" si="668"/>
        <v>1652</v>
      </c>
      <c r="O104" s="20">
        <f t="shared" si="668"/>
        <v>1583</v>
      </c>
      <c r="P104" s="20">
        <f t="shared" si="668"/>
        <v>1513</v>
      </c>
      <c r="Q104" s="20">
        <f t="shared" si="668"/>
        <v>2443</v>
      </c>
      <c r="R104" s="20">
        <f t="shared" si="668"/>
        <v>2375</v>
      </c>
      <c r="S104" s="20">
        <f t="shared" si="668"/>
        <v>2308</v>
      </c>
      <c r="T104" s="20">
        <f t="shared" si="668"/>
        <v>2241</v>
      </c>
      <c r="U104" s="20">
        <f t="shared" si="668"/>
        <v>2175</v>
      </c>
      <c r="V104" s="20">
        <f t="shared" si="668"/>
        <v>2109</v>
      </c>
      <c r="W104" s="20">
        <f t="shared" si="668"/>
        <v>2045</v>
      </c>
      <c r="X104" s="20">
        <f t="shared" si="668"/>
        <v>1981</v>
      </c>
      <c r="Y104" s="21">
        <f t="shared" si="668"/>
        <v>1916</v>
      </c>
      <c r="Z104" s="21">
        <f t="shared" ref="Z104" si="669">Y107</f>
        <v>1851</v>
      </c>
      <c r="AA104" s="21">
        <f t="shared" ref="AA104" si="670">Z107</f>
        <v>1786</v>
      </c>
      <c r="AB104" s="21">
        <f t="shared" ref="AB104" si="671">AA107</f>
        <v>1721</v>
      </c>
      <c r="AC104" s="21">
        <f t="shared" ref="AC104" si="672">AB107</f>
        <v>1655</v>
      </c>
      <c r="AD104" s="21">
        <f t="shared" ref="AD104" si="673">AC107</f>
        <v>1588</v>
      </c>
      <c r="AE104" s="21">
        <f t="shared" ref="AE104" si="674">AD107</f>
        <v>1521</v>
      </c>
      <c r="AF104" s="21">
        <f t="shared" ref="AF104" si="675">AE107</f>
        <v>1455</v>
      </c>
      <c r="AG104" s="21">
        <f t="shared" ref="AG104" si="676">AF107</f>
        <v>1389</v>
      </c>
      <c r="AH104" s="21">
        <f t="shared" ref="AH104" si="677">AG107</f>
        <v>1322</v>
      </c>
      <c r="AI104" s="21">
        <f t="shared" ref="AI104" si="678">AH107</f>
        <v>1255</v>
      </c>
      <c r="AJ104" s="21">
        <f t="shared" ref="AJ104" si="679">AI107</f>
        <v>1188</v>
      </c>
      <c r="AK104" s="21">
        <f t="shared" ref="AK104" si="680">AJ107</f>
        <v>1121</v>
      </c>
      <c r="AL104" s="21">
        <f t="shared" ref="AL104" si="681">AK107</f>
        <v>1054</v>
      </c>
      <c r="AM104" s="21">
        <f t="shared" ref="AM104" si="682">AL107</f>
        <v>987</v>
      </c>
      <c r="AN104" s="21">
        <f t="shared" ref="AN104" si="683">AM107</f>
        <v>920</v>
      </c>
      <c r="AO104" s="21">
        <f t="shared" ref="AO104" si="684">AN107</f>
        <v>854</v>
      </c>
      <c r="AP104" s="21">
        <f t="shared" ref="AP104" si="685">AO107</f>
        <v>788</v>
      </c>
      <c r="AQ104" s="21">
        <f t="shared" ref="AQ104" si="686">AP107</f>
        <v>788</v>
      </c>
    </row>
    <row r="105" spans="1:43" hidden="1" x14ac:dyDescent="0.3">
      <c r="A105" s="14">
        <f>_xlfn.XLOOKUP(F105,'Demand on-top'!A:A,'Demand on-top'!S:S)</f>
        <v>0</v>
      </c>
      <c r="B105" s="16" t="s">
        <v>51</v>
      </c>
      <c r="C105" s="17" t="s">
        <v>52</v>
      </c>
      <c r="D105" s="18" cm="1">
        <f t="array" ref="D105">ROUND(_xlfn.XLOOKUP(B105,Artikli!A:A,Artikli!C:C/7),0)</f>
        <v>9</v>
      </c>
      <c r="E105" s="19" t="s">
        <v>12</v>
      </c>
      <c r="F105" s="19" t="s">
        <v>87</v>
      </c>
      <c r="G105" s="48" t="s">
        <v>88</v>
      </c>
      <c r="H105" s="62"/>
      <c r="I105" s="57" t="s">
        <v>28</v>
      </c>
      <c r="J105" s="31">
        <v>68</v>
      </c>
      <c r="K105" s="20">
        <f>ROUND(_xlfn.XLOOKUP($F105,'Prodaja+Demand'!$B:$B,'Prodaja+Demand'!BG:BG),0)+ROUND(_xlfn.XLOOKUP($F105,'Demand on-top'!$A:$A,'Demand on-top'!F:F),0)</f>
        <v>68</v>
      </c>
      <c r="L105" s="20">
        <f>ROUND(_xlfn.XLOOKUP($F105,'Prodaja+Demand'!$B:$B,'Prodaja+Demand'!BH:BH),0)+ROUND(_xlfn.XLOOKUP($F105,'Demand on-top'!$A:$A,'Demand on-top'!G:G),0)</f>
        <v>68</v>
      </c>
      <c r="M105" s="20">
        <f>ROUND(_xlfn.XLOOKUP($F105,'Prodaja+Demand'!$B:$B,'Prodaja+Demand'!BI:BI),0)+ROUND(_xlfn.XLOOKUP($F105,'Demand on-top'!$A:$A,'Demand on-top'!H:H),0)</f>
        <v>69</v>
      </c>
      <c r="N105" s="20">
        <f>ROUND(_xlfn.XLOOKUP($F105,'Prodaja+Demand'!$B:$B,'Prodaja+Demand'!BJ:BJ),0)+ROUND(_xlfn.XLOOKUP($F105,'Demand on-top'!$A:$A,'Demand on-top'!I:I),0)</f>
        <v>69</v>
      </c>
      <c r="O105" s="20">
        <f>ROUND(_xlfn.XLOOKUP($F105,'Prodaja+Demand'!$B:$B,'Prodaja+Demand'!BK:BK),0)+ROUND(_xlfn.XLOOKUP($F105,'Demand on-top'!$A:$A,'Demand on-top'!J:J),0)</f>
        <v>70</v>
      </c>
      <c r="P105" s="20">
        <f>ROUND(_xlfn.XLOOKUP($F105,'Prodaja+Demand'!$B:$B,'Prodaja+Demand'!BL:BL),0)+ROUND(_xlfn.XLOOKUP($F105,'Demand on-top'!$A:$A,'Demand on-top'!K:K),0)</f>
        <v>70</v>
      </c>
      <c r="Q105" s="20">
        <f>ROUND(_xlfn.XLOOKUP($F105,'Prodaja+Demand'!$B:$B,'Prodaja+Demand'!BM:BM),0)+ROUND(_xlfn.XLOOKUP($F105,'Demand on-top'!$A:$A,'Demand on-top'!L:L),0)</f>
        <v>68</v>
      </c>
      <c r="R105" s="20">
        <f>ROUND(_xlfn.XLOOKUP($F105,'Prodaja+Demand'!$B:$B,'Prodaja+Demand'!BN:BN),0)+ROUND(_xlfn.XLOOKUP($F105,'Demand on-top'!$A:$A,'Demand on-top'!M:M),0)</f>
        <v>67</v>
      </c>
      <c r="S105" s="20">
        <f>ROUND(_xlfn.XLOOKUP($F105,'Prodaja+Demand'!$B:$B,'Prodaja+Demand'!BO:BO),0)+ROUND(_xlfn.XLOOKUP($F105,'Demand on-top'!$A:$A,'Demand on-top'!N:N),0)</f>
        <v>67</v>
      </c>
      <c r="T105" s="20">
        <f>ROUND(_xlfn.XLOOKUP($F105,'Prodaja+Demand'!$B:$B,'Prodaja+Demand'!BP:BP),0)+ROUND(_xlfn.XLOOKUP($F105,'Demand on-top'!$A:$A,'Demand on-top'!O:O),0)</f>
        <v>66</v>
      </c>
      <c r="U105" s="20">
        <f>ROUND(_xlfn.XLOOKUP($F105,'Prodaja+Demand'!$B:$B,'Prodaja+Demand'!BQ:BQ),0)+ROUND(_xlfn.XLOOKUP($F105,'Demand on-top'!$A:$A,'Demand on-top'!P:P),0)</f>
        <v>66</v>
      </c>
      <c r="V105" s="20">
        <f>ROUND(_xlfn.XLOOKUP($F105,'Prodaja+Demand'!$B:$B,'Prodaja+Demand'!BR:BR),0)+ROUND(_xlfn.XLOOKUP($F105,'Demand on-top'!$A:$A,'Demand on-top'!Q:Q),0)</f>
        <v>64</v>
      </c>
      <c r="W105" s="20">
        <f>ROUND(_xlfn.XLOOKUP($F105,'Prodaja+Demand'!$B:$B,'Prodaja+Demand'!BS:BS),0)+ROUND(_xlfn.XLOOKUP($F105,'Demand on-top'!$A:$A,'Demand on-top'!R:R),0)</f>
        <v>64</v>
      </c>
      <c r="X105" s="20">
        <f>ROUND(_xlfn.XLOOKUP($F105,'Prodaja+Demand'!$B:$B,'Prodaja+Demand'!BT:BT),0)+ROUND(_xlfn.XLOOKUP($F105,'Demand on-top'!$A:$A,'Demand on-top'!S:S),0)</f>
        <v>65</v>
      </c>
      <c r="Y105" s="21">
        <f>ROUND(_xlfn.XLOOKUP($F105,'Prodaja+Demand'!$B:$B,'Prodaja+Demand'!BU:BU),0)+ROUND(_xlfn.XLOOKUP($F105,'Demand on-top'!$A:$A,'Demand on-top'!T:T),0)</f>
        <v>65</v>
      </c>
      <c r="Z105" s="21">
        <f>ROUND(_xlfn.XLOOKUP($F105,'Prodaja+Demand'!$B:$B,'Prodaja+Demand'!BV:BV),0)+ROUND(_xlfn.XLOOKUP($F105,'Demand on-top'!$A:$A,'Demand on-top'!U:U),0)</f>
        <v>65</v>
      </c>
      <c r="AA105" s="21">
        <f>ROUND(_xlfn.XLOOKUP($F105,'Prodaja+Demand'!$B:$B,'Prodaja+Demand'!BW:BW),0)+ROUND(_xlfn.XLOOKUP($F105,'Demand on-top'!$A:$A,'Demand on-top'!V:V),0)</f>
        <v>65</v>
      </c>
      <c r="AB105" s="21">
        <f>ROUND(_xlfn.XLOOKUP($F105,'Prodaja+Demand'!$B:$B,'Prodaja+Demand'!BX:BX),0)+ROUND(_xlfn.XLOOKUP($F105,'Demand on-top'!$A:$A,'Demand on-top'!W:W),0)</f>
        <v>66</v>
      </c>
      <c r="AC105" s="21">
        <f>ROUND(_xlfn.XLOOKUP($F105,'Prodaja+Demand'!$B:$B,'Prodaja+Demand'!BY:BY),0)+ROUND(_xlfn.XLOOKUP($F105,'Demand on-top'!$A:$A,'Demand on-top'!X:X),0)</f>
        <v>67</v>
      </c>
      <c r="AD105" s="21">
        <f>ROUND(_xlfn.XLOOKUP($F105,'Prodaja+Demand'!$B:$B,'Prodaja+Demand'!BZ:BZ),0)+ROUND(_xlfn.XLOOKUP($F105,'Demand on-top'!$A:$A,'Demand on-top'!Y:Y),0)</f>
        <v>67</v>
      </c>
      <c r="AE105" s="21">
        <f>ROUND(_xlfn.XLOOKUP($F105,'Prodaja+Demand'!$B:$B,'Prodaja+Demand'!CA:CA),0)+ROUND(_xlfn.XLOOKUP($F105,'Demand on-top'!$A:$A,'Demand on-top'!Z:Z),0)</f>
        <v>66</v>
      </c>
      <c r="AF105" s="21">
        <f>ROUND(_xlfn.XLOOKUP($F105,'Prodaja+Demand'!$B:$B,'Prodaja+Demand'!CB:CB),0)+ROUND(_xlfn.XLOOKUP($F105,'Demand on-top'!$A:$A,'Demand on-top'!AA:AA),0)</f>
        <v>66</v>
      </c>
      <c r="AG105" s="21">
        <f>ROUND(_xlfn.XLOOKUP($F105,'Prodaja+Demand'!$B:$B,'Prodaja+Demand'!CC:CC),0)+ROUND(_xlfn.XLOOKUP($F105,'Demand on-top'!$A:$A,'Demand on-top'!AB:AB),0)</f>
        <v>67</v>
      </c>
      <c r="AH105" s="21">
        <f>ROUND(_xlfn.XLOOKUP($F105,'Prodaja+Demand'!$B:$B,'Prodaja+Demand'!CD:CD),0)+ROUND(_xlfn.XLOOKUP($F105,'Demand on-top'!$A:$A,'Demand on-top'!AC:AC),0)</f>
        <v>67</v>
      </c>
      <c r="AI105" s="21">
        <f>ROUND(_xlfn.XLOOKUP($F105,'Prodaja+Demand'!$B:$B,'Prodaja+Demand'!CE:CE),0)+ROUND(_xlfn.XLOOKUP($F105,'Demand on-top'!$A:$A,'Demand on-top'!AD:AD),0)</f>
        <v>67</v>
      </c>
      <c r="AJ105" s="21">
        <f>ROUND(_xlfn.XLOOKUP($F105,'Prodaja+Demand'!$B:$B,'Prodaja+Demand'!CF:CF),0)+ROUND(_xlfn.XLOOKUP($F105,'Demand on-top'!$A:$A,'Demand on-top'!AE:AE),0)</f>
        <v>67</v>
      </c>
      <c r="AK105" s="21">
        <f>ROUND(_xlfn.XLOOKUP($F105,'Prodaja+Demand'!$B:$B,'Prodaja+Demand'!CG:CG),0)+ROUND(_xlfn.XLOOKUP($F105,'Demand on-top'!$A:$A,'Demand on-top'!AF:AF),0)</f>
        <v>67</v>
      </c>
      <c r="AL105" s="21">
        <f>ROUND(_xlfn.XLOOKUP($F105,'Prodaja+Demand'!$B:$B,'Prodaja+Demand'!CH:CH),0)+ROUND(_xlfn.XLOOKUP($F105,'Demand on-top'!$A:$A,'Demand on-top'!AG:AG),0)</f>
        <v>67</v>
      </c>
      <c r="AM105" s="21">
        <f>ROUND(_xlfn.XLOOKUP($F105,'Prodaja+Demand'!$B:$B,'Prodaja+Demand'!CI:CI),0)+ROUND(_xlfn.XLOOKUP($F105,'Demand on-top'!$A:$A,'Demand on-top'!AH:AH),0)</f>
        <v>67</v>
      </c>
      <c r="AN105" s="21">
        <f>ROUND(_xlfn.XLOOKUP($F105,'Prodaja+Demand'!$B:$B,'Prodaja+Demand'!CJ:CJ),0)+ROUND(_xlfn.XLOOKUP($F105,'Demand on-top'!$A:$A,'Demand on-top'!AI:AI),0)</f>
        <v>66</v>
      </c>
      <c r="AO105" s="21">
        <f>ROUND(_xlfn.XLOOKUP($F105,'Prodaja+Demand'!$B:$B,'Prodaja+Demand'!CK:CK),0)+ROUND(_xlfn.XLOOKUP($F105,'Demand on-top'!$A:$A,'Demand on-top'!AJ:AJ),0)</f>
        <v>66</v>
      </c>
      <c r="AP105" s="21">
        <f>ROUND(_xlfn.XLOOKUP($F105,'Prodaja+Demand'!$B:$B,'Prodaja+Demand'!CL:CL),0)+ROUND(_xlfn.XLOOKUP($F105,'Demand on-top'!$A:$A,'Demand on-top'!AK:AK),0)</f>
        <v>0</v>
      </c>
      <c r="AQ105" s="21">
        <f>ROUND(_xlfn.XLOOKUP($F105,'Prodaja+Demand'!$B:$B,'Prodaja+Demand'!CM:CM),0)+ROUND(_xlfn.XLOOKUP($F105,'Demand on-top'!$A:$A,'Demand on-top'!AL:AL),0)</f>
        <v>0</v>
      </c>
    </row>
    <row r="106" spans="1:43" hidden="1" x14ac:dyDescent="0.3">
      <c r="A106" s="14">
        <f>_xlfn.XLOOKUP(F106,'Demand on-top'!A:A,'Demand on-top'!S:S)</f>
        <v>0</v>
      </c>
      <c r="B106" s="16" t="s">
        <v>51</v>
      </c>
      <c r="C106" s="17" t="s">
        <v>52</v>
      </c>
      <c r="D106" s="18" cm="1">
        <f t="array" ref="D106">ROUND(_xlfn.XLOOKUP(B106,Artikli!A:A,Artikli!C:C/7),0)</f>
        <v>9</v>
      </c>
      <c r="E106" s="19" t="s">
        <v>12</v>
      </c>
      <c r="F106" s="19" t="s">
        <v>87</v>
      </c>
      <c r="G106" s="48" t="s">
        <v>88</v>
      </c>
      <c r="H106" s="62"/>
      <c r="I106" s="57" t="s">
        <v>27</v>
      </c>
      <c r="J106" s="31">
        <v>0</v>
      </c>
      <c r="K106" s="20">
        <f>IFERROR(_xlfn.XLOOKUP($F106,'Incoming supply'!$A:$A,'Incoming supply'!B:B),0)</f>
        <v>0</v>
      </c>
      <c r="L106" s="20">
        <f>IFERROR(_xlfn.XLOOKUP($F106,'Incoming supply'!$A:$A,'Incoming supply'!C:C),0)</f>
        <v>0</v>
      </c>
      <c r="M106" s="20">
        <f>IFERROR(_xlfn.XLOOKUP($F106,'Incoming supply'!$A:$A,'Incoming supply'!D:D),0)</f>
        <v>0</v>
      </c>
      <c r="N106" s="20">
        <f>IFERROR(_xlfn.XLOOKUP($F106,'Incoming supply'!$A:$A,'Incoming supply'!E:E),0)</f>
        <v>0</v>
      </c>
      <c r="O106" s="20">
        <f>IFERROR(_xlfn.XLOOKUP($F106,'Incoming supply'!$A:$A,'Incoming supply'!F:F),0)</f>
        <v>0</v>
      </c>
      <c r="P106" s="20">
        <f>IFERROR(_xlfn.XLOOKUP($F106,'Incoming supply'!$A:$A,'Incoming supply'!G:G),0)</f>
        <v>1000</v>
      </c>
      <c r="Q106" s="20">
        <f>IFERROR(_xlfn.XLOOKUP($F106,'Incoming supply'!$A:$A,'Incoming supply'!H:H),0)</f>
        <v>0</v>
      </c>
      <c r="R106" s="20">
        <f>IFERROR(_xlfn.XLOOKUP($F106,'Incoming supply'!$A:$A,'Incoming supply'!I:I),0)</f>
        <v>0</v>
      </c>
      <c r="S106" s="20">
        <f>IFERROR(_xlfn.XLOOKUP($F106,'Incoming supply'!$A:$A,'Incoming supply'!J:J),0)</f>
        <v>0</v>
      </c>
      <c r="T106" s="20">
        <f>IFERROR(_xlfn.XLOOKUP($F106,'Incoming supply'!$A:$A,'Incoming supply'!K:K),0)</f>
        <v>0</v>
      </c>
      <c r="U106" s="20">
        <f>IFERROR(_xlfn.XLOOKUP($F106,'Incoming supply'!$A:$A,'Incoming supply'!L:L),0)</f>
        <v>0</v>
      </c>
      <c r="V106" s="20">
        <f>IFERROR(_xlfn.XLOOKUP($F106,'Incoming supply'!$A:$A,'Incoming supply'!M:M),0)</f>
        <v>0</v>
      </c>
      <c r="W106" s="20">
        <f>IFERROR(_xlfn.XLOOKUP($F106,'Incoming supply'!$A:$A,'Incoming supply'!N:N),0)</f>
        <v>0</v>
      </c>
      <c r="X106" s="20">
        <f>IFERROR(_xlfn.XLOOKUP($F106,'Incoming supply'!$A:$A,'Incoming supply'!O:O),0)</f>
        <v>0</v>
      </c>
      <c r="Y106" s="21">
        <f>IFERROR(_xlfn.XLOOKUP($F106,'Incoming supply'!$A:$A,'Incoming supply'!P:P),0)</f>
        <v>0</v>
      </c>
      <c r="Z106" s="21">
        <f>IFERROR(_xlfn.XLOOKUP($F106,'Incoming supply'!$A:$A,'Incoming supply'!Q:Q),0)</f>
        <v>0</v>
      </c>
      <c r="AA106" s="21">
        <f>IFERROR(_xlfn.XLOOKUP($F106,'Incoming supply'!$A:$A,'Incoming supply'!R:R),0)</f>
        <v>0</v>
      </c>
      <c r="AB106" s="21">
        <f>IFERROR(_xlfn.XLOOKUP($F106,'Incoming supply'!$A:$A,'Incoming supply'!S:S),0)</f>
        <v>0</v>
      </c>
      <c r="AC106" s="21">
        <f>IFERROR(_xlfn.XLOOKUP($F106,'Incoming supply'!$A:$A,'Incoming supply'!T:T),0)</f>
        <v>0</v>
      </c>
      <c r="AD106" s="21">
        <f>IFERROR(_xlfn.XLOOKUP($F106,'Incoming supply'!$A:$A,'Incoming supply'!U:U),0)</f>
        <v>0</v>
      </c>
      <c r="AE106" s="21">
        <f>IFERROR(_xlfn.XLOOKUP($F106,'Incoming supply'!$A:$A,'Incoming supply'!V:V),0)</f>
        <v>0</v>
      </c>
      <c r="AF106" s="21">
        <f>IFERROR(_xlfn.XLOOKUP($F106,'Incoming supply'!$A:$A,'Incoming supply'!W:W),0)</f>
        <v>0</v>
      </c>
      <c r="AG106" s="21">
        <f>IFERROR(_xlfn.XLOOKUP($F106,'Incoming supply'!$A:$A,'Incoming supply'!X:X),0)</f>
        <v>0</v>
      </c>
      <c r="AH106" s="21">
        <f>IFERROR(_xlfn.XLOOKUP($F106,'Incoming supply'!$A:$A,'Incoming supply'!Y:Y),0)</f>
        <v>0</v>
      </c>
      <c r="AI106" s="21">
        <f>IFERROR(_xlfn.XLOOKUP($F106,'Incoming supply'!$A:$A,'Incoming supply'!Z:Z),0)</f>
        <v>0</v>
      </c>
      <c r="AJ106" s="21">
        <f>IFERROR(_xlfn.XLOOKUP($F106,'Incoming supply'!$A:$A,'Incoming supply'!AA:AA),0)</f>
        <v>0</v>
      </c>
      <c r="AK106" s="21">
        <f>IFERROR(_xlfn.XLOOKUP($F106,'Incoming supply'!$A:$A,'Incoming supply'!AB:AB),0)</f>
        <v>0</v>
      </c>
      <c r="AL106" s="21">
        <f>IFERROR(_xlfn.XLOOKUP($F106,'Incoming supply'!$A:$A,'Incoming supply'!AC:AC),0)</f>
        <v>0</v>
      </c>
      <c r="AM106" s="21">
        <f>IFERROR(_xlfn.XLOOKUP($F106,'Incoming supply'!$A:$A,'Incoming supply'!AD:AD),0)</f>
        <v>0</v>
      </c>
      <c r="AN106" s="21">
        <f>IFERROR(_xlfn.XLOOKUP($F106,'Incoming supply'!$A:$A,'Incoming supply'!AE:AE),0)</f>
        <v>0</v>
      </c>
      <c r="AO106" s="21">
        <f>IFERROR(_xlfn.XLOOKUP($F106,'Incoming supply'!$A:$A,'Incoming supply'!AF:AF),0)</f>
        <v>0</v>
      </c>
      <c r="AP106" s="21">
        <f>IFERROR(_xlfn.XLOOKUP($F106,'Incoming supply'!$A:$A,'Incoming supply'!AG:AG),0)</f>
        <v>0</v>
      </c>
      <c r="AQ106" s="21">
        <f>IFERROR(_xlfn.XLOOKUP($F106,'Incoming supply'!$A:$A,'Incoming supply'!AH:AH),0)</f>
        <v>0</v>
      </c>
    </row>
    <row r="107" spans="1:43" hidden="1" x14ac:dyDescent="0.3">
      <c r="A107" s="14">
        <f>_xlfn.XLOOKUP(F107,'Demand on-top'!A:A,'Demand on-top'!S:S)</f>
        <v>0</v>
      </c>
      <c r="B107" s="16" t="s">
        <v>51</v>
      </c>
      <c r="C107" s="17" t="s">
        <v>52</v>
      </c>
      <c r="D107" s="18" cm="1">
        <f t="array" ref="D107">ROUND(_xlfn.XLOOKUP(B107,Artikli!A:A,Artikli!C:C/7),0)</f>
        <v>9</v>
      </c>
      <c r="E107" s="19" t="s">
        <v>12</v>
      </c>
      <c r="F107" s="19" t="s">
        <v>87</v>
      </c>
      <c r="G107" s="48" t="s">
        <v>88</v>
      </c>
      <c r="H107" s="62"/>
      <c r="I107" s="57" t="s">
        <v>4096</v>
      </c>
      <c r="J107" s="31">
        <v>1863</v>
      </c>
      <c r="K107" s="20">
        <f t="shared" ref="K107" si="687">IF((K104-K105+K106)&gt;0,(K104-K105+K106),0)</f>
        <v>1789</v>
      </c>
      <c r="L107" s="20">
        <f t="shared" ref="L107" si="688">IF((L104-L105+L106)&gt;0,(L104-L105+L106),0)</f>
        <v>1721</v>
      </c>
      <c r="M107" s="20">
        <f t="shared" ref="M107" si="689">IF((M104-M105+M106)&gt;0,(M104-M105+M106),0)</f>
        <v>1652</v>
      </c>
      <c r="N107" s="20">
        <f t="shared" ref="N107" si="690">IF((N104-N105+N106)&gt;0,(N104-N105+N106),0)</f>
        <v>1583</v>
      </c>
      <c r="O107" s="20">
        <f t="shared" ref="O107" si="691">IF((O104-O105+O106)&gt;0,(O104-O105+O106),0)</f>
        <v>1513</v>
      </c>
      <c r="P107" s="20">
        <f t="shared" ref="P107" si="692">IF((P104-P105+P106)&gt;0,(P104-P105+P106),0)</f>
        <v>2443</v>
      </c>
      <c r="Q107" s="20">
        <f t="shared" ref="Q107" si="693">IF((Q104-Q105+Q106)&gt;0,(Q104-Q105+Q106),0)</f>
        <v>2375</v>
      </c>
      <c r="R107" s="20">
        <f t="shared" ref="R107" si="694">IF((R104-R105+R106)&gt;0,(R104-R105+R106),0)</f>
        <v>2308</v>
      </c>
      <c r="S107" s="20">
        <f t="shared" ref="S107" si="695">IF((S104-S105+S106)&gt;0,(S104-S105+S106),0)</f>
        <v>2241</v>
      </c>
      <c r="T107" s="20">
        <f t="shared" ref="T107" si="696">IF((T104-T105+T106)&gt;0,(T104-T105+T106),0)</f>
        <v>2175</v>
      </c>
      <c r="U107" s="20">
        <f t="shared" ref="U107" si="697">IF((U104-U105+U106)&gt;0,(U104-U105+U106),0)</f>
        <v>2109</v>
      </c>
      <c r="V107" s="20">
        <f t="shared" ref="V107" si="698">IF((V104-V105+V106)&gt;0,(V104-V105+V106),0)</f>
        <v>2045</v>
      </c>
      <c r="W107" s="20">
        <f t="shared" ref="W107" si="699">IF((W104-W105+W106)&gt;0,(W104-W105+W106),0)</f>
        <v>1981</v>
      </c>
      <c r="X107" s="20">
        <f t="shared" ref="X107" si="700">IF((X104-X105+X106)&gt;0,(X104-X105+X106),0)</f>
        <v>1916</v>
      </c>
      <c r="Y107" s="21">
        <f t="shared" ref="Y107:AQ107" si="701">IF((Y104-Y105+Y106)&gt;0,(Y104-Y105+Y106),0)</f>
        <v>1851</v>
      </c>
      <c r="Z107" s="21">
        <f t="shared" si="701"/>
        <v>1786</v>
      </c>
      <c r="AA107" s="21">
        <f t="shared" si="701"/>
        <v>1721</v>
      </c>
      <c r="AB107" s="21">
        <f t="shared" si="701"/>
        <v>1655</v>
      </c>
      <c r="AC107" s="21">
        <f t="shared" si="701"/>
        <v>1588</v>
      </c>
      <c r="AD107" s="21">
        <f t="shared" si="701"/>
        <v>1521</v>
      </c>
      <c r="AE107" s="21">
        <f t="shared" si="701"/>
        <v>1455</v>
      </c>
      <c r="AF107" s="21">
        <f t="shared" si="701"/>
        <v>1389</v>
      </c>
      <c r="AG107" s="21">
        <f t="shared" si="701"/>
        <v>1322</v>
      </c>
      <c r="AH107" s="21">
        <f t="shared" si="701"/>
        <v>1255</v>
      </c>
      <c r="AI107" s="21">
        <f t="shared" si="701"/>
        <v>1188</v>
      </c>
      <c r="AJ107" s="21">
        <f t="shared" si="701"/>
        <v>1121</v>
      </c>
      <c r="AK107" s="21">
        <f t="shared" si="701"/>
        <v>1054</v>
      </c>
      <c r="AL107" s="21">
        <f t="shared" si="701"/>
        <v>987</v>
      </c>
      <c r="AM107" s="21">
        <f t="shared" si="701"/>
        <v>920</v>
      </c>
      <c r="AN107" s="21">
        <f t="shared" si="701"/>
        <v>854</v>
      </c>
      <c r="AO107" s="21">
        <f t="shared" si="701"/>
        <v>788</v>
      </c>
      <c r="AP107" s="21">
        <f t="shared" si="701"/>
        <v>788</v>
      </c>
      <c r="AQ107" s="21">
        <f t="shared" si="701"/>
        <v>788</v>
      </c>
    </row>
    <row r="108" spans="1:43" hidden="1" x14ac:dyDescent="0.3">
      <c r="A108" s="14">
        <f>_xlfn.XLOOKUP(F108,'Demand on-top'!A:A,'Demand on-top'!S:S)</f>
        <v>0</v>
      </c>
      <c r="B108" s="22" t="s">
        <v>51</v>
      </c>
      <c r="C108" s="23" t="s">
        <v>52</v>
      </c>
      <c r="D108" s="18" cm="1">
        <f t="array" ref="D108">ROUND(_xlfn.XLOOKUP(B108,Artikli!A:A,Artikli!C:C/7),0)</f>
        <v>9</v>
      </c>
      <c r="E108" s="25" t="s">
        <v>12</v>
      </c>
      <c r="F108" s="25" t="s">
        <v>87</v>
      </c>
      <c r="G108" s="49" t="s">
        <v>88</v>
      </c>
      <c r="H108" s="64"/>
      <c r="I108" s="58" t="s">
        <v>29</v>
      </c>
      <c r="J108" s="32">
        <v>28.792246520874752</v>
      </c>
      <c r="K108" s="26" cm="1">
        <f t="array" ref="K108">IFERROR(_xlfn.LET(_xlpm.stk, K104, _xlpm.dem, L105:$BF105,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AVERAGE(L105:Z105), _xlpm.nxt), _xlpm.fw + ((_xlpm.stk - _xlpm.ded) / _xlpm.safe_nxt)),0)</f>
        <v>27.82089552238806</v>
      </c>
      <c r="L108" s="26" cm="1">
        <f t="array" ref="L108">IFERROR(_xlfn.LET(_xlpm.stk, L104, _xlpm.dem, M105:$BF105,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AVERAGE(M105:AA105), _xlpm.nxt), _xlpm.fw + ((_xlpm.stk - _xlpm.ded) / _xlpm.safe_nxt)),0)</f>
        <v>26.82089552238806</v>
      </c>
      <c r="M108" s="26" cm="1">
        <f t="array" ref="M108">IFERROR(_xlfn.LET(_xlpm.stk, M104, _xlpm.dem, N105:$BF105,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AVERAGE(N105:AB105), _xlpm.nxt), _xlpm.fw + ((_xlpm.stk - _xlpm.ded) / _xlpm.safe_nxt)),0)</f>
        <v>25.835820895522389</v>
      </c>
      <c r="N108" s="26" cm="1">
        <f t="array" ref="N108">IFERROR(_xlfn.LET(_xlpm.stk, N104, _xlpm.dem, O105:$BF105,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AVERAGE(O105:AC105), _xlpm.nxt), _xlpm.fw + ((_xlpm.stk - _xlpm.ded) / _xlpm.safe_nxt)),0)</f>
        <v>24.835820895522389</v>
      </c>
      <c r="O108" s="26" cm="1">
        <f t="array" ref="O108">IFERROR(_xlfn.LET(_xlpm.stk, O104, _xlpm.dem, P105:$BF105,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AVERAGE(P105:AD105), _xlpm.nxt), _xlpm.fw + ((_xlpm.stk - _xlpm.ded) / _xlpm.safe_nxt)),0)</f>
        <v>23.850746268656717</v>
      </c>
      <c r="P108" s="26" cm="1">
        <f t="array" ref="P108">IFERROR(_xlfn.LET(_xlpm.stk, P104, _xlpm.dem, Q105:$BF105,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AVERAGE(Q105:AE105), _xlpm.nxt), _xlpm.fw + ((_xlpm.stk - _xlpm.ded) / _xlpm.safe_nxt)),0)</f>
        <v>22.850746268656717</v>
      </c>
      <c r="Q108" s="26" cm="1">
        <f t="array" ref="Q108">IFERROR(_xlfn.LET(_xlpm.stk, Q104, _xlpm.dem, R105:$BF105,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AVERAGE(R105:AF105), _xlpm.nxt), _xlpm.fw + ((_xlpm.stk - _xlpm.ded) / _xlpm.safe_nxt)),0)</f>
        <v>37.022312373225148</v>
      </c>
      <c r="R108" s="26" cm="1">
        <f t="array" ref="R108">IFERROR(_xlfn.LET(_xlpm.stk, R104, _xlpm.dem, S105:$BF105,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AVERAGE(S105:AG105), _xlpm.nxt), _xlpm.fw + ((_xlpm.stk - _xlpm.ded) / _xlpm.safe_nxt)),0)</f>
        <v>36.007099391480729</v>
      </c>
      <c r="S108" s="26" cm="1">
        <f t="array" ref="S108">IFERROR(_xlfn.LET(_xlpm.stk, S104, _xlpm.dem, T105:$BF105,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AVERAGE(T105:AH105), _xlpm.nxt), _xlpm.fw + ((_xlpm.stk - _xlpm.ded) / _xlpm.safe_nxt)),0)</f>
        <v>35.007099391480729</v>
      </c>
      <c r="T108" s="26" cm="1">
        <f t="array" ref="T108">IFERROR(_xlfn.LET(_xlpm.stk, T104, _xlpm.dem, U105:$BF105,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AVERAGE(U105:AI105), _xlpm.nxt), _xlpm.fw + ((_xlpm.stk - _xlpm.ded) / _xlpm.safe_nxt)),0)</f>
        <v>33.978723404255319</v>
      </c>
      <c r="U108" s="26" cm="1">
        <f t="array" ref="U108">IFERROR(_xlfn.LET(_xlpm.stk, U104, _xlpm.dem, V105:$BF105,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AVERAGE(V105:AJ105), _xlpm.nxt), _xlpm.fw + ((_xlpm.stk - _xlpm.ded) / _xlpm.safe_nxt)),0)</f>
        <v>32.965587044534416</v>
      </c>
      <c r="V108" s="26" cm="1">
        <f t="array" ref="V108">IFERROR(_xlfn.LET(_xlpm.stk, V104, _xlpm.dem, W105:$BF105,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AVERAGE(W105:AK105), _xlpm.nxt), _xlpm.fw + ((_xlpm.stk - _xlpm.ded) / _xlpm.safe_nxt)),0)</f>
        <v>31.89606458123108</v>
      </c>
      <c r="W108" s="26" cm="1">
        <f t="array" ref="W108">IFERROR(_xlfn.LET(_xlpm.stk, W104, _xlpm.dem, X105:$BF105,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AVERAGE(X105:AL105), _xlpm.nxt), _xlpm.fw + ((_xlpm.stk - _xlpm.ded) / _xlpm.safe_nxt)),0)</f>
        <v>30.857142857142858</v>
      </c>
      <c r="X108" s="26" cm="1">
        <f t="array" ref="X108">IFERROR(_xlfn.LET(_xlpm.stk, X104, _xlpm.dem, Y105:$BF105,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AVERAGE(Y105:AM105), _xlpm.nxt), _xlpm.fw + ((_xlpm.stk - _xlpm.ded) / _xlpm.safe_nxt)),0)</f>
        <v>29.846385542168676</v>
      </c>
      <c r="Y108" s="27" cm="1">
        <f t="array" ref="Y108">IFERROR(_xlfn.LET(_xlpm.stk, Y104, _xlpm.dem, Z105:$BF105,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AVERAGE(Z105:AN105), _xlpm.nxt), _xlpm.fw + ((_xlpm.stk - _xlpm.ded) / _xlpm.safe_nxt)),0)</f>
        <v>28.833500501504513</v>
      </c>
      <c r="Z108" s="27" cm="1">
        <f t="array" ref="Z108">IFERROR(_xlfn.LET(_xlpm.stk, Z104, _xlpm.dem, AA105:$BF105,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AVERAGE(AA105:AO105), _xlpm.nxt), _xlpm.fw + ((_xlpm.stk - _xlpm.ded) / _xlpm.safe_nxt)),0)</f>
        <v>27.820641282565131</v>
      </c>
      <c r="AA108" s="27" cm="1">
        <f t="array" ref="AA108">IFERROR(_xlfn.LET(_xlpm.stk, AA104, _xlpm.dem, AB105:$BF105,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AVERAGE(AB105:AP105), _xlpm.nxt), _xlpm.fw + ((_xlpm.stk - _xlpm.ded) / _xlpm.safe_nxt)),0)</f>
        <v>27.713826366559484</v>
      </c>
      <c r="AB108" s="27" cm="1">
        <f t="array" ref="AB108">IFERROR(_xlfn.LET(_xlpm.stk, AB104, _xlpm.dem, AC105:$BF105,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AVERAGE(AC105:AQ105), _xlpm.nxt), _xlpm.fw + ((_xlpm.stk - _xlpm.ded) / _xlpm.safe_nxt)),0)</f>
        <v>27.775086505190313</v>
      </c>
      <c r="AC108" s="27" cm="1">
        <f t="array" ref="AC108">IFERROR(_xlfn.LET(_xlpm.stk, AC104, _xlpm.dem, AD105:$BF105,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AVERAGE(AD105:AR105), _xlpm.nxt), _xlpm.fw + ((_xlpm.stk - _xlpm.ded) / _xlpm.safe_nxt)),0)</f>
        <v>26.962499999999999</v>
      </c>
      <c r="AD108" s="27" cm="1">
        <f t="array" ref="AD108">IFERROR(_xlfn.LET(_xlpm.stk, AD104, _xlpm.dem, AE105:$BF105,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AVERAGE(AE105:AS105), _xlpm.nxt), _xlpm.fw + ((_xlpm.stk - _xlpm.ded) / _xlpm.safe_nxt)),0)</f>
        <v>26.163710777626193</v>
      </c>
      <c r="AE108" s="27" cm="1">
        <f t="array" ref="AE108">IFERROR(_xlfn.LET(_xlpm.stk, AE104, _xlpm.dem, AF105:$BF105,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AVERAGE(AF105:AT105), _xlpm.nxt), _xlpm.fw + ((_xlpm.stk - _xlpm.ded) / _xlpm.safe_nxt)),0)</f>
        <v>25.364317841079462</v>
      </c>
      <c r="AF108" s="27" cm="1">
        <f t="array" ref="AF108">IFERROR(_xlfn.LET(_xlpm.stk, AF104, _xlpm.dem, AG105:$BF105,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AVERAGE(AG105:AU105), _xlpm.nxt), _xlpm.fw + ((_xlpm.stk - _xlpm.ded) / _xlpm.safe_nxt)),0)</f>
        <v>24.630615640599004</v>
      </c>
      <c r="AG108" s="27" cm="1">
        <f t="array" ref="AG108">IFERROR(_xlfn.LET(_xlpm.stk, AG104, _xlpm.dem, AH105:$BF105,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AVERAGE(AH105:AV105), _xlpm.nxt), _xlpm.fw + ((_xlpm.stk - _xlpm.ded) / _xlpm.safe_nxt)),0)</f>
        <v>24.011235955056179</v>
      </c>
      <c r="AH108" s="27" cm="1">
        <f t="array" ref="AH108">IFERROR(_xlfn.LET(_xlpm.stk, AH104, _xlpm.dem, AI105:$BF105,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AVERAGE(AI105:AW105), _xlpm.nxt), _xlpm.fw + ((_xlpm.stk - _xlpm.ded) / _xlpm.safe_nxt)),0)</f>
        <v>23.477516059957175</v>
      </c>
      <c r="AI108" s="27" cm="1">
        <f t="array" ref="AI108">IFERROR(_xlfn.LET(_xlpm.stk, AI104, _xlpm.dem, AJ105:$BF105,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AVERAGE(AJ105:AX105), _xlpm.nxt), _xlpm.fw + ((_xlpm.stk - _xlpm.ded) / _xlpm.safe_nxt)),0)</f>
        <v>23.1</v>
      </c>
      <c r="AJ108" s="27" cm="1">
        <f t="array" ref="AJ108">IFERROR(_xlfn.LET(_xlpm.stk, AJ104, _xlpm.dem, AK105:$BF105,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AVERAGE(AK105:AY105), _xlpm.nxt), _xlpm.fw + ((_xlpm.stk - _xlpm.ded) / _xlpm.safe_nxt)),0)</f>
        <v>22.972972972972975</v>
      </c>
      <c r="AK108" s="27" cm="1">
        <f t="array" ref="AK108">IFERROR(_xlfn.LET(_xlpm.stk, AK104, _xlpm.dem, AL105:$BF105,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AVERAGE(AL105:AZ105), _xlpm.nxt), _xlpm.fw + ((_xlpm.stk - _xlpm.ded) / _xlpm.safe_nxt)),0)</f>
        <v>23.285714285714285</v>
      </c>
      <c r="AL108" s="27" cm="1">
        <f t="array" ref="AL108">IFERROR(_xlfn.LET(_xlpm.stk, AL104, _xlpm.dem, AM105:$BF105,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AVERAGE(AM105:BA105), _xlpm.nxt), _xlpm.fw + ((_xlpm.stk - _xlpm.ded) / _xlpm.safe_nxt)),0)</f>
        <v>24.48241206030151</v>
      </c>
      <c r="AM108" s="27" cm="1">
        <f t="array" ref="AM108">IFERROR(_xlfn.LET(_xlpm.stk, AM104, _xlpm.dem, AN105:$BF105,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AVERAGE(AN105:BB105), _xlpm.nxt), _xlpm.fw + ((_xlpm.stk - _xlpm.ded) / _xlpm.safe_nxt)),0)</f>
        <v>27.90909090909091</v>
      </c>
      <c r="AN108" s="27" cm="1">
        <f t="array" ref="AN108">IFERROR(_xlfn.LET(_xlpm.stk, AN104, _xlpm.dem, AO105:$BF105,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AVERAGE(AO105:BC105), _xlpm.nxt), _xlpm.fw + ((_xlpm.stk - _xlpm.ded) / _xlpm.safe_nxt)),0)</f>
        <v>39.81818181818182</v>
      </c>
      <c r="AO108" s="27" cm="1">
        <f t="array" ref="AO108">IFERROR(_xlfn.LET(_xlpm.stk, AO104, _xlpm.dem, AP105:$BF105,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AVERAGE(AP105:BD105), _xlpm.nxt), _xlpm.fw + ((_xlpm.stk - _xlpm.ded) / _xlpm.safe_nxt)),0)</f>
        <v>0</v>
      </c>
      <c r="AP108" s="27" cm="1">
        <f t="array" ref="AP108">IFERROR(_xlfn.LET(_xlpm.stk, AP104, _xlpm.dem, AQ105:$BF105,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AVERAGE(AQ105:BE105), _xlpm.nxt), _xlpm.fw + ((_xlpm.stk - _xlpm.ded) / _xlpm.safe_nxt)),0)</f>
        <v>0</v>
      </c>
      <c r="AQ108" s="27" cm="1">
        <f t="array" ref="AQ108">IFERROR(_xlfn.LET(_xlpm.stk, AQ104, _xlpm.dem, AR105:$BF105,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AVERAGE(AR105:BF105), _xlpm.nxt), _xlpm.fw + ((_xlpm.stk - _xlpm.ded) / _xlpm.safe_nxt)),0)</f>
        <v>0</v>
      </c>
    </row>
    <row r="109" spans="1:43" hidden="1" x14ac:dyDescent="0.3">
      <c r="A109" s="14">
        <f>_xlfn.XLOOKUP(F109,'Demand on-top'!A:A,'Demand on-top'!S:S)</f>
        <v>2000</v>
      </c>
      <c r="B109" s="16" t="s">
        <v>64</v>
      </c>
      <c r="C109" s="17" t="s">
        <v>65</v>
      </c>
      <c r="D109" s="18" cm="1">
        <f t="array" ref="D109">ROUND(_xlfn.XLOOKUP(B109,Artikli!A:A,Artikli!C:C/7),0)</f>
        <v>17</v>
      </c>
      <c r="E109" s="19" t="s">
        <v>59</v>
      </c>
      <c r="F109" s="19" t="s">
        <v>89</v>
      </c>
      <c r="G109" s="48" t="s">
        <v>90</v>
      </c>
      <c r="H109" s="61"/>
      <c r="I109" s="57" t="s">
        <v>26</v>
      </c>
      <c r="J109" s="31">
        <v>46749</v>
      </c>
      <c r="K109" s="20">
        <f>IFERROR(_xlfn.XLOOKUP(F109,Stock!A:A,Stock!AI:AI),0)</f>
        <v>42980</v>
      </c>
      <c r="L109" s="20">
        <f t="shared" ref="L109:Y109" si="702">K112</f>
        <v>39962</v>
      </c>
      <c r="M109" s="20">
        <f t="shared" si="702"/>
        <v>36941</v>
      </c>
      <c r="N109" s="20">
        <f t="shared" si="702"/>
        <v>33917</v>
      </c>
      <c r="O109" s="20">
        <f t="shared" si="702"/>
        <v>30889</v>
      </c>
      <c r="P109" s="20">
        <f t="shared" si="702"/>
        <v>27857</v>
      </c>
      <c r="Q109" s="20">
        <f t="shared" si="702"/>
        <v>24822</v>
      </c>
      <c r="R109" s="20">
        <f t="shared" si="702"/>
        <v>21783</v>
      </c>
      <c r="S109" s="20">
        <f t="shared" si="702"/>
        <v>18740</v>
      </c>
      <c r="T109" s="20">
        <f t="shared" si="702"/>
        <v>13693</v>
      </c>
      <c r="U109" s="20">
        <f t="shared" si="702"/>
        <v>10641</v>
      </c>
      <c r="V109" s="20">
        <f t="shared" si="702"/>
        <v>87585</v>
      </c>
      <c r="W109" s="20">
        <f t="shared" si="702"/>
        <v>84524</v>
      </c>
      <c r="X109" s="20">
        <f t="shared" si="702"/>
        <v>81458</v>
      </c>
      <c r="Y109" s="21">
        <f t="shared" si="702"/>
        <v>76387</v>
      </c>
      <c r="Z109" s="21">
        <f t="shared" ref="Z109" si="703">Y112</f>
        <v>73311</v>
      </c>
      <c r="AA109" s="21">
        <f t="shared" ref="AA109" si="704">Z112</f>
        <v>70229</v>
      </c>
      <c r="AB109" s="21">
        <f t="shared" ref="AB109" si="705">AA112</f>
        <v>67141</v>
      </c>
      <c r="AC109" s="21">
        <f t="shared" ref="AC109" si="706">AB112</f>
        <v>64047</v>
      </c>
      <c r="AD109" s="21">
        <f t="shared" ref="AD109" si="707">AC112</f>
        <v>60947</v>
      </c>
      <c r="AE109" s="21">
        <f t="shared" ref="AE109" si="708">AD112</f>
        <v>57855</v>
      </c>
      <c r="AF109" s="21">
        <f t="shared" ref="AF109" si="709">AE112</f>
        <v>54815</v>
      </c>
      <c r="AG109" s="21">
        <f t="shared" ref="AG109" si="710">AF112</f>
        <v>51788</v>
      </c>
      <c r="AH109" s="21">
        <f t="shared" ref="AH109" si="711">AG112</f>
        <v>48749</v>
      </c>
      <c r="AI109" s="21">
        <f t="shared" ref="AI109" si="712">AH112</f>
        <v>45699</v>
      </c>
      <c r="AJ109" s="21">
        <f t="shared" ref="AJ109" si="713">AI112</f>
        <v>42645</v>
      </c>
      <c r="AK109" s="21">
        <f t="shared" ref="AK109" si="714">AJ112</f>
        <v>39593</v>
      </c>
      <c r="AL109" s="21">
        <f t="shared" ref="AL109" si="715">AK112</f>
        <v>36540</v>
      </c>
      <c r="AM109" s="21">
        <f t="shared" ref="AM109" si="716">AL112</f>
        <v>33485</v>
      </c>
      <c r="AN109" s="21">
        <f t="shared" ref="AN109" si="717">AM112</f>
        <v>30429</v>
      </c>
      <c r="AO109" s="21">
        <f t="shared" ref="AO109" si="718">AN112</f>
        <v>27372</v>
      </c>
      <c r="AP109" s="21">
        <f t="shared" ref="AP109" si="719">AO112</f>
        <v>24314</v>
      </c>
      <c r="AQ109" s="21">
        <f t="shared" ref="AQ109" si="720">AP112</f>
        <v>24314</v>
      </c>
    </row>
    <row r="110" spans="1:43" hidden="1" x14ac:dyDescent="0.3">
      <c r="A110" s="14">
        <f>_xlfn.XLOOKUP(F110,'Demand on-top'!A:A,'Demand on-top'!S:S)</f>
        <v>2000</v>
      </c>
      <c r="B110" s="16" t="s">
        <v>64</v>
      </c>
      <c r="C110" s="17" t="s">
        <v>65</v>
      </c>
      <c r="D110" s="18" cm="1">
        <f t="array" ref="D110">ROUND(_xlfn.XLOOKUP(B110,Artikli!A:A,Artikli!C:C/7),0)</f>
        <v>17</v>
      </c>
      <c r="E110" s="19" t="s">
        <v>59</v>
      </c>
      <c r="F110" s="19" t="s">
        <v>89</v>
      </c>
      <c r="G110" s="48" t="s">
        <v>90</v>
      </c>
      <c r="H110" s="62"/>
      <c r="I110" s="57" t="s">
        <v>28</v>
      </c>
      <c r="J110" s="31">
        <v>3015</v>
      </c>
      <c r="K110" s="20">
        <f>ROUND(_xlfn.XLOOKUP($F110,'Prodaja+Demand'!$B:$B,'Prodaja+Demand'!BG:BG),0)+ROUND(_xlfn.XLOOKUP($F110,'Demand on-top'!$A:$A,'Demand on-top'!F:F),0)</f>
        <v>3018</v>
      </c>
      <c r="L110" s="20">
        <f>ROUND(_xlfn.XLOOKUP($F110,'Prodaja+Demand'!$B:$B,'Prodaja+Demand'!BH:BH),0)+ROUND(_xlfn.XLOOKUP($F110,'Demand on-top'!$A:$A,'Demand on-top'!G:G),0)</f>
        <v>3021</v>
      </c>
      <c r="M110" s="20">
        <f>ROUND(_xlfn.XLOOKUP($F110,'Prodaja+Demand'!$B:$B,'Prodaja+Demand'!BI:BI),0)+ROUND(_xlfn.XLOOKUP($F110,'Demand on-top'!$A:$A,'Demand on-top'!H:H),0)</f>
        <v>3024</v>
      </c>
      <c r="N110" s="20">
        <f>ROUND(_xlfn.XLOOKUP($F110,'Prodaja+Demand'!$B:$B,'Prodaja+Demand'!BJ:BJ),0)+ROUND(_xlfn.XLOOKUP($F110,'Demand on-top'!$A:$A,'Demand on-top'!I:I),0)</f>
        <v>3028</v>
      </c>
      <c r="O110" s="20">
        <f>ROUND(_xlfn.XLOOKUP($F110,'Prodaja+Demand'!$B:$B,'Prodaja+Demand'!BK:BK),0)+ROUND(_xlfn.XLOOKUP($F110,'Demand on-top'!$A:$A,'Demand on-top'!J:J),0)</f>
        <v>3032</v>
      </c>
      <c r="P110" s="20">
        <f>ROUND(_xlfn.XLOOKUP($F110,'Prodaja+Demand'!$B:$B,'Prodaja+Demand'!BL:BL),0)+ROUND(_xlfn.XLOOKUP($F110,'Demand on-top'!$A:$A,'Demand on-top'!K:K),0)</f>
        <v>3035</v>
      </c>
      <c r="Q110" s="20">
        <f>ROUND(_xlfn.XLOOKUP($F110,'Prodaja+Demand'!$B:$B,'Prodaja+Demand'!BM:BM),0)+ROUND(_xlfn.XLOOKUP($F110,'Demand on-top'!$A:$A,'Demand on-top'!L:L),0)</f>
        <v>3039</v>
      </c>
      <c r="R110" s="20">
        <f>ROUND(_xlfn.XLOOKUP($F110,'Prodaja+Demand'!$B:$B,'Prodaja+Demand'!BN:BN),0)+ROUND(_xlfn.XLOOKUP($F110,'Demand on-top'!$A:$A,'Demand on-top'!M:M),0)</f>
        <v>3043</v>
      </c>
      <c r="S110" s="20">
        <f>ROUND(_xlfn.XLOOKUP($F110,'Prodaja+Demand'!$B:$B,'Prodaja+Demand'!BO:BO),0)+ROUND(_xlfn.XLOOKUP($F110,'Demand on-top'!$A:$A,'Demand on-top'!N:N),0)</f>
        <v>5047</v>
      </c>
      <c r="T110" s="20">
        <f>ROUND(_xlfn.XLOOKUP($F110,'Prodaja+Demand'!$B:$B,'Prodaja+Demand'!BP:BP),0)+ROUND(_xlfn.XLOOKUP($F110,'Demand on-top'!$A:$A,'Demand on-top'!O:O),0)</f>
        <v>3052</v>
      </c>
      <c r="U110" s="20">
        <f>ROUND(_xlfn.XLOOKUP($F110,'Prodaja+Demand'!$B:$B,'Prodaja+Demand'!BQ:BQ),0)+ROUND(_xlfn.XLOOKUP($F110,'Demand on-top'!$A:$A,'Demand on-top'!P:P),0)</f>
        <v>3056</v>
      </c>
      <c r="V110" s="20">
        <f>ROUND(_xlfn.XLOOKUP($F110,'Prodaja+Demand'!$B:$B,'Prodaja+Demand'!BR:BR),0)+ROUND(_xlfn.XLOOKUP($F110,'Demand on-top'!$A:$A,'Demand on-top'!Q:Q),0)</f>
        <v>3061</v>
      </c>
      <c r="W110" s="20">
        <f>ROUND(_xlfn.XLOOKUP($F110,'Prodaja+Demand'!$B:$B,'Prodaja+Demand'!BS:BS),0)+ROUND(_xlfn.XLOOKUP($F110,'Demand on-top'!$A:$A,'Demand on-top'!R:R),0)</f>
        <v>3066</v>
      </c>
      <c r="X110" s="20">
        <f>ROUND(_xlfn.XLOOKUP($F110,'Prodaja+Demand'!$B:$B,'Prodaja+Demand'!BT:BT),0)+ROUND(_xlfn.XLOOKUP($F110,'Demand on-top'!$A:$A,'Demand on-top'!S:S),0)</f>
        <v>5071</v>
      </c>
      <c r="Y110" s="21">
        <f>ROUND(_xlfn.XLOOKUP($F110,'Prodaja+Demand'!$B:$B,'Prodaja+Demand'!BU:BU),0)+ROUND(_xlfn.XLOOKUP($F110,'Demand on-top'!$A:$A,'Demand on-top'!T:T),0)</f>
        <v>3076</v>
      </c>
      <c r="Z110" s="21">
        <f>ROUND(_xlfn.XLOOKUP($F110,'Prodaja+Demand'!$B:$B,'Prodaja+Demand'!BV:BV),0)+ROUND(_xlfn.XLOOKUP($F110,'Demand on-top'!$A:$A,'Demand on-top'!U:U),0)</f>
        <v>3082</v>
      </c>
      <c r="AA110" s="21">
        <f>ROUND(_xlfn.XLOOKUP($F110,'Prodaja+Demand'!$B:$B,'Prodaja+Demand'!BW:BW),0)+ROUND(_xlfn.XLOOKUP($F110,'Demand on-top'!$A:$A,'Demand on-top'!V:V),0)</f>
        <v>3088</v>
      </c>
      <c r="AB110" s="21">
        <f>ROUND(_xlfn.XLOOKUP($F110,'Prodaja+Demand'!$B:$B,'Prodaja+Demand'!BX:BX),0)+ROUND(_xlfn.XLOOKUP($F110,'Demand on-top'!$A:$A,'Demand on-top'!W:W),0)</f>
        <v>3094</v>
      </c>
      <c r="AC110" s="21">
        <f>ROUND(_xlfn.XLOOKUP($F110,'Prodaja+Demand'!$B:$B,'Prodaja+Demand'!BY:BY),0)+ROUND(_xlfn.XLOOKUP($F110,'Demand on-top'!$A:$A,'Demand on-top'!X:X),0)</f>
        <v>3100</v>
      </c>
      <c r="AD110" s="21">
        <f>ROUND(_xlfn.XLOOKUP($F110,'Prodaja+Demand'!$B:$B,'Prodaja+Demand'!BZ:BZ),0)+ROUND(_xlfn.XLOOKUP($F110,'Demand on-top'!$A:$A,'Demand on-top'!Y:Y),0)</f>
        <v>3092</v>
      </c>
      <c r="AE110" s="21">
        <f>ROUND(_xlfn.XLOOKUP($F110,'Prodaja+Demand'!$B:$B,'Prodaja+Demand'!CA:CA),0)+ROUND(_xlfn.XLOOKUP($F110,'Demand on-top'!$A:$A,'Demand on-top'!Z:Z),0)</f>
        <v>3040</v>
      </c>
      <c r="AF110" s="21">
        <f>ROUND(_xlfn.XLOOKUP($F110,'Prodaja+Demand'!$B:$B,'Prodaja+Demand'!CB:CB),0)+ROUND(_xlfn.XLOOKUP($F110,'Demand on-top'!$A:$A,'Demand on-top'!AA:AA),0)</f>
        <v>3027</v>
      </c>
      <c r="AG110" s="21">
        <f>ROUND(_xlfn.XLOOKUP($F110,'Prodaja+Demand'!$B:$B,'Prodaja+Demand'!CC:CC),0)+ROUND(_xlfn.XLOOKUP($F110,'Demand on-top'!$A:$A,'Demand on-top'!AB:AB),0)</f>
        <v>3039</v>
      </c>
      <c r="AH110" s="21">
        <f>ROUND(_xlfn.XLOOKUP($F110,'Prodaja+Demand'!$B:$B,'Prodaja+Demand'!CD:CD),0)+ROUND(_xlfn.XLOOKUP($F110,'Demand on-top'!$A:$A,'Demand on-top'!AC:AC),0)</f>
        <v>3050</v>
      </c>
      <c r="AI110" s="21">
        <f>ROUND(_xlfn.XLOOKUP($F110,'Prodaja+Demand'!$B:$B,'Prodaja+Demand'!CE:CE),0)+ROUND(_xlfn.XLOOKUP($F110,'Demand on-top'!$A:$A,'Demand on-top'!AD:AD),0)</f>
        <v>3054</v>
      </c>
      <c r="AJ110" s="21">
        <f>ROUND(_xlfn.XLOOKUP($F110,'Prodaja+Demand'!$B:$B,'Prodaja+Demand'!CF:CF),0)+ROUND(_xlfn.XLOOKUP($F110,'Demand on-top'!$A:$A,'Demand on-top'!AE:AE),0)</f>
        <v>3052</v>
      </c>
      <c r="AK110" s="21">
        <f>ROUND(_xlfn.XLOOKUP($F110,'Prodaja+Demand'!$B:$B,'Prodaja+Demand'!CG:CG),0)+ROUND(_xlfn.XLOOKUP($F110,'Demand on-top'!$A:$A,'Demand on-top'!AF:AF),0)</f>
        <v>3053</v>
      </c>
      <c r="AL110" s="21">
        <f>ROUND(_xlfn.XLOOKUP($F110,'Prodaja+Demand'!$B:$B,'Prodaja+Demand'!CH:CH),0)+ROUND(_xlfn.XLOOKUP($F110,'Demand on-top'!$A:$A,'Demand on-top'!AG:AG),0)</f>
        <v>3055</v>
      </c>
      <c r="AM110" s="21">
        <f>ROUND(_xlfn.XLOOKUP($F110,'Prodaja+Demand'!$B:$B,'Prodaja+Demand'!CI:CI),0)+ROUND(_xlfn.XLOOKUP($F110,'Demand on-top'!$A:$A,'Demand on-top'!AH:AH),0)</f>
        <v>3056</v>
      </c>
      <c r="AN110" s="21">
        <f>ROUND(_xlfn.XLOOKUP($F110,'Prodaja+Demand'!$B:$B,'Prodaja+Demand'!CJ:CJ),0)+ROUND(_xlfn.XLOOKUP($F110,'Demand on-top'!$A:$A,'Demand on-top'!AI:AI),0)</f>
        <v>3057</v>
      </c>
      <c r="AO110" s="21">
        <f>ROUND(_xlfn.XLOOKUP($F110,'Prodaja+Demand'!$B:$B,'Prodaja+Demand'!CK:CK),0)+ROUND(_xlfn.XLOOKUP($F110,'Demand on-top'!$A:$A,'Demand on-top'!AJ:AJ),0)</f>
        <v>3058</v>
      </c>
      <c r="AP110" s="21">
        <f>ROUND(_xlfn.XLOOKUP($F110,'Prodaja+Demand'!$B:$B,'Prodaja+Demand'!CL:CL),0)+ROUND(_xlfn.XLOOKUP($F110,'Demand on-top'!$A:$A,'Demand on-top'!AK:AK),0)</f>
        <v>0</v>
      </c>
      <c r="AQ110" s="21">
        <f>ROUND(_xlfn.XLOOKUP($F110,'Prodaja+Demand'!$B:$B,'Prodaja+Demand'!CM:CM),0)+ROUND(_xlfn.XLOOKUP($F110,'Demand on-top'!$A:$A,'Demand on-top'!AL:AL),0)</f>
        <v>0</v>
      </c>
    </row>
    <row r="111" spans="1:43" hidden="1" x14ac:dyDescent="0.3">
      <c r="A111" s="14">
        <f>_xlfn.XLOOKUP(F111,'Demand on-top'!A:A,'Demand on-top'!S:S)</f>
        <v>2000</v>
      </c>
      <c r="B111" s="16" t="s">
        <v>64</v>
      </c>
      <c r="C111" s="17" t="s">
        <v>65</v>
      </c>
      <c r="D111" s="18" cm="1">
        <f t="array" ref="D111">ROUND(_xlfn.XLOOKUP(B111,Artikli!A:A,Artikli!C:C/7),0)</f>
        <v>17</v>
      </c>
      <c r="E111" s="19" t="s">
        <v>59</v>
      </c>
      <c r="F111" s="19" t="s">
        <v>89</v>
      </c>
      <c r="G111" s="48" t="s">
        <v>90</v>
      </c>
      <c r="H111" s="62"/>
      <c r="I111" s="57" t="s">
        <v>27</v>
      </c>
      <c r="J111" s="31">
        <v>0</v>
      </c>
      <c r="K111" s="20">
        <f>IFERROR(_xlfn.XLOOKUP($F111,'Incoming supply'!$A:$A,'Incoming supply'!B:B),0)</f>
        <v>0</v>
      </c>
      <c r="L111" s="20">
        <f>IFERROR(_xlfn.XLOOKUP($F111,'Incoming supply'!$A:$A,'Incoming supply'!C:C),0)</f>
        <v>0</v>
      </c>
      <c r="M111" s="20">
        <f>IFERROR(_xlfn.XLOOKUP($F111,'Incoming supply'!$A:$A,'Incoming supply'!D:D),0)</f>
        <v>0</v>
      </c>
      <c r="N111" s="20">
        <f>IFERROR(_xlfn.XLOOKUP($F111,'Incoming supply'!$A:$A,'Incoming supply'!E:E),0)</f>
        <v>0</v>
      </c>
      <c r="O111" s="20">
        <f>IFERROR(_xlfn.XLOOKUP($F111,'Incoming supply'!$A:$A,'Incoming supply'!F:F),0)</f>
        <v>0</v>
      </c>
      <c r="P111" s="20">
        <f>IFERROR(_xlfn.XLOOKUP($F111,'Incoming supply'!$A:$A,'Incoming supply'!G:G),0)</f>
        <v>0</v>
      </c>
      <c r="Q111" s="20">
        <f>IFERROR(_xlfn.XLOOKUP($F111,'Incoming supply'!$A:$A,'Incoming supply'!H:H),0)</f>
        <v>0</v>
      </c>
      <c r="R111" s="20">
        <f>IFERROR(_xlfn.XLOOKUP($F111,'Incoming supply'!$A:$A,'Incoming supply'!I:I),0)</f>
        <v>0</v>
      </c>
      <c r="S111" s="20">
        <f>IFERROR(_xlfn.XLOOKUP($F111,'Incoming supply'!$A:$A,'Incoming supply'!J:J),0)</f>
        <v>0</v>
      </c>
      <c r="T111" s="20">
        <f>IFERROR(_xlfn.XLOOKUP($F111,'Incoming supply'!$A:$A,'Incoming supply'!K:K),0)</f>
        <v>0</v>
      </c>
      <c r="U111" s="20">
        <f>IFERROR(_xlfn.XLOOKUP($F111,'Incoming supply'!$A:$A,'Incoming supply'!L:L),0)</f>
        <v>80000</v>
      </c>
      <c r="V111" s="20">
        <f>IFERROR(_xlfn.XLOOKUP($F111,'Incoming supply'!$A:$A,'Incoming supply'!M:M),0)</f>
        <v>0</v>
      </c>
      <c r="W111" s="20">
        <f>IFERROR(_xlfn.XLOOKUP($F111,'Incoming supply'!$A:$A,'Incoming supply'!N:N),0)</f>
        <v>0</v>
      </c>
      <c r="X111" s="20">
        <f>IFERROR(_xlfn.XLOOKUP($F111,'Incoming supply'!$A:$A,'Incoming supply'!O:O),0)</f>
        <v>0</v>
      </c>
      <c r="Y111" s="21">
        <f>IFERROR(_xlfn.XLOOKUP($F111,'Incoming supply'!$A:$A,'Incoming supply'!P:P),0)</f>
        <v>0</v>
      </c>
      <c r="Z111" s="21">
        <f>IFERROR(_xlfn.XLOOKUP($F111,'Incoming supply'!$A:$A,'Incoming supply'!Q:Q),0)</f>
        <v>0</v>
      </c>
      <c r="AA111" s="21">
        <f>IFERROR(_xlfn.XLOOKUP($F111,'Incoming supply'!$A:$A,'Incoming supply'!R:R),0)</f>
        <v>0</v>
      </c>
      <c r="AB111" s="21">
        <f>IFERROR(_xlfn.XLOOKUP($F111,'Incoming supply'!$A:$A,'Incoming supply'!S:S),0)</f>
        <v>0</v>
      </c>
      <c r="AC111" s="21">
        <f>IFERROR(_xlfn.XLOOKUP($F111,'Incoming supply'!$A:$A,'Incoming supply'!T:T),0)</f>
        <v>0</v>
      </c>
      <c r="AD111" s="21">
        <f>IFERROR(_xlfn.XLOOKUP($F111,'Incoming supply'!$A:$A,'Incoming supply'!U:U),0)</f>
        <v>0</v>
      </c>
      <c r="AE111" s="21">
        <f>IFERROR(_xlfn.XLOOKUP($F111,'Incoming supply'!$A:$A,'Incoming supply'!V:V),0)</f>
        <v>0</v>
      </c>
      <c r="AF111" s="21">
        <f>IFERROR(_xlfn.XLOOKUP($F111,'Incoming supply'!$A:$A,'Incoming supply'!W:W),0)</f>
        <v>0</v>
      </c>
      <c r="AG111" s="21">
        <f>IFERROR(_xlfn.XLOOKUP($F111,'Incoming supply'!$A:$A,'Incoming supply'!X:X),0)</f>
        <v>0</v>
      </c>
      <c r="AH111" s="21">
        <f>IFERROR(_xlfn.XLOOKUP($F111,'Incoming supply'!$A:$A,'Incoming supply'!Y:Y),0)</f>
        <v>0</v>
      </c>
      <c r="AI111" s="21">
        <f>IFERROR(_xlfn.XLOOKUP($F111,'Incoming supply'!$A:$A,'Incoming supply'!Z:Z),0)</f>
        <v>0</v>
      </c>
      <c r="AJ111" s="21">
        <f>IFERROR(_xlfn.XLOOKUP($F111,'Incoming supply'!$A:$A,'Incoming supply'!AA:AA),0)</f>
        <v>0</v>
      </c>
      <c r="AK111" s="21">
        <f>IFERROR(_xlfn.XLOOKUP($F111,'Incoming supply'!$A:$A,'Incoming supply'!AB:AB),0)</f>
        <v>0</v>
      </c>
      <c r="AL111" s="21">
        <f>IFERROR(_xlfn.XLOOKUP($F111,'Incoming supply'!$A:$A,'Incoming supply'!AC:AC),0)</f>
        <v>0</v>
      </c>
      <c r="AM111" s="21">
        <f>IFERROR(_xlfn.XLOOKUP($F111,'Incoming supply'!$A:$A,'Incoming supply'!AD:AD),0)</f>
        <v>0</v>
      </c>
      <c r="AN111" s="21">
        <f>IFERROR(_xlfn.XLOOKUP($F111,'Incoming supply'!$A:$A,'Incoming supply'!AE:AE),0)</f>
        <v>0</v>
      </c>
      <c r="AO111" s="21">
        <f>IFERROR(_xlfn.XLOOKUP($F111,'Incoming supply'!$A:$A,'Incoming supply'!AF:AF),0)</f>
        <v>0</v>
      </c>
      <c r="AP111" s="21">
        <f>IFERROR(_xlfn.XLOOKUP($F111,'Incoming supply'!$A:$A,'Incoming supply'!AG:AG),0)</f>
        <v>0</v>
      </c>
      <c r="AQ111" s="21">
        <f>IFERROR(_xlfn.XLOOKUP($F111,'Incoming supply'!$A:$A,'Incoming supply'!AH:AH),0)</f>
        <v>0</v>
      </c>
    </row>
    <row r="112" spans="1:43" hidden="1" x14ac:dyDescent="0.3">
      <c r="A112" s="14">
        <f>_xlfn.XLOOKUP(F112,'Demand on-top'!A:A,'Demand on-top'!S:S)</f>
        <v>2000</v>
      </c>
      <c r="B112" s="16" t="s">
        <v>64</v>
      </c>
      <c r="C112" s="17" t="s">
        <v>65</v>
      </c>
      <c r="D112" s="18" cm="1">
        <f t="array" ref="D112">ROUND(_xlfn.XLOOKUP(B112,Artikli!A:A,Artikli!C:C/7),0)</f>
        <v>17</v>
      </c>
      <c r="E112" s="19" t="s">
        <v>59</v>
      </c>
      <c r="F112" s="19" t="s">
        <v>89</v>
      </c>
      <c r="G112" s="48" t="s">
        <v>90</v>
      </c>
      <c r="H112" s="62"/>
      <c r="I112" s="57" t="s">
        <v>4096</v>
      </c>
      <c r="J112" s="31">
        <v>43734</v>
      </c>
      <c r="K112" s="20">
        <f t="shared" ref="K112" si="721">IF((K109-K110+K111)&gt;0,(K109-K110+K111),0)</f>
        <v>39962</v>
      </c>
      <c r="L112" s="20">
        <f t="shared" ref="L112" si="722">IF((L109-L110+L111)&gt;0,(L109-L110+L111),0)</f>
        <v>36941</v>
      </c>
      <c r="M112" s="20">
        <f t="shared" ref="M112" si="723">IF((M109-M110+M111)&gt;0,(M109-M110+M111),0)</f>
        <v>33917</v>
      </c>
      <c r="N112" s="20">
        <f t="shared" ref="N112" si="724">IF((N109-N110+N111)&gt;0,(N109-N110+N111),0)</f>
        <v>30889</v>
      </c>
      <c r="O112" s="20">
        <f t="shared" ref="O112" si="725">IF((O109-O110+O111)&gt;0,(O109-O110+O111),0)</f>
        <v>27857</v>
      </c>
      <c r="P112" s="20">
        <f t="shared" ref="P112" si="726">IF((P109-P110+P111)&gt;0,(P109-P110+P111),0)</f>
        <v>24822</v>
      </c>
      <c r="Q112" s="20">
        <f t="shared" ref="Q112" si="727">IF((Q109-Q110+Q111)&gt;0,(Q109-Q110+Q111),0)</f>
        <v>21783</v>
      </c>
      <c r="R112" s="20">
        <f t="shared" ref="R112" si="728">IF((R109-R110+R111)&gt;0,(R109-R110+R111),0)</f>
        <v>18740</v>
      </c>
      <c r="S112" s="20">
        <f t="shared" ref="S112" si="729">IF((S109-S110+S111)&gt;0,(S109-S110+S111),0)</f>
        <v>13693</v>
      </c>
      <c r="T112" s="20">
        <f t="shared" ref="T112" si="730">IF((T109-T110+T111)&gt;0,(T109-T110+T111),0)</f>
        <v>10641</v>
      </c>
      <c r="U112" s="20">
        <f t="shared" ref="U112" si="731">IF((U109-U110+U111)&gt;0,(U109-U110+U111),0)</f>
        <v>87585</v>
      </c>
      <c r="V112" s="20">
        <f t="shared" ref="V112" si="732">IF((V109-V110+V111)&gt;0,(V109-V110+V111),0)</f>
        <v>84524</v>
      </c>
      <c r="W112" s="20">
        <f t="shared" ref="W112" si="733">IF((W109-W110+W111)&gt;0,(W109-W110+W111),0)</f>
        <v>81458</v>
      </c>
      <c r="X112" s="20">
        <f t="shared" ref="X112" si="734">IF((X109-X110+X111)&gt;0,(X109-X110+X111),0)</f>
        <v>76387</v>
      </c>
      <c r="Y112" s="21">
        <f t="shared" ref="Y112:AQ112" si="735">IF((Y109-Y110+Y111)&gt;0,(Y109-Y110+Y111),0)</f>
        <v>73311</v>
      </c>
      <c r="Z112" s="21">
        <f t="shared" si="735"/>
        <v>70229</v>
      </c>
      <c r="AA112" s="21">
        <f t="shared" si="735"/>
        <v>67141</v>
      </c>
      <c r="AB112" s="21">
        <f t="shared" si="735"/>
        <v>64047</v>
      </c>
      <c r="AC112" s="21">
        <f t="shared" si="735"/>
        <v>60947</v>
      </c>
      <c r="AD112" s="21">
        <f t="shared" si="735"/>
        <v>57855</v>
      </c>
      <c r="AE112" s="21">
        <f t="shared" si="735"/>
        <v>54815</v>
      </c>
      <c r="AF112" s="21">
        <f t="shared" si="735"/>
        <v>51788</v>
      </c>
      <c r="AG112" s="21">
        <f t="shared" si="735"/>
        <v>48749</v>
      </c>
      <c r="AH112" s="21">
        <f t="shared" si="735"/>
        <v>45699</v>
      </c>
      <c r="AI112" s="21">
        <f t="shared" si="735"/>
        <v>42645</v>
      </c>
      <c r="AJ112" s="21">
        <f t="shared" si="735"/>
        <v>39593</v>
      </c>
      <c r="AK112" s="21">
        <f t="shared" si="735"/>
        <v>36540</v>
      </c>
      <c r="AL112" s="21">
        <f t="shared" si="735"/>
        <v>33485</v>
      </c>
      <c r="AM112" s="21">
        <f t="shared" si="735"/>
        <v>30429</v>
      </c>
      <c r="AN112" s="21">
        <f t="shared" si="735"/>
        <v>27372</v>
      </c>
      <c r="AO112" s="21">
        <f t="shared" si="735"/>
        <v>24314</v>
      </c>
      <c r="AP112" s="21">
        <f t="shared" si="735"/>
        <v>24314</v>
      </c>
      <c r="AQ112" s="21">
        <f t="shared" si="735"/>
        <v>24314</v>
      </c>
    </row>
    <row r="113" spans="1:43" hidden="1" x14ac:dyDescent="0.3">
      <c r="A113" s="14">
        <f>_xlfn.XLOOKUP(F113,'Demand on-top'!A:A,'Demand on-top'!S:S)</f>
        <v>2000</v>
      </c>
      <c r="B113" s="22" t="s">
        <v>64</v>
      </c>
      <c r="C113" s="23" t="s">
        <v>65</v>
      </c>
      <c r="D113" s="18" cm="1">
        <f t="array" ref="D113">ROUND(_xlfn.XLOOKUP(B113,Artikli!A:A,Artikli!C:C/7),0)</f>
        <v>17</v>
      </c>
      <c r="E113" s="25" t="s">
        <v>59</v>
      </c>
      <c r="F113" s="25" t="s">
        <v>89</v>
      </c>
      <c r="G113" s="49" t="s">
        <v>90</v>
      </c>
      <c r="H113" s="64"/>
      <c r="I113" s="58" t="s">
        <v>29</v>
      </c>
      <c r="J113" s="32">
        <v>14.700910273081924</v>
      </c>
      <c r="K113" s="26" cm="1">
        <f t="array" ref="K113">IFERROR(_xlfn.LET(_xlpm.stk, K109, _xlpm.dem, L110:$BF110,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AVERAGE(L110:Z110), _xlpm.nxt), _xlpm.fw + ((_xlpm.stk - _xlpm.ded) / _xlpm.safe_nxt)),0)</f>
        <v>12.88266614080063</v>
      </c>
      <c r="L113" s="26" cm="1">
        <f t="array" ref="L113">IFERROR(_xlfn.LET(_xlpm.stk, L109, _xlpm.dem, M110:$BF110,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AVERAGE(M110:AA110), _xlpm.nxt), _xlpm.fw + ((_xlpm.stk - _xlpm.ded) / _xlpm.safe_nxt)),0)</f>
        <v>11.883257740090713</v>
      </c>
      <c r="M113" s="26" cm="1">
        <f t="array" ref="M113">IFERROR(_xlfn.LET(_xlpm.stk, M109, _xlpm.dem, N110:$BF110,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AVERAGE(N110:AB110), _xlpm.nxt), _xlpm.fw + ((_xlpm.stk - _xlpm.ded) / _xlpm.safe_nxt)),0)</f>
        <v>10.883849339380793</v>
      </c>
      <c r="N113" s="26" cm="1">
        <f t="array" ref="N113">IFERROR(_xlfn.LET(_xlpm.stk, N109, _xlpm.dem, O110:$BF110,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AVERAGE(O110:AC110), _xlpm.nxt), _xlpm.fw + ((_xlpm.stk - _xlpm.ded) / _xlpm.safe_nxt)),0)</f>
        <v>9.8846381384342337</v>
      </c>
      <c r="O113" s="26" cm="1">
        <f t="array" ref="O113">IFERROR(_xlfn.LET(_xlpm.stk, O109, _xlpm.dem, P110:$BF110,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AVERAGE(P110:AD110), _xlpm.nxt), _xlpm.fw + ((_xlpm.stk - _xlpm.ded) / _xlpm.safe_nxt)),0)</f>
        <v>8.8854269374876758</v>
      </c>
      <c r="P113" s="26" cm="1">
        <f t="array" ref="P113">IFERROR(_xlfn.LET(_xlpm.stk, P109, _xlpm.dem, Q110:$BF110,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AVERAGE(Q110:AE110), _xlpm.nxt), _xlpm.fw + ((_xlpm.stk - _xlpm.ded) / _xlpm.safe_nxt)),0)</f>
        <v>7.8860185367777555</v>
      </c>
      <c r="Q113" s="26" cm="1">
        <f t="array" ref="Q113">IFERROR(_xlfn.LET(_xlpm.stk, Q109, _xlpm.dem, R110:$BF110,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AVERAGE(R110:AF110), _xlpm.nxt), _xlpm.fw + ((_xlpm.stk - _xlpm.ded) / _xlpm.safe_nxt)),0)</f>
        <v>6.8868073358311968</v>
      </c>
      <c r="R113" s="26" cm="1">
        <f t="array" ref="R113">IFERROR(_xlfn.LET(_xlpm.stk, R109, _xlpm.dem, S110:$BF110,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AVERAGE(S110:AG110), _xlpm.nxt), _xlpm.fw + ((_xlpm.stk - _xlpm.ded) / _xlpm.safe_nxt)),0)</f>
        <v>5.887596134884638</v>
      </c>
      <c r="S113" s="26" cm="1">
        <f t="array" ref="S113">IFERROR(_xlfn.LET(_xlpm.stk, S109, _xlpm.dem, T110:$BF110,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AVERAGE(T110:AH110), _xlpm.nxt), _xlpm.fw + ((_xlpm.stk - _xlpm.ded) / _xlpm.safe_nxt)),0)</f>
        <v>5.4661898569570875</v>
      </c>
      <c r="T113" s="26" cm="1">
        <f t="array" ref="T113">IFERROR(_xlfn.LET(_xlpm.stk, T109, _xlpm.dem, U110:$BF110,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AVERAGE(U110:AI110), _xlpm.nxt), _xlpm.fw + ((_xlpm.stk - _xlpm.ded) / _xlpm.safe_nxt)),0)</f>
        <v>3.8893709327548809</v>
      </c>
      <c r="U113" s="26" cm="1">
        <f t="array" ref="U113">IFERROR(_xlfn.LET(_xlpm.stk, U109, _xlpm.dem, V110:$BF110,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AVERAGE(V110:AJ110), _xlpm.nxt), _xlpm.fw + ((_xlpm.stk - _xlpm.ded) / _xlpm.safe_nxt)),0)</f>
        <v>2.8901597318083221</v>
      </c>
      <c r="V113" s="26" cm="1">
        <f t="array" ref="V113">IFERROR(_xlfn.LET(_xlpm.stk, V109, _xlpm.dem, W110:$BF110,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AVERAGE(W110:AK110), _xlpm.nxt), _xlpm.fw + ((_xlpm.stk - _xlpm.ded) / _xlpm.safe_nxt)),0)</f>
        <v>27.557540013337778</v>
      </c>
      <c r="W113" s="26" cm="1">
        <f t="array" ref="W113">IFERROR(_xlfn.LET(_xlpm.stk, W109, _xlpm.dem, X110:$BF110,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AVERAGE(X110:AL110), _xlpm.nxt), _xlpm.fw + ((_xlpm.stk - _xlpm.ded) / _xlpm.safe_nxt)),0)</f>
        <v>26.561065599399662</v>
      </c>
      <c r="X113" s="26" cm="1">
        <f t="array" ref="X113">IFERROR(_xlfn.LET(_xlpm.stk, X109, _xlpm.dem, Y110:$BF110,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AVERAGE(Y110:AM110), _xlpm.nxt), _xlpm.fw + ((_xlpm.stk - _xlpm.ded) / _xlpm.safe_nxt)),0)</f>
        <v>26.590822054919709</v>
      </c>
      <c r="Y113" s="27" cm="1">
        <f t="array" ref="Y113">IFERROR(_xlfn.LET(_xlpm.stk, Y109, _xlpm.dem, Z110:$BF110,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AVERAGE(Z110:AN110), _xlpm.nxt), _xlpm.fw + ((_xlpm.stk - _xlpm.ded) / _xlpm.safe_nxt)),0)</f>
        <v>24.943381440606021</v>
      </c>
      <c r="Z113" s="27" cm="1">
        <f t="array" ref="Z113">IFERROR(_xlfn.LET(_xlpm.stk, Z109, _xlpm.dem, AA110:$BF110,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AVERAGE(AA110:AO110), _xlpm.nxt), _xlpm.fw + ((_xlpm.stk - _xlpm.ded) / _xlpm.safe_nxt)),0)</f>
        <v>23.950016334531199</v>
      </c>
      <c r="AA113" s="27" cm="1">
        <f t="array" ref="AA113">IFERROR(_xlfn.LET(_xlpm.stk, AA109, _xlpm.dem, AB110:$BF110,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AVERAGE(AB110:AP110), _xlpm.nxt), _xlpm.fw + ((_xlpm.stk - _xlpm.ded) / _xlpm.safe_nxt)),0)</f>
        <v>23.597450206645341</v>
      </c>
      <c r="AB113" s="27" cm="1">
        <f t="array" ref="AB113">IFERROR(_xlfn.LET(_xlpm.stk, AB109, _xlpm.dem, AC110:$BF110,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AVERAGE(AC110:AQ110), _xlpm.nxt), _xlpm.fw + ((_xlpm.stk - _xlpm.ded) / _xlpm.safe_nxt)),0)</f>
        <v>23.3470666700224</v>
      </c>
      <c r="AC113" s="27" cm="1">
        <f t="array" ref="AC113">IFERROR(_xlfn.LET(_xlpm.stk, AC109, _xlpm.dem, AD110:$BF110,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AVERAGE(AD110:AR110), _xlpm.nxt), _xlpm.fw + ((_xlpm.stk - _xlpm.ded) / _xlpm.safe_nxt)),0)</f>
        <v>22.476783228236833</v>
      </c>
      <c r="AD113" s="27" cm="1">
        <f t="array" ref="AD113">IFERROR(_xlfn.LET(_xlpm.stk, AD109, _xlpm.dem, AE110:$BF110,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AVERAGE(AE110:AS110), _xlpm.nxt), _xlpm.fw + ((_xlpm.stk - _xlpm.ded) / _xlpm.safe_nxt)),0)</f>
        <v>21.622163918785965</v>
      </c>
      <c r="AE113" s="27" cm="1">
        <f t="array" ref="AE113">IFERROR(_xlfn.LET(_xlpm.stk, AE109, _xlpm.dem, AF110:$BF110,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AVERAGE(AF110:AT110), _xlpm.nxt), _xlpm.fw + ((_xlpm.stk - _xlpm.ded) / _xlpm.safe_nxt)),0)</f>
        <v>20.761876659781649</v>
      </c>
      <c r="AF113" s="27" cm="1">
        <f t="array" ref="AF113">IFERROR(_xlfn.LET(_xlpm.stk, AF109, _xlpm.dem, AG110:$BF110,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AVERAGE(AG110:AU110), _xlpm.nxt), _xlpm.fw + ((_xlpm.stk - _xlpm.ded) / _xlpm.safe_nxt)),0)</f>
        <v>19.946749654218536</v>
      </c>
      <c r="AG113" s="27" cm="1">
        <f t="array" ref="AG113">IFERROR(_xlfn.LET(_xlpm.stk, AG109, _xlpm.dem, AH110:$BF110,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AVERAGE(AH110:AV110), _xlpm.nxt), _xlpm.fw + ((_xlpm.stk - _xlpm.ded) / _xlpm.safe_nxt)),0)</f>
        <v>19.194188663801924</v>
      </c>
      <c r="AH113" s="27" cm="1">
        <f t="array" ref="AH113">IFERROR(_xlfn.LET(_xlpm.stk, AH109, _xlpm.dem, AI110:$BF110,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AVERAGE(AI110:AW110), _xlpm.nxt), _xlpm.fw + ((_xlpm.stk - _xlpm.ded) / _xlpm.safe_nxt)),0)</f>
        <v>18.516296469487958</v>
      </c>
      <c r="AI113" s="27" cm="1">
        <f t="array" ref="AI113">IFERROR(_xlfn.LET(_xlpm.stk, AI109, _xlpm.dem, AJ110:$BF110,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AVERAGE(AJ110:AX110), _xlpm.nxt), _xlpm.fw + ((_xlpm.stk - _xlpm.ded) / _xlpm.safe_nxt)),0)</f>
        <v>17.943920135289947</v>
      </c>
      <c r="AJ113" s="27" cm="1">
        <f t="array" ref="AJ113">IFERROR(_xlfn.LET(_xlpm.stk, AJ109, _xlpm.dem, AK110:$BF110,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AVERAGE(AK110:AY110), _xlpm.nxt), _xlpm.fw + ((_xlpm.stk - _xlpm.ded) / _xlpm.safe_nxt)),0)</f>
        <v>17.537600628313371</v>
      </c>
      <c r="AK113" s="27" cm="1">
        <f t="array" ref="AK113">IFERROR(_xlfn.LET(_xlpm.stk, AK109, _xlpm.dem, AL110:$BF110,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AVERAGE(AL110:AZ110), _xlpm.nxt), _xlpm.fw + ((_xlpm.stk - _xlpm.ded) / _xlpm.safe_nxt)),0)</f>
        <v>17.430557827580564</v>
      </c>
      <c r="AL113" s="27" cm="1">
        <f t="array" ref="AL113">IFERROR(_xlfn.LET(_xlpm.stk, AL109, _xlpm.dem, AM110:$BF110,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AVERAGE(AM110:BA110), _xlpm.nxt), _xlpm.fw + ((_xlpm.stk - _xlpm.ded) / _xlpm.safe_nxt)),0)</f>
        <v>17.921491658488712</v>
      </c>
      <c r="AM113" s="27" cm="1">
        <f t="array" ref="AM113">IFERROR(_xlfn.LET(_xlpm.stk, AM109, _xlpm.dem, AN110:$BF110,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AVERAGE(AN110:BB110), _xlpm.nxt), _xlpm.fw + ((_xlpm.stk - _xlpm.ded) / _xlpm.safe_nxt)),0)</f>
        <v>19.903515944399018</v>
      </c>
      <c r="AN113" s="27" cm="1">
        <f t="array" ref="AN113">IFERROR(_xlfn.LET(_xlpm.stk, AN109, _xlpm.dem, AO110:$BF110,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AVERAGE(AO110:BC110), _xlpm.nxt), _xlpm.fw + ((_xlpm.stk - _xlpm.ded) / _xlpm.safe_nxt)),0)</f>
        <v>27.851863963374754</v>
      </c>
      <c r="AO113" s="27" cm="1">
        <f t="array" ref="AO113">IFERROR(_xlfn.LET(_xlpm.stk, AO109, _xlpm.dem, AP110:$BF110,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AVERAGE(AP110:BD110), _xlpm.nxt), _xlpm.fw + ((_xlpm.stk - _xlpm.ded) / _xlpm.safe_nxt)),0)</f>
        <v>0</v>
      </c>
      <c r="AP113" s="27" cm="1">
        <f t="array" ref="AP113">IFERROR(_xlfn.LET(_xlpm.stk, AP109, _xlpm.dem, AQ110:$BF110,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AVERAGE(AQ110:BE110), _xlpm.nxt), _xlpm.fw + ((_xlpm.stk - _xlpm.ded) / _xlpm.safe_nxt)),0)</f>
        <v>0</v>
      </c>
      <c r="AQ113" s="27" cm="1">
        <f t="array" ref="AQ113">IFERROR(_xlfn.LET(_xlpm.stk, AQ109, _xlpm.dem, AR110:$BF110,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AVERAGE(AR110:BF110), _xlpm.nxt), _xlpm.fw + ((_xlpm.stk - _xlpm.ded) / _xlpm.safe_nxt)),0)</f>
        <v>0</v>
      </c>
    </row>
    <row r="114" spans="1:43" hidden="1" x14ac:dyDescent="0.3">
      <c r="A114" s="14">
        <f>_xlfn.XLOOKUP(F114,'Demand on-top'!A:A,'Demand on-top'!S:S)</f>
        <v>108</v>
      </c>
      <c r="B114" s="16" t="s">
        <v>7</v>
      </c>
      <c r="C114" s="17" t="s">
        <v>8</v>
      </c>
      <c r="D114" s="18" cm="1">
        <f t="array" ref="D114">ROUND(_xlfn.XLOOKUP(B114,Artikli!A:A,Artikli!C:C/7),0)</f>
        <v>9</v>
      </c>
      <c r="E114" s="19" t="s">
        <v>12</v>
      </c>
      <c r="F114" s="19" t="s">
        <v>91</v>
      </c>
      <c r="G114" s="48" t="s">
        <v>92</v>
      </c>
      <c r="H114" s="61"/>
      <c r="I114" s="57" t="s">
        <v>26</v>
      </c>
      <c r="J114" s="31">
        <v>5371</v>
      </c>
      <c r="K114" s="20">
        <f>IFERROR(_xlfn.XLOOKUP(F114,Stock!A:A,Stock!AI:AI),0)</f>
        <v>5177</v>
      </c>
      <c r="L114" s="20">
        <f t="shared" ref="L114:Y114" si="736">K117</f>
        <v>4999</v>
      </c>
      <c r="M114" s="20">
        <f t="shared" si="736"/>
        <v>4819</v>
      </c>
      <c r="N114" s="20">
        <f t="shared" si="736"/>
        <v>7860</v>
      </c>
      <c r="O114" s="20">
        <f t="shared" si="736"/>
        <v>7679</v>
      </c>
      <c r="P114" s="20">
        <f t="shared" si="736"/>
        <v>7411</v>
      </c>
      <c r="Q114" s="20">
        <f t="shared" si="736"/>
        <v>7203</v>
      </c>
      <c r="R114" s="20">
        <f t="shared" si="736"/>
        <v>7021</v>
      </c>
      <c r="S114" s="20">
        <f t="shared" si="736"/>
        <v>6842</v>
      </c>
      <c r="T114" s="20">
        <f t="shared" si="736"/>
        <v>6662</v>
      </c>
      <c r="U114" s="20">
        <f t="shared" si="736"/>
        <v>6481</v>
      </c>
      <c r="V114" s="20">
        <f t="shared" si="736"/>
        <v>6296</v>
      </c>
      <c r="W114" s="20">
        <f t="shared" si="736"/>
        <v>6107</v>
      </c>
      <c r="X114" s="20">
        <f t="shared" si="736"/>
        <v>5915</v>
      </c>
      <c r="Y114" s="21">
        <f t="shared" si="736"/>
        <v>5614</v>
      </c>
      <c r="Z114" s="21">
        <f t="shared" ref="Z114" si="737">Y117</f>
        <v>5420</v>
      </c>
      <c r="AA114" s="21">
        <f t="shared" ref="AA114" si="738">Z117</f>
        <v>5225</v>
      </c>
      <c r="AB114" s="21">
        <f t="shared" ref="AB114" si="739">AA117</f>
        <v>5032</v>
      </c>
      <c r="AC114" s="21">
        <f t="shared" ref="AC114" si="740">AB117</f>
        <v>4837</v>
      </c>
      <c r="AD114" s="21">
        <f t="shared" ref="AD114" si="741">AC117</f>
        <v>4645</v>
      </c>
      <c r="AE114" s="21">
        <f t="shared" ref="AE114" si="742">AD117</f>
        <v>4453</v>
      </c>
      <c r="AF114" s="21">
        <f t="shared" ref="AF114" si="743">AE117</f>
        <v>4265</v>
      </c>
      <c r="AG114" s="21">
        <f t="shared" ref="AG114" si="744">AF117</f>
        <v>4079</v>
      </c>
      <c r="AH114" s="21">
        <f t="shared" ref="AH114" si="745">AG117</f>
        <v>3893</v>
      </c>
      <c r="AI114" s="21">
        <f t="shared" ref="AI114" si="746">AH117</f>
        <v>3709</v>
      </c>
      <c r="AJ114" s="21">
        <f t="shared" ref="AJ114" si="747">AI117</f>
        <v>3524</v>
      </c>
      <c r="AK114" s="21">
        <f t="shared" ref="AK114" si="748">AJ117</f>
        <v>3338</v>
      </c>
      <c r="AL114" s="21">
        <f t="shared" ref="AL114" si="749">AK117</f>
        <v>3152</v>
      </c>
      <c r="AM114" s="21">
        <f t="shared" ref="AM114" si="750">AL117</f>
        <v>2965</v>
      </c>
      <c r="AN114" s="21">
        <f t="shared" ref="AN114" si="751">AM117</f>
        <v>2778</v>
      </c>
      <c r="AO114" s="21">
        <f t="shared" ref="AO114" si="752">AN117</f>
        <v>2591</v>
      </c>
      <c r="AP114" s="21">
        <f t="shared" ref="AP114" si="753">AO117</f>
        <v>2404</v>
      </c>
      <c r="AQ114" s="21">
        <f t="shared" ref="AQ114" si="754">AP117</f>
        <v>2404</v>
      </c>
    </row>
    <row r="115" spans="1:43" hidden="1" x14ac:dyDescent="0.3">
      <c r="A115" s="14">
        <f>_xlfn.XLOOKUP(F115,'Demand on-top'!A:A,'Demand on-top'!S:S)</f>
        <v>108</v>
      </c>
      <c r="B115" s="16" t="s">
        <v>7</v>
      </c>
      <c r="C115" s="17" t="s">
        <v>8</v>
      </c>
      <c r="D115" s="18" cm="1">
        <f t="array" ref="D115">ROUND(_xlfn.XLOOKUP(B115,Artikli!A:A,Artikli!C:C/7),0)</f>
        <v>9</v>
      </c>
      <c r="E115" s="19" t="s">
        <v>12</v>
      </c>
      <c r="F115" s="19" t="s">
        <v>91</v>
      </c>
      <c r="G115" s="48" t="s">
        <v>92</v>
      </c>
      <c r="H115" s="62"/>
      <c r="I115" s="57" t="s">
        <v>28</v>
      </c>
      <c r="J115" s="31">
        <v>176</v>
      </c>
      <c r="K115" s="20">
        <f>ROUND(_xlfn.XLOOKUP($F115,'Prodaja+Demand'!$B:$B,'Prodaja+Demand'!BG:BG),0)+ROUND(_xlfn.XLOOKUP($F115,'Demand on-top'!$A:$A,'Demand on-top'!F:F),0)</f>
        <v>178</v>
      </c>
      <c r="L115" s="20">
        <f>ROUND(_xlfn.XLOOKUP($F115,'Prodaja+Demand'!$B:$B,'Prodaja+Demand'!BH:BH),0)+ROUND(_xlfn.XLOOKUP($F115,'Demand on-top'!$A:$A,'Demand on-top'!G:G),0)</f>
        <v>180</v>
      </c>
      <c r="M115" s="20">
        <f>ROUND(_xlfn.XLOOKUP($F115,'Prodaja+Demand'!$B:$B,'Prodaja+Demand'!BI:BI),0)+ROUND(_xlfn.XLOOKUP($F115,'Demand on-top'!$A:$A,'Demand on-top'!H:H),0)</f>
        <v>181</v>
      </c>
      <c r="N115" s="20">
        <f>ROUND(_xlfn.XLOOKUP($F115,'Prodaja+Demand'!$B:$B,'Prodaja+Demand'!BJ:BJ),0)+ROUND(_xlfn.XLOOKUP($F115,'Demand on-top'!$A:$A,'Demand on-top'!I:I),0)</f>
        <v>181</v>
      </c>
      <c r="O115" s="20">
        <f>ROUND(_xlfn.XLOOKUP($F115,'Prodaja+Demand'!$B:$B,'Prodaja+Demand'!BK:BK),0)+ROUND(_xlfn.XLOOKUP($F115,'Demand on-top'!$A:$A,'Demand on-top'!J:J),0)</f>
        <v>268</v>
      </c>
      <c r="P115" s="20">
        <f>ROUND(_xlfn.XLOOKUP($F115,'Prodaja+Demand'!$B:$B,'Prodaja+Demand'!BL:BL),0)+ROUND(_xlfn.XLOOKUP($F115,'Demand on-top'!$A:$A,'Demand on-top'!K:K),0)</f>
        <v>208</v>
      </c>
      <c r="Q115" s="20">
        <f>ROUND(_xlfn.XLOOKUP($F115,'Prodaja+Demand'!$B:$B,'Prodaja+Demand'!BM:BM),0)+ROUND(_xlfn.XLOOKUP($F115,'Demand on-top'!$A:$A,'Demand on-top'!L:L),0)</f>
        <v>182</v>
      </c>
      <c r="R115" s="20">
        <f>ROUND(_xlfn.XLOOKUP($F115,'Prodaja+Demand'!$B:$B,'Prodaja+Demand'!BN:BN),0)+ROUND(_xlfn.XLOOKUP($F115,'Demand on-top'!$A:$A,'Demand on-top'!M:M),0)</f>
        <v>179</v>
      </c>
      <c r="S115" s="20">
        <f>ROUND(_xlfn.XLOOKUP($F115,'Prodaja+Demand'!$B:$B,'Prodaja+Demand'!BO:BO),0)+ROUND(_xlfn.XLOOKUP($F115,'Demand on-top'!$A:$A,'Demand on-top'!N:N),0)</f>
        <v>180</v>
      </c>
      <c r="T115" s="20">
        <f>ROUND(_xlfn.XLOOKUP($F115,'Prodaja+Demand'!$B:$B,'Prodaja+Demand'!BP:BP),0)+ROUND(_xlfn.XLOOKUP($F115,'Demand on-top'!$A:$A,'Demand on-top'!O:O),0)</f>
        <v>181</v>
      </c>
      <c r="U115" s="20">
        <f>ROUND(_xlfn.XLOOKUP($F115,'Prodaja+Demand'!$B:$B,'Prodaja+Demand'!BQ:BQ),0)+ROUND(_xlfn.XLOOKUP($F115,'Demand on-top'!$A:$A,'Demand on-top'!P:P),0)</f>
        <v>185</v>
      </c>
      <c r="V115" s="20">
        <f>ROUND(_xlfn.XLOOKUP($F115,'Prodaja+Demand'!$B:$B,'Prodaja+Demand'!BR:BR),0)+ROUND(_xlfn.XLOOKUP($F115,'Demand on-top'!$A:$A,'Demand on-top'!Q:Q),0)</f>
        <v>189</v>
      </c>
      <c r="W115" s="20">
        <f>ROUND(_xlfn.XLOOKUP($F115,'Prodaja+Demand'!$B:$B,'Prodaja+Demand'!BS:BS),0)+ROUND(_xlfn.XLOOKUP($F115,'Demand on-top'!$A:$A,'Demand on-top'!R:R),0)</f>
        <v>192</v>
      </c>
      <c r="X115" s="20">
        <f>ROUND(_xlfn.XLOOKUP($F115,'Prodaja+Demand'!$B:$B,'Prodaja+Demand'!BT:BT),0)+ROUND(_xlfn.XLOOKUP($F115,'Demand on-top'!$A:$A,'Demand on-top'!S:S),0)</f>
        <v>301</v>
      </c>
      <c r="Y115" s="21">
        <f>ROUND(_xlfn.XLOOKUP($F115,'Prodaja+Demand'!$B:$B,'Prodaja+Demand'!BU:BU),0)+ROUND(_xlfn.XLOOKUP($F115,'Demand on-top'!$A:$A,'Demand on-top'!T:T),0)</f>
        <v>194</v>
      </c>
      <c r="Z115" s="21">
        <f>ROUND(_xlfn.XLOOKUP($F115,'Prodaja+Demand'!$B:$B,'Prodaja+Demand'!BV:BV),0)+ROUND(_xlfn.XLOOKUP($F115,'Demand on-top'!$A:$A,'Demand on-top'!U:U),0)</f>
        <v>195</v>
      </c>
      <c r="AA115" s="21">
        <f>ROUND(_xlfn.XLOOKUP($F115,'Prodaja+Demand'!$B:$B,'Prodaja+Demand'!BW:BW),0)+ROUND(_xlfn.XLOOKUP($F115,'Demand on-top'!$A:$A,'Demand on-top'!V:V),0)</f>
        <v>193</v>
      </c>
      <c r="AB115" s="21">
        <f>ROUND(_xlfn.XLOOKUP($F115,'Prodaja+Demand'!$B:$B,'Prodaja+Demand'!BX:BX),0)+ROUND(_xlfn.XLOOKUP($F115,'Demand on-top'!$A:$A,'Demand on-top'!W:W),0)</f>
        <v>195</v>
      </c>
      <c r="AC115" s="21">
        <f>ROUND(_xlfn.XLOOKUP($F115,'Prodaja+Demand'!$B:$B,'Prodaja+Demand'!BY:BY),0)+ROUND(_xlfn.XLOOKUP($F115,'Demand on-top'!$A:$A,'Demand on-top'!X:X),0)</f>
        <v>192</v>
      </c>
      <c r="AD115" s="21">
        <f>ROUND(_xlfn.XLOOKUP($F115,'Prodaja+Demand'!$B:$B,'Prodaja+Demand'!BZ:BZ),0)+ROUND(_xlfn.XLOOKUP($F115,'Demand on-top'!$A:$A,'Demand on-top'!Y:Y),0)</f>
        <v>192</v>
      </c>
      <c r="AE115" s="21">
        <f>ROUND(_xlfn.XLOOKUP($F115,'Prodaja+Demand'!$B:$B,'Prodaja+Demand'!CA:CA),0)+ROUND(_xlfn.XLOOKUP($F115,'Demand on-top'!$A:$A,'Demand on-top'!Z:Z),0)</f>
        <v>188</v>
      </c>
      <c r="AF115" s="21">
        <f>ROUND(_xlfn.XLOOKUP($F115,'Prodaja+Demand'!$B:$B,'Prodaja+Demand'!CB:CB),0)+ROUND(_xlfn.XLOOKUP($F115,'Demand on-top'!$A:$A,'Demand on-top'!AA:AA),0)</f>
        <v>186</v>
      </c>
      <c r="AG115" s="21">
        <f>ROUND(_xlfn.XLOOKUP($F115,'Prodaja+Demand'!$B:$B,'Prodaja+Demand'!CC:CC),0)+ROUND(_xlfn.XLOOKUP($F115,'Demand on-top'!$A:$A,'Demand on-top'!AB:AB),0)</f>
        <v>186</v>
      </c>
      <c r="AH115" s="21">
        <f>ROUND(_xlfn.XLOOKUP($F115,'Prodaja+Demand'!$B:$B,'Prodaja+Demand'!CD:CD),0)+ROUND(_xlfn.XLOOKUP($F115,'Demand on-top'!$A:$A,'Demand on-top'!AC:AC),0)</f>
        <v>184</v>
      </c>
      <c r="AI115" s="21">
        <f>ROUND(_xlfn.XLOOKUP($F115,'Prodaja+Demand'!$B:$B,'Prodaja+Demand'!CE:CE),0)+ROUND(_xlfn.XLOOKUP($F115,'Demand on-top'!$A:$A,'Demand on-top'!AD:AD),0)</f>
        <v>185</v>
      </c>
      <c r="AJ115" s="21">
        <f>ROUND(_xlfn.XLOOKUP($F115,'Prodaja+Demand'!$B:$B,'Prodaja+Demand'!CF:CF),0)+ROUND(_xlfn.XLOOKUP($F115,'Demand on-top'!$A:$A,'Demand on-top'!AE:AE),0)</f>
        <v>186</v>
      </c>
      <c r="AK115" s="21">
        <f>ROUND(_xlfn.XLOOKUP($F115,'Prodaja+Demand'!$B:$B,'Prodaja+Demand'!CG:CG),0)+ROUND(_xlfn.XLOOKUP($F115,'Demand on-top'!$A:$A,'Demand on-top'!AF:AF),0)</f>
        <v>186</v>
      </c>
      <c r="AL115" s="21">
        <f>ROUND(_xlfn.XLOOKUP($F115,'Prodaja+Demand'!$B:$B,'Prodaja+Demand'!CH:CH),0)+ROUND(_xlfn.XLOOKUP($F115,'Demand on-top'!$A:$A,'Demand on-top'!AG:AG),0)</f>
        <v>187</v>
      </c>
      <c r="AM115" s="21">
        <f>ROUND(_xlfn.XLOOKUP($F115,'Prodaja+Demand'!$B:$B,'Prodaja+Demand'!CI:CI),0)+ROUND(_xlfn.XLOOKUP($F115,'Demand on-top'!$A:$A,'Demand on-top'!AH:AH),0)</f>
        <v>187</v>
      </c>
      <c r="AN115" s="21">
        <f>ROUND(_xlfn.XLOOKUP($F115,'Prodaja+Demand'!$B:$B,'Prodaja+Demand'!CJ:CJ),0)+ROUND(_xlfn.XLOOKUP($F115,'Demand on-top'!$A:$A,'Demand on-top'!AI:AI),0)</f>
        <v>187</v>
      </c>
      <c r="AO115" s="21">
        <f>ROUND(_xlfn.XLOOKUP($F115,'Prodaja+Demand'!$B:$B,'Prodaja+Demand'!CK:CK),0)+ROUND(_xlfn.XLOOKUP($F115,'Demand on-top'!$A:$A,'Demand on-top'!AJ:AJ),0)</f>
        <v>187</v>
      </c>
      <c r="AP115" s="21">
        <f>ROUND(_xlfn.XLOOKUP($F115,'Prodaja+Demand'!$B:$B,'Prodaja+Demand'!CL:CL),0)+ROUND(_xlfn.XLOOKUP($F115,'Demand on-top'!$A:$A,'Demand on-top'!AK:AK),0)</f>
        <v>0</v>
      </c>
      <c r="AQ115" s="21">
        <f>ROUND(_xlfn.XLOOKUP($F115,'Prodaja+Demand'!$B:$B,'Prodaja+Demand'!CM:CM),0)+ROUND(_xlfn.XLOOKUP($F115,'Demand on-top'!$A:$A,'Demand on-top'!AL:AL),0)</f>
        <v>0</v>
      </c>
    </row>
    <row r="116" spans="1:43" hidden="1" x14ac:dyDescent="0.3">
      <c r="A116" s="14">
        <f>_xlfn.XLOOKUP(F116,'Demand on-top'!A:A,'Demand on-top'!S:S)</f>
        <v>108</v>
      </c>
      <c r="B116" s="16" t="s">
        <v>7</v>
      </c>
      <c r="C116" s="17" t="s">
        <v>8</v>
      </c>
      <c r="D116" s="18" cm="1">
        <f t="array" ref="D116">ROUND(_xlfn.XLOOKUP(B116,Artikli!A:A,Artikli!C:C/7),0)</f>
        <v>9</v>
      </c>
      <c r="E116" s="19" t="s">
        <v>12</v>
      </c>
      <c r="F116" s="19" t="s">
        <v>91</v>
      </c>
      <c r="G116" s="48" t="s">
        <v>92</v>
      </c>
      <c r="H116" s="62"/>
      <c r="I116" s="57" t="s">
        <v>27</v>
      </c>
      <c r="J116" s="31">
        <v>0</v>
      </c>
      <c r="K116" s="20">
        <f>IFERROR(_xlfn.XLOOKUP($F116,'Incoming supply'!$A:$A,'Incoming supply'!B:B),0)</f>
        <v>0</v>
      </c>
      <c r="L116" s="20">
        <f>IFERROR(_xlfn.XLOOKUP($F116,'Incoming supply'!$A:$A,'Incoming supply'!C:C),0)</f>
        <v>0</v>
      </c>
      <c r="M116" s="20">
        <f>IFERROR(_xlfn.XLOOKUP($F116,'Incoming supply'!$A:$A,'Incoming supply'!D:D),0)</f>
        <v>3222</v>
      </c>
      <c r="N116" s="20">
        <f>IFERROR(_xlfn.XLOOKUP($F116,'Incoming supply'!$A:$A,'Incoming supply'!E:E),0)</f>
        <v>0</v>
      </c>
      <c r="O116" s="20">
        <f>IFERROR(_xlfn.XLOOKUP($F116,'Incoming supply'!$A:$A,'Incoming supply'!F:F),0)</f>
        <v>0</v>
      </c>
      <c r="P116" s="20">
        <f>IFERROR(_xlfn.XLOOKUP($F116,'Incoming supply'!$A:$A,'Incoming supply'!G:G),0)</f>
        <v>0</v>
      </c>
      <c r="Q116" s="20">
        <f>IFERROR(_xlfn.XLOOKUP($F116,'Incoming supply'!$A:$A,'Incoming supply'!H:H),0)</f>
        <v>0</v>
      </c>
      <c r="R116" s="20">
        <f>IFERROR(_xlfn.XLOOKUP($F116,'Incoming supply'!$A:$A,'Incoming supply'!I:I),0)</f>
        <v>0</v>
      </c>
      <c r="S116" s="20">
        <f>IFERROR(_xlfn.XLOOKUP($F116,'Incoming supply'!$A:$A,'Incoming supply'!J:J),0)</f>
        <v>0</v>
      </c>
      <c r="T116" s="20">
        <f>IFERROR(_xlfn.XLOOKUP($F116,'Incoming supply'!$A:$A,'Incoming supply'!K:K),0)</f>
        <v>0</v>
      </c>
      <c r="U116" s="20">
        <f>IFERROR(_xlfn.XLOOKUP($F116,'Incoming supply'!$A:$A,'Incoming supply'!L:L),0)</f>
        <v>0</v>
      </c>
      <c r="V116" s="20">
        <f>IFERROR(_xlfn.XLOOKUP($F116,'Incoming supply'!$A:$A,'Incoming supply'!M:M),0)</f>
        <v>0</v>
      </c>
      <c r="W116" s="20">
        <f>IFERROR(_xlfn.XLOOKUP($F116,'Incoming supply'!$A:$A,'Incoming supply'!N:N),0)</f>
        <v>0</v>
      </c>
      <c r="X116" s="20">
        <f>IFERROR(_xlfn.XLOOKUP($F116,'Incoming supply'!$A:$A,'Incoming supply'!O:O),0)</f>
        <v>0</v>
      </c>
      <c r="Y116" s="21">
        <f>IFERROR(_xlfn.XLOOKUP($F116,'Incoming supply'!$A:$A,'Incoming supply'!P:P),0)</f>
        <v>0</v>
      </c>
      <c r="Z116" s="21">
        <f>IFERROR(_xlfn.XLOOKUP($F116,'Incoming supply'!$A:$A,'Incoming supply'!Q:Q),0)</f>
        <v>0</v>
      </c>
      <c r="AA116" s="21">
        <f>IFERROR(_xlfn.XLOOKUP($F116,'Incoming supply'!$A:$A,'Incoming supply'!R:R),0)</f>
        <v>0</v>
      </c>
      <c r="AB116" s="21">
        <f>IFERROR(_xlfn.XLOOKUP($F116,'Incoming supply'!$A:$A,'Incoming supply'!S:S),0)</f>
        <v>0</v>
      </c>
      <c r="AC116" s="21">
        <f>IFERROR(_xlfn.XLOOKUP($F116,'Incoming supply'!$A:$A,'Incoming supply'!T:T),0)</f>
        <v>0</v>
      </c>
      <c r="AD116" s="21">
        <f>IFERROR(_xlfn.XLOOKUP($F116,'Incoming supply'!$A:$A,'Incoming supply'!U:U),0)</f>
        <v>0</v>
      </c>
      <c r="AE116" s="21">
        <f>IFERROR(_xlfn.XLOOKUP($F116,'Incoming supply'!$A:$A,'Incoming supply'!V:V),0)</f>
        <v>0</v>
      </c>
      <c r="AF116" s="21">
        <f>IFERROR(_xlfn.XLOOKUP($F116,'Incoming supply'!$A:$A,'Incoming supply'!W:W),0)</f>
        <v>0</v>
      </c>
      <c r="AG116" s="21">
        <f>IFERROR(_xlfn.XLOOKUP($F116,'Incoming supply'!$A:$A,'Incoming supply'!X:X),0)</f>
        <v>0</v>
      </c>
      <c r="AH116" s="21">
        <f>IFERROR(_xlfn.XLOOKUP($F116,'Incoming supply'!$A:$A,'Incoming supply'!Y:Y),0)</f>
        <v>0</v>
      </c>
      <c r="AI116" s="21">
        <f>IFERROR(_xlfn.XLOOKUP($F116,'Incoming supply'!$A:$A,'Incoming supply'!Z:Z),0)</f>
        <v>0</v>
      </c>
      <c r="AJ116" s="21">
        <f>IFERROR(_xlfn.XLOOKUP($F116,'Incoming supply'!$A:$A,'Incoming supply'!AA:AA),0)</f>
        <v>0</v>
      </c>
      <c r="AK116" s="21">
        <f>IFERROR(_xlfn.XLOOKUP($F116,'Incoming supply'!$A:$A,'Incoming supply'!AB:AB),0)</f>
        <v>0</v>
      </c>
      <c r="AL116" s="21">
        <f>IFERROR(_xlfn.XLOOKUP($F116,'Incoming supply'!$A:$A,'Incoming supply'!AC:AC),0)</f>
        <v>0</v>
      </c>
      <c r="AM116" s="21">
        <f>IFERROR(_xlfn.XLOOKUP($F116,'Incoming supply'!$A:$A,'Incoming supply'!AD:AD),0)</f>
        <v>0</v>
      </c>
      <c r="AN116" s="21">
        <f>IFERROR(_xlfn.XLOOKUP($F116,'Incoming supply'!$A:$A,'Incoming supply'!AE:AE),0)</f>
        <v>0</v>
      </c>
      <c r="AO116" s="21">
        <f>IFERROR(_xlfn.XLOOKUP($F116,'Incoming supply'!$A:$A,'Incoming supply'!AF:AF),0)</f>
        <v>0</v>
      </c>
      <c r="AP116" s="21">
        <f>IFERROR(_xlfn.XLOOKUP($F116,'Incoming supply'!$A:$A,'Incoming supply'!AG:AG),0)</f>
        <v>0</v>
      </c>
      <c r="AQ116" s="21">
        <f>IFERROR(_xlfn.XLOOKUP($F116,'Incoming supply'!$A:$A,'Incoming supply'!AH:AH),0)</f>
        <v>0</v>
      </c>
    </row>
    <row r="117" spans="1:43" hidden="1" x14ac:dyDescent="0.3">
      <c r="A117" s="14">
        <f>_xlfn.XLOOKUP(F117,'Demand on-top'!A:A,'Demand on-top'!S:S)</f>
        <v>108</v>
      </c>
      <c r="B117" s="16" t="s">
        <v>7</v>
      </c>
      <c r="C117" s="17" t="s">
        <v>8</v>
      </c>
      <c r="D117" s="18" cm="1">
        <f t="array" ref="D117">ROUND(_xlfn.XLOOKUP(B117,Artikli!A:A,Artikli!C:C/7),0)</f>
        <v>9</v>
      </c>
      <c r="E117" s="19" t="s">
        <v>12</v>
      </c>
      <c r="F117" s="19" t="s">
        <v>91</v>
      </c>
      <c r="G117" s="48" t="s">
        <v>92</v>
      </c>
      <c r="H117" s="62"/>
      <c r="I117" s="57" t="s">
        <v>4096</v>
      </c>
      <c r="J117" s="31">
        <v>5195</v>
      </c>
      <c r="K117" s="20">
        <f t="shared" ref="K117" si="755">IF((K114-K115+K116)&gt;0,(K114-K115+K116),0)</f>
        <v>4999</v>
      </c>
      <c r="L117" s="20">
        <f t="shared" ref="L117" si="756">IF((L114-L115+L116)&gt;0,(L114-L115+L116),0)</f>
        <v>4819</v>
      </c>
      <c r="M117" s="20">
        <f t="shared" ref="M117" si="757">IF((M114-M115+M116)&gt;0,(M114-M115+M116),0)</f>
        <v>7860</v>
      </c>
      <c r="N117" s="20">
        <f t="shared" ref="N117" si="758">IF((N114-N115+N116)&gt;0,(N114-N115+N116),0)</f>
        <v>7679</v>
      </c>
      <c r="O117" s="20">
        <f t="shared" ref="O117" si="759">IF((O114-O115+O116)&gt;0,(O114-O115+O116),0)</f>
        <v>7411</v>
      </c>
      <c r="P117" s="20">
        <f t="shared" ref="P117" si="760">IF((P114-P115+P116)&gt;0,(P114-P115+P116),0)</f>
        <v>7203</v>
      </c>
      <c r="Q117" s="20">
        <f t="shared" ref="Q117" si="761">IF((Q114-Q115+Q116)&gt;0,(Q114-Q115+Q116),0)</f>
        <v>7021</v>
      </c>
      <c r="R117" s="20">
        <f t="shared" ref="R117" si="762">IF((R114-R115+R116)&gt;0,(R114-R115+R116),0)</f>
        <v>6842</v>
      </c>
      <c r="S117" s="20">
        <f t="shared" ref="S117" si="763">IF((S114-S115+S116)&gt;0,(S114-S115+S116),0)</f>
        <v>6662</v>
      </c>
      <c r="T117" s="20">
        <f t="shared" ref="T117" si="764">IF((T114-T115+T116)&gt;0,(T114-T115+T116),0)</f>
        <v>6481</v>
      </c>
      <c r="U117" s="20">
        <f t="shared" ref="U117" si="765">IF((U114-U115+U116)&gt;0,(U114-U115+U116),0)</f>
        <v>6296</v>
      </c>
      <c r="V117" s="20">
        <f t="shared" ref="V117" si="766">IF((V114-V115+V116)&gt;0,(V114-V115+V116),0)</f>
        <v>6107</v>
      </c>
      <c r="W117" s="20">
        <f t="shared" ref="W117" si="767">IF((W114-W115+W116)&gt;0,(W114-W115+W116),0)</f>
        <v>5915</v>
      </c>
      <c r="X117" s="20">
        <f t="shared" ref="X117" si="768">IF((X114-X115+X116)&gt;0,(X114-X115+X116),0)</f>
        <v>5614</v>
      </c>
      <c r="Y117" s="21">
        <f t="shared" ref="Y117:AQ117" si="769">IF((Y114-Y115+Y116)&gt;0,(Y114-Y115+Y116),0)</f>
        <v>5420</v>
      </c>
      <c r="Z117" s="21">
        <f t="shared" si="769"/>
        <v>5225</v>
      </c>
      <c r="AA117" s="21">
        <f t="shared" si="769"/>
        <v>5032</v>
      </c>
      <c r="AB117" s="21">
        <f t="shared" si="769"/>
        <v>4837</v>
      </c>
      <c r="AC117" s="21">
        <f t="shared" si="769"/>
        <v>4645</v>
      </c>
      <c r="AD117" s="21">
        <f t="shared" si="769"/>
        <v>4453</v>
      </c>
      <c r="AE117" s="21">
        <f t="shared" si="769"/>
        <v>4265</v>
      </c>
      <c r="AF117" s="21">
        <f t="shared" si="769"/>
        <v>4079</v>
      </c>
      <c r="AG117" s="21">
        <f t="shared" si="769"/>
        <v>3893</v>
      </c>
      <c r="AH117" s="21">
        <f t="shared" si="769"/>
        <v>3709</v>
      </c>
      <c r="AI117" s="21">
        <f t="shared" si="769"/>
        <v>3524</v>
      </c>
      <c r="AJ117" s="21">
        <f t="shared" si="769"/>
        <v>3338</v>
      </c>
      <c r="AK117" s="21">
        <f t="shared" si="769"/>
        <v>3152</v>
      </c>
      <c r="AL117" s="21">
        <f t="shared" si="769"/>
        <v>2965</v>
      </c>
      <c r="AM117" s="21">
        <f t="shared" si="769"/>
        <v>2778</v>
      </c>
      <c r="AN117" s="21">
        <f t="shared" si="769"/>
        <v>2591</v>
      </c>
      <c r="AO117" s="21">
        <f t="shared" si="769"/>
        <v>2404</v>
      </c>
      <c r="AP117" s="21">
        <f t="shared" si="769"/>
        <v>2404</v>
      </c>
      <c r="AQ117" s="21">
        <f t="shared" si="769"/>
        <v>2404</v>
      </c>
    </row>
    <row r="118" spans="1:43" hidden="1" x14ac:dyDescent="0.3">
      <c r="A118" s="14">
        <f>_xlfn.XLOOKUP(F118,'Demand on-top'!A:A,'Demand on-top'!S:S)</f>
        <v>108</v>
      </c>
      <c r="B118" s="22" t="s">
        <v>7</v>
      </c>
      <c r="C118" s="23" t="s">
        <v>8</v>
      </c>
      <c r="D118" s="18" cm="1">
        <f t="array" ref="D118">ROUND(_xlfn.XLOOKUP(B118,Artikli!A:A,Artikli!C:C/7),0)</f>
        <v>9</v>
      </c>
      <c r="E118" s="25" t="s">
        <v>12</v>
      </c>
      <c r="F118" s="25" t="s">
        <v>91</v>
      </c>
      <c r="G118" s="49" t="s">
        <v>92</v>
      </c>
      <c r="H118" s="64"/>
      <c r="I118" s="58" t="s">
        <v>29</v>
      </c>
      <c r="J118" s="32">
        <v>28.061650992685475</v>
      </c>
      <c r="K118" s="26" cm="1">
        <f t="array" ref="K118">IFERROR(_xlfn.LET(_xlpm.stk, K114, _xlpm.dem, L115:$BF115,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AVERAGE(L115:Z115), _xlpm.nxt), _xlpm.fw + ((_xlpm.stk - _xlpm.ded) / _xlpm.safe_nxt)),0)</f>
        <v>26.577540106951872</v>
      </c>
      <c r="L118" s="26" cm="1">
        <f t="array" ref="L118">IFERROR(_xlfn.LET(_xlpm.stk, L114, _xlpm.dem, M115:$BF115,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AVERAGE(M115:AA115), _xlpm.nxt), _xlpm.fw + ((_xlpm.stk - _xlpm.ded) / _xlpm.safe_nxt)),0)</f>
        <v>25.588235294117649</v>
      </c>
      <c r="M118" s="26" cm="1">
        <f t="array" ref="M118">IFERROR(_xlfn.LET(_xlpm.stk, M114, _xlpm.dem, N115:$BF115,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AVERAGE(N115:AB115), _xlpm.nxt), _xlpm.fw + ((_xlpm.stk - _xlpm.ded) / _xlpm.safe_nxt)),0)</f>
        <v>24.593582887700535</v>
      </c>
      <c r="N118" s="26" cm="1">
        <f t="array" ref="N118">IFERROR(_xlfn.LET(_xlpm.stk, N114, _xlpm.dem, O115:$BF115,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AVERAGE(O115:AC115), _xlpm.nxt), _xlpm.fw + ((_xlpm.stk - _xlpm.ded) / _xlpm.safe_nxt)),0)</f>
        <v>39.780158206987473</v>
      </c>
      <c r="O118" s="26" cm="1">
        <f t="array" ref="O118">IFERROR(_xlfn.LET(_xlpm.stk, O114, _xlpm.dem, P115:$BF115,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AVERAGE(P115:AD115), _xlpm.nxt), _xlpm.fw + ((_xlpm.stk - _xlpm.ded) / _xlpm.safe_nxt)),0)</f>
        <v>39.549695740365109</v>
      </c>
      <c r="P118" s="26" cm="1">
        <f t="array" ref="P118">IFERROR(_xlfn.LET(_xlpm.stk, P114, _xlpm.dem, Q115:$BF115,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AVERAGE(Q115:AE115), _xlpm.nxt), _xlpm.fw + ((_xlpm.stk - _xlpm.ded) / _xlpm.safe_nxt)),0)</f>
        <v>38.335602450646697</v>
      </c>
      <c r="Q118" s="26" cm="1">
        <f t="array" ref="Q118">IFERROR(_xlfn.LET(_xlpm.stk, Q114, _xlpm.dem, R115:$BF115,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AVERAGE(R115:AF115), _xlpm.nxt), _xlpm.fw + ((_xlpm.stk - _xlpm.ded) / _xlpm.safe_nxt)),0)</f>
        <v>37.184908225696802</v>
      </c>
      <c r="R118" s="26" cm="1">
        <f t="array" ref="R118">IFERROR(_xlfn.LET(_xlpm.stk, R114, _xlpm.dem, S115:$BF115,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AVERAGE(S115:AG115), _xlpm.nxt), _xlpm.fw + ((_xlpm.stk - _xlpm.ded) / _xlpm.safe_nxt)),0)</f>
        <v>36.138351983723297</v>
      </c>
      <c r="S118" s="26" cm="1">
        <f t="array" ref="S118">IFERROR(_xlfn.LET(_xlpm.stk, S114, _xlpm.dem, T115:$BF115,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AVERAGE(T115:AH115), _xlpm.nxt), _xlpm.fw + ((_xlpm.stk - _xlpm.ded) / _xlpm.safe_nxt)),0)</f>
        <v>35.125634947511003</v>
      </c>
      <c r="T118" s="26" cm="1">
        <f t="array" ref="T118">IFERROR(_xlfn.LET(_xlpm.stk, T114, _xlpm.dem, U115:$BF115,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AVERAGE(U115:AI115), _xlpm.nxt), _xlpm.fw + ((_xlpm.stk - _xlpm.ded) / _xlpm.safe_nxt)),0)</f>
        <v>34.112952316537033</v>
      </c>
      <c r="U118" s="26" cm="1">
        <f t="array" ref="U118">IFERROR(_xlfn.LET(_xlpm.stk, U114, _xlpm.dem, V115:$BF115,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AVERAGE(V115:AJ115), _xlpm.nxt), _xlpm.fw + ((_xlpm.stk - _xlpm.ded) / _xlpm.safe_nxt)),0)</f>
        <v>33.128803245436103</v>
      </c>
      <c r="V118" s="26" cm="1">
        <f t="array" ref="V118">IFERROR(_xlfn.LET(_xlpm.stk, V114, _xlpm.dem, W115:$BF115,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AVERAGE(W115:AK115), _xlpm.nxt), _xlpm.fw + ((_xlpm.stk - _xlpm.ded) / _xlpm.safe_nxt)),0)</f>
        <v>32.162436548223354</v>
      </c>
      <c r="W118" s="26" cm="1">
        <f t="array" ref="W118">IFERROR(_xlfn.LET(_xlpm.stk, W114, _xlpm.dem, X115:$BF115,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AVERAGE(X115:AL115), _xlpm.nxt), _xlpm.fw + ((_xlpm.stk - _xlpm.ded) / _xlpm.safe_nxt)),0)</f>
        <v>31.200000000000003</v>
      </c>
      <c r="X118" s="26" cm="1">
        <f t="array" ref="X118">IFERROR(_xlfn.LET(_xlpm.stk, X114, _xlpm.dem, Y115:$BF115,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AVERAGE(Y115:AM115), _xlpm.nxt), _xlpm.fw + ((_xlpm.stk - _xlpm.ded) / _xlpm.safe_nxt)),0)</f>
        <v>31.307122708039493</v>
      </c>
      <c r="Y118" s="27" cm="1">
        <f t="array" ref="Y118">IFERROR(_xlfn.LET(_xlpm.stk, Y114, _xlpm.dem, Z115:$BF115,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AVERAGE(Z115:AN115), _xlpm.nxt), _xlpm.fw + ((_xlpm.stk - _xlpm.ded) / _xlpm.safe_nxt)),0)</f>
        <v>29.775185577942736</v>
      </c>
      <c r="Z118" s="27" cm="1">
        <f t="array" ref="Z118">IFERROR(_xlfn.LET(_xlpm.stk, Z114, _xlpm.dem, AA115:$BF115,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AVERAGE(AA115:AO115), _xlpm.nxt), _xlpm.fw + ((_xlpm.stk - _xlpm.ded) / _xlpm.safe_nxt)),0)</f>
        <v>28.819567529244949</v>
      </c>
      <c r="AA118" s="27" cm="1">
        <f t="array" ref="AA118">IFERROR(_xlfn.LET(_xlpm.stk, AA114, _xlpm.dem, AB115:$BF115,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AVERAGE(AB115:AP115), _xlpm.nxt), _xlpm.fw + ((_xlpm.stk - _xlpm.ded) / _xlpm.safe_nxt)),0)</f>
        <v>28.823059360730596</v>
      </c>
      <c r="AB118" s="27" cm="1">
        <f t="array" ref="AB118">IFERROR(_xlfn.LET(_xlpm.stk, AB114, _xlpm.dem, AC115:$BF115,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AVERAGE(AC115:AQ115), _xlpm.nxt), _xlpm.fw + ((_xlpm.stk - _xlpm.ded) / _xlpm.safe_nxt)),0)</f>
        <v>29.023427866831074</v>
      </c>
      <c r="AC118" s="27" cm="1">
        <f t="array" ref="AC118">IFERROR(_xlfn.LET(_xlpm.stk, AC114, _xlpm.dem, AD115:$BF115,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AVERAGE(AD115:AR115), _xlpm.nxt), _xlpm.fw + ((_xlpm.stk - _xlpm.ded) / _xlpm.safe_nxt)),0)</f>
        <v>28.2177599286033</v>
      </c>
      <c r="AD118" s="27" cm="1">
        <f t="array" ref="AD118">IFERROR(_xlfn.LET(_xlpm.stk, AD114, _xlpm.dem, AE115:$BF115,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AVERAGE(AE115:AS115), _xlpm.nxt), _xlpm.fw + ((_xlpm.stk - _xlpm.ded) / _xlpm.safe_nxt)),0)</f>
        <v>27.470473401659348</v>
      </c>
      <c r="AE118" s="27" cm="1">
        <f t="array" ref="AE118">IFERROR(_xlfn.LET(_xlpm.stk, AE114, _xlpm.dem, AF115:$BF115,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AVERAGE(AF115:AT115), _xlpm.nxt), _xlpm.fw + ((_xlpm.stk - _xlpm.ded) / _xlpm.safe_nxt)),0)</f>
        <v>26.713594841483072</v>
      </c>
      <c r="AF118" s="27" cm="1">
        <f t="array" ref="AF118">IFERROR(_xlfn.LET(_xlpm.stk, AF114, _xlpm.dem, AG115:$BF115,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AVERAGE(AG115:AU115), _xlpm.nxt), _xlpm.fw + ((_xlpm.stk - _xlpm.ded) / _xlpm.safe_nxt)),0)</f>
        <v>26.008955223880598</v>
      </c>
      <c r="AG118" s="27" cm="1">
        <f t="array" ref="AG118">IFERROR(_xlfn.LET(_xlpm.stk, AG114, _xlpm.dem, AH115:$BF115,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AVERAGE(AH115:AV115), _xlpm.nxt), _xlpm.fw + ((_xlpm.stk - _xlpm.ded) / _xlpm.safe_nxt)),0)</f>
        <v>25.394224311618537</v>
      </c>
      <c r="AH118" s="27" cm="1">
        <f t="array" ref="AH118">IFERROR(_xlfn.LET(_xlpm.stk, AH114, _xlpm.dem, AI115:$BF115,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AVERAGE(AI115:AW115), _xlpm.nxt), _xlpm.fw + ((_xlpm.stk - _xlpm.ded) / _xlpm.safe_nxt)),0)</f>
        <v>24.848275862068967</v>
      </c>
      <c r="AI118" s="27" cm="1">
        <f t="array" ref="AI118">IFERROR(_xlfn.LET(_xlpm.stk, AI114, _xlpm.dem, AJ115:$BF115,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AVERAGE(AJ115:AX115), _xlpm.nxt), _xlpm.fw + ((_xlpm.stk - _xlpm.ded) / _xlpm.safe_nxt)),0)</f>
        <v>24.492857142857144</v>
      </c>
      <c r="AJ118" s="27" cm="1">
        <f t="array" ref="AJ118">IFERROR(_xlfn.LET(_xlpm.stk, AJ114, _xlpm.dem, AK115:$BF115,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AVERAGE(AK115:AY115), _xlpm.nxt), _xlpm.fw + ((_xlpm.stk - _xlpm.ded) / _xlpm.safe_nxt)),0)</f>
        <v>24.41113490364026</v>
      </c>
      <c r="AK118" s="27" cm="1">
        <f t="array" ref="AK118">IFERROR(_xlfn.LET(_xlpm.stk, AK114, _xlpm.dem, AL115:$BF115,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AVERAGE(AL115:AZ115), _xlpm.nxt), _xlpm.fw + ((_xlpm.stk - _xlpm.ded) / _xlpm.safe_nxt)),0)</f>
        <v>24.775401069518715</v>
      </c>
      <c r="AL118" s="27" cm="1">
        <f t="array" ref="AL118">IFERROR(_xlfn.LET(_xlpm.stk, AL114, _xlpm.dem, AM115:$BF115,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AVERAGE(AM115:BA115), _xlpm.nxt), _xlpm.fw + ((_xlpm.stk - _xlpm.ded) / _xlpm.safe_nxt)),0)</f>
        <v>26.092691622103388</v>
      </c>
      <c r="AM118" s="27" cm="1">
        <f t="array" ref="AM118">IFERROR(_xlfn.LET(_xlpm.stk, AM114, _xlpm.dem, AN115:$BF115,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AVERAGE(AN115:BB115), _xlpm.nxt), _xlpm.fw + ((_xlpm.stk - _xlpm.ded) / _xlpm.safe_nxt)),0)</f>
        <v>29.711229946524064</v>
      </c>
      <c r="AN118" s="27" cm="1">
        <f t="array" ref="AN118">IFERROR(_xlfn.LET(_xlpm.stk, AN114, _xlpm.dem, AO115:$BF115,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AVERAGE(AO115:BC115), _xlpm.nxt), _xlpm.fw + ((_xlpm.stk - _xlpm.ded) / _xlpm.safe_nxt)),0)</f>
        <v>42.566844919786092</v>
      </c>
      <c r="AO118" s="27" cm="1">
        <f t="array" ref="AO118">IFERROR(_xlfn.LET(_xlpm.stk, AO114, _xlpm.dem, AP115:$BF115,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AVERAGE(AP115:BD115), _xlpm.nxt), _xlpm.fw + ((_xlpm.stk - _xlpm.ded) / _xlpm.safe_nxt)),0)</f>
        <v>0</v>
      </c>
      <c r="AP118" s="27" cm="1">
        <f t="array" ref="AP118">IFERROR(_xlfn.LET(_xlpm.stk, AP114, _xlpm.dem, AQ115:$BF115,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AVERAGE(AQ115:BE115), _xlpm.nxt), _xlpm.fw + ((_xlpm.stk - _xlpm.ded) / _xlpm.safe_nxt)),0)</f>
        <v>0</v>
      </c>
      <c r="AQ118" s="27" cm="1">
        <f t="array" ref="AQ118">IFERROR(_xlfn.LET(_xlpm.stk, AQ114, _xlpm.dem, AR115:$BF115,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AVERAGE(AR115:BF115), _xlpm.nxt), _xlpm.fw + ((_xlpm.stk - _xlpm.ded) / _xlpm.safe_nxt)),0)</f>
        <v>0</v>
      </c>
    </row>
    <row r="119" spans="1:43" hidden="1" x14ac:dyDescent="0.3">
      <c r="A119" s="14">
        <f>_xlfn.XLOOKUP(F119,'Demand on-top'!A:A,'Demand on-top'!S:S)</f>
        <v>0</v>
      </c>
      <c r="B119" s="16" t="s">
        <v>95</v>
      </c>
      <c r="C119" s="17" t="s">
        <v>96</v>
      </c>
      <c r="D119" s="18" cm="1">
        <f t="array" ref="D119">ROUND(_xlfn.XLOOKUP(B119,Artikli!A:A,Artikli!C:C/7),0)</f>
        <v>3</v>
      </c>
      <c r="E119" s="19" t="s">
        <v>12</v>
      </c>
      <c r="F119" s="19" t="s">
        <v>93</v>
      </c>
      <c r="G119" s="48" t="s">
        <v>94</v>
      </c>
      <c r="H119" s="61"/>
      <c r="I119" s="57" t="s">
        <v>26</v>
      </c>
      <c r="J119" s="31">
        <v>946</v>
      </c>
      <c r="K119" s="20">
        <f>IFERROR(_xlfn.XLOOKUP(F119,Stock!A:A,Stock!AI:AI),0)</f>
        <v>829</v>
      </c>
      <c r="L119" s="20">
        <f t="shared" ref="L119:Y119" si="770">K122</f>
        <v>729</v>
      </c>
      <c r="M119" s="20">
        <f t="shared" si="770"/>
        <v>629</v>
      </c>
      <c r="N119" s="20">
        <f t="shared" si="770"/>
        <v>529</v>
      </c>
      <c r="O119" s="20">
        <f t="shared" si="770"/>
        <v>429</v>
      </c>
      <c r="P119" s="20">
        <f t="shared" si="770"/>
        <v>328</v>
      </c>
      <c r="Q119" s="20">
        <f t="shared" si="770"/>
        <v>227</v>
      </c>
      <c r="R119" s="20">
        <f t="shared" si="770"/>
        <v>125</v>
      </c>
      <c r="S119" s="20">
        <f t="shared" si="770"/>
        <v>23</v>
      </c>
      <c r="T119" s="20">
        <f t="shared" si="770"/>
        <v>0</v>
      </c>
      <c r="U119" s="20">
        <f t="shared" si="770"/>
        <v>0</v>
      </c>
      <c r="V119" s="20">
        <f t="shared" si="770"/>
        <v>0</v>
      </c>
      <c r="W119" s="20">
        <f t="shared" si="770"/>
        <v>0</v>
      </c>
      <c r="X119" s="20">
        <f t="shared" si="770"/>
        <v>0</v>
      </c>
      <c r="Y119" s="21">
        <f t="shared" si="770"/>
        <v>0</v>
      </c>
      <c r="Z119" s="21">
        <f t="shared" ref="Z119" si="771">Y122</f>
        <v>0</v>
      </c>
      <c r="AA119" s="21">
        <f t="shared" ref="AA119" si="772">Z122</f>
        <v>0</v>
      </c>
      <c r="AB119" s="21">
        <f t="shared" ref="AB119" si="773">AA122</f>
        <v>0</v>
      </c>
      <c r="AC119" s="21">
        <f t="shared" ref="AC119" si="774">AB122</f>
        <v>0</v>
      </c>
      <c r="AD119" s="21">
        <f t="shared" ref="AD119" si="775">AC122</f>
        <v>0</v>
      </c>
      <c r="AE119" s="21">
        <f t="shared" ref="AE119" si="776">AD122</f>
        <v>0</v>
      </c>
      <c r="AF119" s="21">
        <f t="shared" ref="AF119" si="777">AE122</f>
        <v>0</v>
      </c>
      <c r="AG119" s="21">
        <f t="shared" ref="AG119" si="778">AF122</f>
        <v>0</v>
      </c>
      <c r="AH119" s="21">
        <f t="shared" ref="AH119" si="779">AG122</f>
        <v>0</v>
      </c>
      <c r="AI119" s="21">
        <f t="shared" ref="AI119" si="780">AH122</f>
        <v>0</v>
      </c>
      <c r="AJ119" s="21">
        <f t="shared" ref="AJ119" si="781">AI122</f>
        <v>0</v>
      </c>
      <c r="AK119" s="21">
        <f t="shared" ref="AK119" si="782">AJ122</f>
        <v>0</v>
      </c>
      <c r="AL119" s="21">
        <f t="shared" ref="AL119" si="783">AK122</f>
        <v>0</v>
      </c>
      <c r="AM119" s="21">
        <f t="shared" ref="AM119" si="784">AL122</f>
        <v>0</v>
      </c>
      <c r="AN119" s="21">
        <f t="shared" ref="AN119" si="785">AM122</f>
        <v>0</v>
      </c>
      <c r="AO119" s="21">
        <f t="shared" ref="AO119" si="786">AN122</f>
        <v>0</v>
      </c>
      <c r="AP119" s="21">
        <f t="shared" ref="AP119" si="787">AO122</f>
        <v>0</v>
      </c>
      <c r="AQ119" s="21">
        <f t="shared" ref="AQ119" si="788">AP122</f>
        <v>0</v>
      </c>
    </row>
    <row r="120" spans="1:43" hidden="1" x14ac:dyDescent="0.3">
      <c r="A120" s="14">
        <f>_xlfn.XLOOKUP(F120,'Demand on-top'!A:A,'Demand on-top'!S:S)</f>
        <v>0</v>
      </c>
      <c r="B120" s="16" t="s">
        <v>95</v>
      </c>
      <c r="C120" s="17" t="s">
        <v>96</v>
      </c>
      <c r="D120" s="18" cm="1">
        <f t="array" ref="D120">ROUND(_xlfn.XLOOKUP(B120,Artikli!A:A,Artikli!C:C/7),0)</f>
        <v>3</v>
      </c>
      <c r="E120" s="19" t="s">
        <v>12</v>
      </c>
      <c r="F120" s="19" t="s">
        <v>93</v>
      </c>
      <c r="G120" s="48" t="s">
        <v>94</v>
      </c>
      <c r="H120" s="62"/>
      <c r="I120" s="57" t="s">
        <v>28</v>
      </c>
      <c r="J120" s="31">
        <v>99</v>
      </c>
      <c r="K120" s="20">
        <f>ROUND(_xlfn.XLOOKUP($F120,'Prodaja+Demand'!$B:$B,'Prodaja+Demand'!BG:BG),0)+ROUND(_xlfn.XLOOKUP($F120,'Demand on-top'!$A:$A,'Demand on-top'!F:F),0)</f>
        <v>100</v>
      </c>
      <c r="L120" s="20">
        <f>ROUND(_xlfn.XLOOKUP($F120,'Prodaja+Demand'!$B:$B,'Prodaja+Demand'!BH:BH),0)+ROUND(_xlfn.XLOOKUP($F120,'Demand on-top'!$A:$A,'Demand on-top'!G:G),0)</f>
        <v>100</v>
      </c>
      <c r="M120" s="20">
        <f>ROUND(_xlfn.XLOOKUP($F120,'Prodaja+Demand'!$B:$B,'Prodaja+Demand'!BI:BI),0)+ROUND(_xlfn.XLOOKUP($F120,'Demand on-top'!$A:$A,'Demand on-top'!H:H),0)</f>
        <v>100</v>
      </c>
      <c r="N120" s="20">
        <f>ROUND(_xlfn.XLOOKUP($F120,'Prodaja+Demand'!$B:$B,'Prodaja+Demand'!BJ:BJ),0)+ROUND(_xlfn.XLOOKUP($F120,'Demand on-top'!$A:$A,'Demand on-top'!I:I),0)</f>
        <v>100</v>
      </c>
      <c r="O120" s="20">
        <f>ROUND(_xlfn.XLOOKUP($F120,'Prodaja+Demand'!$B:$B,'Prodaja+Demand'!BK:BK),0)+ROUND(_xlfn.XLOOKUP($F120,'Demand on-top'!$A:$A,'Demand on-top'!J:J),0)</f>
        <v>101</v>
      </c>
      <c r="P120" s="20">
        <f>ROUND(_xlfn.XLOOKUP($F120,'Prodaja+Demand'!$B:$B,'Prodaja+Demand'!BL:BL),0)+ROUND(_xlfn.XLOOKUP($F120,'Demand on-top'!$A:$A,'Demand on-top'!K:K),0)</f>
        <v>101</v>
      </c>
      <c r="Q120" s="20">
        <f>ROUND(_xlfn.XLOOKUP($F120,'Prodaja+Demand'!$B:$B,'Prodaja+Demand'!BM:BM),0)+ROUND(_xlfn.XLOOKUP($F120,'Demand on-top'!$A:$A,'Demand on-top'!L:L),0)</f>
        <v>102</v>
      </c>
      <c r="R120" s="20">
        <f>ROUND(_xlfn.XLOOKUP($F120,'Prodaja+Demand'!$B:$B,'Prodaja+Demand'!BN:BN),0)+ROUND(_xlfn.XLOOKUP($F120,'Demand on-top'!$A:$A,'Demand on-top'!M:M),0)</f>
        <v>102</v>
      </c>
      <c r="S120" s="20">
        <f>ROUND(_xlfn.XLOOKUP($F120,'Prodaja+Demand'!$B:$B,'Prodaja+Demand'!BO:BO),0)+ROUND(_xlfn.XLOOKUP($F120,'Demand on-top'!$A:$A,'Demand on-top'!N:N),0)</f>
        <v>102</v>
      </c>
      <c r="T120" s="20">
        <f>ROUND(_xlfn.XLOOKUP($F120,'Prodaja+Demand'!$B:$B,'Prodaja+Demand'!BP:BP),0)+ROUND(_xlfn.XLOOKUP($F120,'Demand on-top'!$A:$A,'Demand on-top'!O:O),0)</f>
        <v>102</v>
      </c>
      <c r="U120" s="20">
        <f>ROUND(_xlfn.XLOOKUP($F120,'Prodaja+Demand'!$B:$B,'Prodaja+Demand'!BQ:BQ),0)+ROUND(_xlfn.XLOOKUP($F120,'Demand on-top'!$A:$A,'Demand on-top'!P:P),0)</f>
        <v>103</v>
      </c>
      <c r="V120" s="20">
        <f>ROUND(_xlfn.XLOOKUP($F120,'Prodaja+Demand'!$B:$B,'Prodaja+Demand'!BR:BR),0)+ROUND(_xlfn.XLOOKUP($F120,'Demand on-top'!$A:$A,'Demand on-top'!Q:Q),0)</f>
        <v>103</v>
      </c>
      <c r="W120" s="20">
        <f>ROUND(_xlfn.XLOOKUP($F120,'Prodaja+Demand'!$B:$B,'Prodaja+Demand'!BS:BS),0)+ROUND(_xlfn.XLOOKUP($F120,'Demand on-top'!$A:$A,'Demand on-top'!R:R),0)</f>
        <v>104</v>
      </c>
      <c r="X120" s="20">
        <f>ROUND(_xlfn.XLOOKUP($F120,'Prodaja+Demand'!$B:$B,'Prodaja+Demand'!BT:BT),0)+ROUND(_xlfn.XLOOKUP($F120,'Demand on-top'!$A:$A,'Demand on-top'!S:S),0)</f>
        <v>104</v>
      </c>
      <c r="Y120" s="21">
        <f>ROUND(_xlfn.XLOOKUP($F120,'Prodaja+Demand'!$B:$B,'Prodaja+Demand'!BU:BU),0)+ROUND(_xlfn.XLOOKUP($F120,'Demand on-top'!$A:$A,'Demand on-top'!T:T),0)</f>
        <v>105</v>
      </c>
      <c r="Z120" s="21">
        <f>ROUND(_xlfn.XLOOKUP($F120,'Prodaja+Demand'!$B:$B,'Prodaja+Demand'!BV:BV),0)+ROUND(_xlfn.XLOOKUP($F120,'Demand on-top'!$A:$A,'Demand on-top'!U:U),0)</f>
        <v>104</v>
      </c>
      <c r="AA120" s="21">
        <f>ROUND(_xlfn.XLOOKUP($F120,'Prodaja+Demand'!$B:$B,'Prodaja+Demand'!BW:BW),0)+ROUND(_xlfn.XLOOKUP($F120,'Demand on-top'!$A:$A,'Demand on-top'!V:V),0)</f>
        <v>103</v>
      </c>
      <c r="AB120" s="21">
        <f>ROUND(_xlfn.XLOOKUP($F120,'Prodaja+Demand'!$B:$B,'Prodaja+Demand'!BX:BX),0)+ROUND(_xlfn.XLOOKUP($F120,'Demand on-top'!$A:$A,'Demand on-top'!W:W),0)</f>
        <v>102</v>
      </c>
      <c r="AC120" s="21">
        <f>ROUND(_xlfn.XLOOKUP($F120,'Prodaja+Demand'!$B:$B,'Prodaja+Demand'!BY:BY),0)+ROUND(_xlfn.XLOOKUP($F120,'Demand on-top'!$A:$A,'Demand on-top'!X:X),0)</f>
        <v>101</v>
      </c>
      <c r="AD120" s="21">
        <f>ROUND(_xlfn.XLOOKUP($F120,'Prodaja+Demand'!$B:$B,'Prodaja+Demand'!BZ:BZ),0)+ROUND(_xlfn.XLOOKUP($F120,'Demand on-top'!$A:$A,'Demand on-top'!Y:Y),0)</f>
        <v>101</v>
      </c>
      <c r="AE120" s="21">
        <f>ROUND(_xlfn.XLOOKUP($F120,'Prodaja+Demand'!$B:$B,'Prodaja+Demand'!CA:CA),0)+ROUND(_xlfn.XLOOKUP($F120,'Demand on-top'!$A:$A,'Demand on-top'!Z:Z),0)</f>
        <v>101</v>
      </c>
      <c r="AF120" s="21">
        <f>ROUND(_xlfn.XLOOKUP($F120,'Prodaja+Demand'!$B:$B,'Prodaja+Demand'!CB:CB),0)+ROUND(_xlfn.XLOOKUP($F120,'Demand on-top'!$A:$A,'Demand on-top'!AA:AA),0)</f>
        <v>102</v>
      </c>
      <c r="AG120" s="21">
        <f>ROUND(_xlfn.XLOOKUP($F120,'Prodaja+Demand'!$B:$B,'Prodaja+Demand'!CC:CC),0)+ROUND(_xlfn.XLOOKUP($F120,'Demand on-top'!$A:$A,'Demand on-top'!AB:AB),0)</f>
        <v>102</v>
      </c>
      <c r="AH120" s="21">
        <f>ROUND(_xlfn.XLOOKUP($F120,'Prodaja+Demand'!$B:$B,'Prodaja+Demand'!CD:CD),0)+ROUND(_xlfn.XLOOKUP($F120,'Demand on-top'!$A:$A,'Demand on-top'!AC:AC),0)</f>
        <v>103</v>
      </c>
      <c r="AI120" s="21">
        <f>ROUND(_xlfn.XLOOKUP($F120,'Prodaja+Demand'!$B:$B,'Prodaja+Demand'!CE:CE),0)+ROUND(_xlfn.XLOOKUP($F120,'Demand on-top'!$A:$A,'Demand on-top'!AD:AD),0)</f>
        <v>103</v>
      </c>
      <c r="AJ120" s="21">
        <f>ROUND(_xlfn.XLOOKUP($F120,'Prodaja+Demand'!$B:$B,'Prodaja+Demand'!CF:CF),0)+ROUND(_xlfn.XLOOKUP($F120,'Demand on-top'!$A:$A,'Demand on-top'!AE:AE),0)</f>
        <v>102</v>
      </c>
      <c r="AK120" s="21">
        <f>ROUND(_xlfn.XLOOKUP($F120,'Prodaja+Demand'!$B:$B,'Prodaja+Demand'!CG:CG),0)+ROUND(_xlfn.XLOOKUP($F120,'Demand on-top'!$A:$A,'Demand on-top'!AF:AF),0)</f>
        <v>102</v>
      </c>
      <c r="AL120" s="21">
        <f>ROUND(_xlfn.XLOOKUP($F120,'Prodaja+Demand'!$B:$B,'Prodaja+Demand'!CH:CH),0)+ROUND(_xlfn.XLOOKUP($F120,'Demand on-top'!$A:$A,'Demand on-top'!AG:AG),0)</f>
        <v>102</v>
      </c>
      <c r="AM120" s="21">
        <f>ROUND(_xlfn.XLOOKUP($F120,'Prodaja+Demand'!$B:$B,'Prodaja+Demand'!CI:CI),0)+ROUND(_xlfn.XLOOKUP($F120,'Demand on-top'!$A:$A,'Demand on-top'!AH:AH),0)</f>
        <v>102</v>
      </c>
      <c r="AN120" s="21">
        <f>ROUND(_xlfn.XLOOKUP($F120,'Prodaja+Demand'!$B:$B,'Prodaja+Demand'!CJ:CJ),0)+ROUND(_xlfn.XLOOKUP($F120,'Demand on-top'!$A:$A,'Demand on-top'!AI:AI),0)</f>
        <v>102</v>
      </c>
      <c r="AO120" s="21">
        <f>ROUND(_xlfn.XLOOKUP($F120,'Prodaja+Demand'!$B:$B,'Prodaja+Demand'!CK:CK),0)+ROUND(_xlfn.XLOOKUP($F120,'Demand on-top'!$A:$A,'Demand on-top'!AJ:AJ),0)</f>
        <v>102</v>
      </c>
      <c r="AP120" s="21">
        <f>ROUND(_xlfn.XLOOKUP($F120,'Prodaja+Demand'!$B:$B,'Prodaja+Demand'!CL:CL),0)+ROUND(_xlfn.XLOOKUP($F120,'Demand on-top'!$A:$A,'Demand on-top'!AK:AK),0)</f>
        <v>0</v>
      </c>
      <c r="AQ120" s="21">
        <f>ROUND(_xlfn.XLOOKUP($F120,'Prodaja+Demand'!$B:$B,'Prodaja+Demand'!CM:CM),0)+ROUND(_xlfn.XLOOKUP($F120,'Demand on-top'!$A:$A,'Demand on-top'!AL:AL),0)</f>
        <v>0</v>
      </c>
    </row>
    <row r="121" spans="1:43" hidden="1" x14ac:dyDescent="0.3">
      <c r="A121" s="14">
        <f>_xlfn.XLOOKUP(F121,'Demand on-top'!A:A,'Demand on-top'!S:S)</f>
        <v>0</v>
      </c>
      <c r="B121" s="16" t="s">
        <v>95</v>
      </c>
      <c r="C121" s="17" t="s">
        <v>96</v>
      </c>
      <c r="D121" s="18" cm="1">
        <f t="array" ref="D121">ROUND(_xlfn.XLOOKUP(B121,Artikli!A:A,Artikli!C:C/7),0)</f>
        <v>3</v>
      </c>
      <c r="E121" s="19" t="s">
        <v>12</v>
      </c>
      <c r="F121" s="19" t="s">
        <v>93</v>
      </c>
      <c r="G121" s="48" t="s">
        <v>94</v>
      </c>
      <c r="H121" s="62"/>
      <c r="I121" s="57" t="s">
        <v>27</v>
      </c>
      <c r="J121" s="31">
        <v>0</v>
      </c>
      <c r="K121" s="20">
        <f>IFERROR(_xlfn.XLOOKUP($F121,'Incoming supply'!$A:$A,'Incoming supply'!B:B),0)</f>
        <v>0</v>
      </c>
      <c r="L121" s="20">
        <f>IFERROR(_xlfn.XLOOKUP($F121,'Incoming supply'!$A:$A,'Incoming supply'!C:C),0)</f>
        <v>0</v>
      </c>
      <c r="M121" s="20">
        <f>IFERROR(_xlfn.XLOOKUP($F121,'Incoming supply'!$A:$A,'Incoming supply'!D:D),0)</f>
        <v>0</v>
      </c>
      <c r="N121" s="20">
        <f>IFERROR(_xlfn.XLOOKUP($F121,'Incoming supply'!$A:$A,'Incoming supply'!E:E),0)</f>
        <v>0</v>
      </c>
      <c r="O121" s="20">
        <f>IFERROR(_xlfn.XLOOKUP($F121,'Incoming supply'!$A:$A,'Incoming supply'!F:F),0)</f>
        <v>0</v>
      </c>
      <c r="P121" s="20">
        <f>IFERROR(_xlfn.XLOOKUP($F121,'Incoming supply'!$A:$A,'Incoming supply'!G:G),0)</f>
        <v>0</v>
      </c>
      <c r="Q121" s="20">
        <f>IFERROR(_xlfn.XLOOKUP($F121,'Incoming supply'!$A:$A,'Incoming supply'!H:H),0)</f>
        <v>0</v>
      </c>
      <c r="R121" s="20">
        <f>IFERROR(_xlfn.XLOOKUP($F121,'Incoming supply'!$A:$A,'Incoming supply'!I:I),0)</f>
        <v>0</v>
      </c>
      <c r="S121" s="20">
        <f>IFERROR(_xlfn.XLOOKUP($F121,'Incoming supply'!$A:$A,'Incoming supply'!J:J),0)</f>
        <v>0</v>
      </c>
      <c r="T121" s="20">
        <f>IFERROR(_xlfn.XLOOKUP($F121,'Incoming supply'!$A:$A,'Incoming supply'!K:K),0)</f>
        <v>0</v>
      </c>
      <c r="U121" s="20">
        <f>IFERROR(_xlfn.XLOOKUP($F121,'Incoming supply'!$A:$A,'Incoming supply'!L:L),0)</f>
        <v>0</v>
      </c>
      <c r="V121" s="20">
        <f>IFERROR(_xlfn.XLOOKUP($F121,'Incoming supply'!$A:$A,'Incoming supply'!M:M),0)</f>
        <v>0</v>
      </c>
      <c r="W121" s="20">
        <f>IFERROR(_xlfn.XLOOKUP($F121,'Incoming supply'!$A:$A,'Incoming supply'!N:N),0)</f>
        <v>0</v>
      </c>
      <c r="X121" s="20">
        <f>IFERROR(_xlfn.XLOOKUP($F121,'Incoming supply'!$A:$A,'Incoming supply'!O:O),0)</f>
        <v>0</v>
      </c>
      <c r="Y121" s="21">
        <f>IFERROR(_xlfn.XLOOKUP($F121,'Incoming supply'!$A:$A,'Incoming supply'!P:P),0)</f>
        <v>0</v>
      </c>
      <c r="Z121" s="21">
        <f>IFERROR(_xlfn.XLOOKUP($F121,'Incoming supply'!$A:$A,'Incoming supply'!Q:Q),0)</f>
        <v>0</v>
      </c>
      <c r="AA121" s="21">
        <f>IFERROR(_xlfn.XLOOKUP($F121,'Incoming supply'!$A:$A,'Incoming supply'!R:R),0)</f>
        <v>0</v>
      </c>
      <c r="AB121" s="21">
        <f>IFERROR(_xlfn.XLOOKUP($F121,'Incoming supply'!$A:$A,'Incoming supply'!S:S),0)</f>
        <v>0</v>
      </c>
      <c r="AC121" s="21">
        <f>IFERROR(_xlfn.XLOOKUP($F121,'Incoming supply'!$A:$A,'Incoming supply'!T:T),0)</f>
        <v>0</v>
      </c>
      <c r="AD121" s="21">
        <f>IFERROR(_xlfn.XLOOKUP($F121,'Incoming supply'!$A:$A,'Incoming supply'!U:U),0)</f>
        <v>0</v>
      </c>
      <c r="AE121" s="21">
        <f>IFERROR(_xlfn.XLOOKUP($F121,'Incoming supply'!$A:$A,'Incoming supply'!V:V),0)</f>
        <v>0</v>
      </c>
      <c r="AF121" s="21">
        <f>IFERROR(_xlfn.XLOOKUP($F121,'Incoming supply'!$A:$A,'Incoming supply'!W:W),0)</f>
        <v>0</v>
      </c>
      <c r="AG121" s="21">
        <f>IFERROR(_xlfn.XLOOKUP($F121,'Incoming supply'!$A:$A,'Incoming supply'!X:X),0)</f>
        <v>0</v>
      </c>
      <c r="AH121" s="21">
        <f>IFERROR(_xlfn.XLOOKUP($F121,'Incoming supply'!$A:$A,'Incoming supply'!Y:Y),0)</f>
        <v>0</v>
      </c>
      <c r="AI121" s="21">
        <f>IFERROR(_xlfn.XLOOKUP($F121,'Incoming supply'!$A:$A,'Incoming supply'!Z:Z),0)</f>
        <v>0</v>
      </c>
      <c r="AJ121" s="21">
        <f>IFERROR(_xlfn.XLOOKUP($F121,'Incoming supply'!$A:$A,'Incoming supply'!AA:AA),0)</f>
        <v>0</v>
      </c>
      <c r="AK121" s="21">
        <f>IFERROR(_xlfn.XLOOKUP($F121,'Incoming supply'!$A:$A,'Incoming supply'!AB:AB),0)</f>
        <v>0</v>
      </c>
      <c r="AL121" s="21">
        <f>IFERROR(_xlfn.XLOOKUP($F121,'Incoming supply'!$A:$A,'Incoming supply'!AC:AC),0)</f>
        <v>0</v>
      </c>
      <c r="AM121" s="21">
        <f>IFERROR(_xlfn.XLOOKUP($F121,'Incoming supply'!$A:$A,'Incoming supply'!AD:AD),0)</f>
        <v>0</v>
      </c>
      <c r="AN121" s="21">
        <f>IFERROR(_xlfn.XLOOKUP($F121,'Incoming supply'!$A:$A,'Incoming supply'!AE:AE),0)</f>
        <v>0</v>
      </c>
      <c r="AO121" s="21">
        <f>IFERROR(_xlfn.XLOOKUP($F121,'Incoming supply'!$A:$A,'Incoming supply'!AF:AF),0)</f>
        <v>0</v>
      </c>
      <c r="AP121" s="21">
        <f>IFERROR(_xlfn.XLOOKUP($F121,'Incoming supply'!$A:$A,'Incoming supply'!AG:AG),0)</f>
        <v>0</v>
      </c>
      <c r="AQ121" s="21">
        <f>IFERROR(_xlfn.XLOOKUP($F121,'Incoming supply'!$A:$A,'Incoming supply'!AH:AH),0)</f>
        <v>0</v>
      </c>
    </row>
    <row r="122" spans="1:43" hidden="1" x14ac:dyDescent="0.3">
      <c r="A122" s="14">
        <f>_xlfn.XLOOKUP(F122,'Demand on-top'!A:A,'Demand on-top'!S:S)</f>
        <v>0</v>
      </c>
      <c r="B122" s="16" t="s">
        <v>95</v>
      </c>
      <c r="C122" s="17" t="s">
        <v>96</v>
      </c>
      <c r="D122" s="18" cm="1">
        <f t="array" ref="D122">ROUND(_xlfn.XLOOKUP(B122,Artikli!A:A,Artikli!C:C/7),0)</f>
        <v>3</v>
      </c>
      <c r="E122" s="19" t="s">
        <v>12</v>
      </c>
      <c r="F122" s="19" t="s">
        <v>93</v>
      </c>
      <c r="G122" s="48" t="s">
        <v>94</v>
      </c>
      <c r="H122" s="62"/>
      <c r="I122" s="57" t="s">
        <v>4096</v>
      </c>
      <c r="J122" s="31">
        <v>847</v>
      </c>
      <c r="K122" s="20">
        <f t="shared" ref="K122" si="789">IF((K119-K120+K121)&gt;0,(K119-K120+K121),0)</f>
        <v>729</v>
      </c>
      <c r="L122" s="20">
        <f t="shared" ref="L122" si="790">IF((L119-L120+L121)&gt;0,(L119-L120+L121),0)</f>
        <v>629</v>
      </c>
      <c r="M122" s="20">
        <f t="shared" ref="M122" si="791">IF((M119-M120+M121)&gt;0,(M119-M120+M121),0)</f>
        <v>529</v>
      </c>
      <c r="N122" s="20">
        <f t="shared" ref="N122" si="792">IF((N119-N120+N121)&gt;0,(N119-N120+N121),0)</f>
        <v>429</v>
      </c>
      <c r="O122" s="20">
        <f t="shared" ref="O122" si="793">IF((O119-O120+O121)&gt;0,(O119-O120+O121),0)</f>
        <v>328</v>
      </c>
      <c r="P122" s="20">
        <f t="shared" ref="P122" si="794">IF((P119-P120+P121)&gt;0,(P119-P120+P121),0)</f>
        <v>227</v>
      </c>
      <c r="Q122" s="20">
        <f t="shared" ref="Q122" si="795">IF((Q119-Q120+Q121)&gt;0,(Q119-Q120+Q121),0)</f>
        <v>125</v>
      </c>
      <c r="R122" s="20">
        <f t="shared" ref="R122" si="796">IF((R119-R120+R121)&gt;0,(R119-R120+R121),0)</f>
        <v>23</v>
      </c>
      <c r="S122" s="20">
        <f t="shared" ref="S122" si="797">IF((S119-S120+S121)&gt;0,(S119-S120+S121),0)</f>
        <v>0</v>
      </c>
      <c r="T122" s="20">
        <f t="shared" ref="T122" si="798">IF((T119-T120+T121)&gt;0,(T119-T120+T121),0)</f>
        <v>0</v>
      </c>
      <c r="U122" s="20">
        <f t="shared" ref="U122" si="799">IF((U119-U120+U121)&gt;0,(U119-U120+U121),0)</f>
        <v>0</v>
      </c>
      <c r="V122" s="20">
        <f t="shared" ref="V122" si="800">IF((V119-V120+V121)&gt;0,(V119-V120+V121),0)</f>
        <v>0</v>
      </c>
      <c r="W122" s="20">
        <f t="shared" ref="W122" si="801">IF((W119-W120+W121)&gt;0,(W119-W120+W121),0)</f>
        <v>0</v>
      </c>
      <c r="X122" s="20">
        <f t="shared" ref="X122" si="802">IF((X119-X120+X121)&gt;0,(X119-X120+X121),0)</f>
        <v>0</v>
      </c>
      <c r="Y122" s="21">
        <f t="shared" ref="Y122:AQ122" si="803">IF((Y119-Y120+Y121)&gt;0,(Y119-Y120+Y121),0)</f>
        <v>0</v>
      </c>
      <c r="Z122" s="21">
        <f t="shared" si="803"/>
        <v>0</v>
      </c>
      <c r="AA122" s="21">
        <f t="shared" si="803"/>
        <v>0</v>
      </c>
      <c r="AB122" s="21">
        <f t="shared" si="803"/>
        <v>0</v>
      </c>
      <c r="AC122" s="21">
        <f t="shared" si="803"/>
        <v>0</v>
      </c>
      <c r="AD122" s="21">
        <f t="shared" si="803"/>
        <v>0</v>
      </c>
      <c r="AE122" s="21">
        <f t="shared" si="803"/>
        <v>0</v>
      </c>
      <c r="AF122" s="21">
        <f t="shared" si="803"/>
        <v>0</v>
      </c>
      <c r="AG122" s="21">
        <f t="shared" si="803"/>
        <v>0</v>
      </c>
      <c r="AH122" s="21">
        <f t="shared" si="803"/>
        <v>0</v>
      </c>
      <c r="AI122" s="21">
        <f t="shared" si="803"/>
        <v>0</v>
      </c>
      <c r="AJ122" s="21">
        <f t="shared" si="803"/>
        <v>0</v>
      </c>
      <c r="AK122" s="21">
        <f t="shared" si="803"/>
        <v>0</v>
      </c>
      <c r="AL122" s="21">
        <f t="shared" si="803"/>
        <v>0</v>
      </c>
      <c r="AM122" s="21">
        <f t="shared" si="803"/>
        <v>0</v>
      </c>
      <c r="AN122" s="21">
        <f t="shared" si="803"/>
        <v>0</v>
      </c>
      <c r="AO122" s="21">
        <f t="shared" si="803"/>
        <v>0</v>
      </c>
      <c r="AP122" s="21">
        <f t="shared" si="803"/>
        <v>0</v>
      </c>
      <c r="AQ122" s="21">
        <f t="shared" si="803"/>
        <v>0</v>
      </c>
    </row>
    <row r="123" spans="1:43" hidden="1" x14ac:dyDescent="0.3">
      <c r="A123" s="14">
        <f>_xlfn.XLOOKUP(F123,'Demand on-top'!A:A,'Demand on-top'!S:S)</f>
        <v>0</v>
      </c>
      <c r="B123" s="22" t="s">
        <v>95</v>
      </c>
      <c r="C123" s="23" t="s">
        <v>96</v>
      </c>
      <c r="D123" s="18" cm="1">
        <f t="array" ref="D123">ROUND(_xlfn.XLOOKUP(B123,Artikli!A:A,Artikli!C:C/7),0)</f>
        <v>3</v>
      </c>
      <c r="E123" s="25" t="s">
        <v>12</v>
      </c>
      <c r="F123" s="25" t="s">
        <v>93</v>
      </c>
      <c r="G123" s="49" t="s">
        <v>94</v>
      </c>
      <c r="H123" s="64"/>
      <c r="I123" s="58" t="s">
        <v>29</v>
      </c>
      <c r="J123" s="32">
        <v>9.3725490196078436</v>
      </c>
      <c r="K123" s="26" cm="1">
        <f t="array" ref="K123">IFERROR(_xlfn.LET(_xlpm.stk, K119, _xlpm.dem, L120:$BF120,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AVERAGE(L120:Z120), _xlpm.nxt), _xlpm.fw + ((_xlpm.stk - _xlpm.ded) / _xlpm.safe_nxt)),0)</f>
        <v>8.2058823529411757</v>
      </c>
      <c r="L123" s="26" cm="1">
        <f t="array" ref="L123">IFERROR(_xlfn.LET(_xlpm.stk, L119, _xlpm.dem, M120:$BF120,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AVERAGE(M120:AA120), _xlpm.nxt), _xlpm.fw + ((_xlpm.stk - _xlpm.ded) / _xlpm.safe_nxt)),0)</f>
        <v>7.2058823529411766</v>
      </c>
      <c r="M123" s="26" cm="1">
        <f t="array" ref="M123">IFERROR(_xlfn.LET(_xlpm.stk, M119, _xlpm.dem, N120:$BF120,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AVERAGE(N120:AB120), _xlpm.nxt), _xlpm.fw + ((_xlpm.stk - _xlpm.ded) / _xlpm.safe_nxt)),0)</f>
        <v>6.2058823529411766</v>
      </c>
      <c r="N123" s="26" cm="1">
        <f t="array" ref="N123">IFERROR(_xlfn.LET(_xlpm.stk, N119, _xlpm.dem, O120:$BF120,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AVERAGE(O120:AC120), _xlpm.nxt), _xlpm.fw + ((_xlpm.stk - _xlpm.ded) / _xlpm.safe_nxt)),0)</f>
        <v>5.2058823529411766</v>
      </c>
      <c r="O123" s="26" cm="1">
        <f t="array" ref="O123">IFERROR(_xlfn.LET(_xlpm.stk, O119, _xlpm.dem, P120:$BF120,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AVERAGE(P120:AD120), _xlpm.nxt), _xlpm.fw + ((_xlpm.stk - _xlpm.ded) / _xlpm.safe_nxt)),0)</f>
        <v>4.215686274509804</v>
      </c>
      <c r="P123" s="26" cm="1">
        <f t="array" ref="P123">IFERROR(_xlfn.LET(_xlpm.stk, P119, _xlpm.dem, Q120:$BF120,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AVERAGE(Q120:AE120), _xlpm.nxt), _xlpm.fw + ((_xlpm.stk - _xlpm.ded) / _xlpm.safe_nxt)),0)</f>
        <v>3.215686274509804</v>
      </c>
      <c r="Q123" s="26" cm="1">
        <f t="array" ref="Q123">IFERROR(_xlfn.LET(_xlpm.stk, Q119, _xlpm.dem, R120:$BF120,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AVERAGE(R120:AF120), _xlpm.nxt), _xlpm.fw + ((_xlpm.stk - _xlpm.ded) / _xlpm.safe_nxt)),0)</f>
        <v>2.2254901960784315</v>
      </c>
      <c r="R123" s="26" cm="1">
        <f t="array" ref="R123">IFERROR(_xlfn.LET(_xlpm.stk, R119, _xlpm.dem, S120:$BF120,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AVERAGE(S120:AG120), _xlpm.nxt), _xlpm.fw + ((_xlpm.stk - _xlpm.ded) / _xlpm.safe_nxt)),0)</f>
        <v>1.2254901960784315</v>
      </c>
      <c r="S123" s="26" cm="1">
        <f t="array" ref="S123">IFERROR(_xlfn.LET(_xlpm.stk, S119, _xlpm.dem, T120:$BF120,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AVERAGE(T120:AH120), _xlpm.nxt), _xlpm.fw + ((_xlpm.stk - _xlpm.ded) / _xlpm.safe_nxt)),0)</f>
        <v>0.22549019607843138</v>
      </c>
      <c r="T123" s="26" cm="1">
        <f t="array" ref="T123">IFERROR(_xlfn.LET(_xlpm.stk, T119, _xlpm.dem, U120:$BF120,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AVERAGE(U120:AI120), _xlpm.nxt), _xlpm.fw + ((_xlpm.stk - _xlpm.ded) / _xlpm.safe_nxt)),0)</f>
        <v>0</v>
      </c>
      <c r="U123" s="26" cm="1">
        <f t="array" ref="U123">IFERROR(_xlfn.LET(_xlpm.stk, U119, _xlpm.dem, V120:$BF120,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AVERAGE(V120:AJ120), _xlpm.nxt), _xlpm.fw + ((_xlpm.stk - _xlpm.ded) / _xlpm.safe_nxt)),0)</f>
        <v>0</v>
      </c>
      <c r="V123" s="26" cm="1">
        <f t="array" ref="V123">IFERROR(_xlfn.LET(_xlpm.stk, V119, _xlpm.dem, W120:$BF120,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AVERAGE(W120:AK120), _xlpm.nxt), _xlpm.fw + ((_xlpm.stk - _xlpm.ded) / _xlpm.safe_nxt)),0)</f>
        <v>0</v>
      </c>
      <c r="W123" s="26" cm="1">
        <f t="array" ref="W123">IFERROR(_xlfn.LET(_xlpm.stk, W119, _xlpm.dem, X120:$BF120,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AVERAGE(X120:AL120), _xlpm.nxt), _xlpm.fw + ((_xlpm.stk - _xlpm.ded) / _xlpm.safe_nxt)),0)</f>
        <v>0</v>
      </c>
      <c r="X123" s="26" cm="1">
        <f t="array" ref="X123">IFERROR(_xlfn.LET(_xlpm.stk, X119, _xlpm.dem, Y120:$BF120,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AVERAGE(Y120:AM120), _xlpm.nxt), _xlpm.fw + ((_xlpm.stk - _xlpm.ded) / _xlpm.safe_nxt)),0)</f>
        <v>0</v>
      </c>
      <c r="Y123" s="27" cm="1">
        <f t="array" ref="Y123">IFERROR(_xlfn.LET(_xlpm.stk, Y119, _xlpm.dem, Z120:$BF120,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AVERAGE(Z120:AN120), _xlpm.nxt), _xlpm.fw + ((_xlpm.stk - _xlpm.ded) / _xlpm.safe_nxt)),0)</f>
        <v>0</v>
      </c>
      <c r="Z123" s="27" cm="1">
        <f t="array" ref="Z123">IFERROR(_xlfn.LET(_xlpm.stk, Z119, _xlpm.dem, AA120:$BF120,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AVERAGE(AA120:AO120), _xlpm.nxt), _xlpm.fw + ((_xlpm.stk - _xlpm.ded) / _xlpm.safe_nxt)),0)</f>
        <v>0</v>
      </c>
      <c r="AA123" s="27" cm="1">
        <f t="array" ref="AA123">IFERROR(_xlfn.LET(_xlpm.stk, AA119, _xlpm.dem, AB120:$BF120,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AVERAGE(AB120:AP120), _xlpm.nxt), _xlpm.fw + ((_xlpm.stk - _xlpm.ded) / _xlpm.safe_nxt)),0)</f>
        <v>0</v>
      </c>
      <c r="AB123" s="27" cm="1">
        <f t="array" ref="AB123">IFERROR(_xlfn.LET(_xlpm.stk, AB119, _xlpm.dem, AC120:$BF120,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AVERAGE(AC120:AQ120), _xlpm.nxt), _xlpm.fw + ((_xlpm.stk - _xlpm.ded) / _xlpm.safe_nxt)),0)</f>
        <v>0</v>
      </c>
      <c r="AC123" s="27" cm="1">
        <f t="array" ref="AC123">IFERROR(_xlfn.LET(_xlpm.stk, AC119, _xlpm.dem, AD120:$BF120,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AVERAGE(AD120:AR120), _xlpm.nxt), _xlpm.fw + ((_xlpm.stk - _xlpm.ded) / _xlpm.safe_nxt)),0)</f>
        <v>0</v>
      </c>
      <c r="AD123" s="27" cm="1">
        <f t="array" ref="AD123">IFERROR(_xlfn.LET(_xlpm.stk, AD119, _xlpm.dem, AE120:$BF120,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AVERAGE(AE120:AS120), _xlpm.nxt), _xlpm.fw + ((_xlpm.stk - _xlpm.ded) / _xlpm.safe_nxt)),0)</f>
        <v>0</v>
      </c>
      <c r="AE123" s="27" cm="1">
        <f t="array" ref="AE123">IFERROR(_xlfn.LET(_xlpm.stk, AE119, _xlpm.dem, AF120:$BF120,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AVERAGE(AF120:AT120), _xlpm.nxt), _xlpm.fw + ((_xlpm.stk - _xlpm.ded) / _xlpm.safe_nxt)),0)</f>
        <v>0</v>
      </c>
      <c r="AF123" s="27" cm="1">
        <f t="array" ref="AF123">IFERROR(_xlfn.LET(_xlpm.stk, AF119, _xlpm.dem, AG120:$BF120,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AVERAGE(AG120:AU120), _xlpm.nxt), _xlpm.fw + ((_xlpm.stk - _xlpm.ded) / _xlpm.safe_nxt)),0)</f>
        <v>0</v>
      </c>
      <c r="AG123" s="27" cm="1">
        <f t="array" ref="AG123">IFERROR(_xlfn.LET(_xlpm.stk, AG119, _xlpm.dem, AH120:$BF120,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AVERAGE(AH120:AV120), _xlpm.nxt), _xlpm.fw + ((_xlpm.stk - _xlpm.ded) / _xlpm.safe_nxt)),0)</f>
        <v>0</v>
      </c>
      <c r="AH123" s="27" cm="1">
        <f t="array" ref="AH123">IFERROR(_xlfn.LET(_xlpm.stk, AH119, _xlpm.dem, AI120:$BF120,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AVERAGE(AI120:AW120), _xlpm.nxt), _xlpm.fw + ((_xlpm.stk - _xlpm.ded) / _xlpm.safe_nxt)),0)</f>
        <v>0</v>
      </c>
      <c r="AI123" s="27" cm="1">
        <f t="array" ref="AI123">IFERROR(_xlfn.LET(_xlpm.stk, AI119, _xlpm.dem, AJ120:$BF120,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AVERAGE(AJ120:AX120), _xlpm.nxt), _xlpm.fw + ((_xlpm.stk - _xlpm.ded) / _xlpm.safe_nxt)),0)</f>
        <v>0</v>
      </c>
      <c r="AJ123" s="27" cm="1">
        <f t="array" ref="AJ123">IFERROR(_xlfn.LET(_xlpm.stk, AJ119, _xlpm.dem, AK120:$BF120,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AVERAGE(AK120:AY120), _xlpm.nxt), _xlpm.fw + ((_xlpm.stk - _xlpm.ded) / _xlpm.safe_nxt)),0)</f>
        <v>0</v>
      </c>
      <c r="AK123" s="27" cm="1">
        <f t="array" ref="AK123">IFERROR(_xlfn.LET(_xlpm.stk, AK119, _xlpm.dem, AL120:$BF120,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AVERAGE(AL120:AZ120), _xlpm.nxt), _xlpm.fw + ((_xlpm.stk - _xlpm.ded) / _xlpm.safe_nxt)),0)</f>
        <v>0</v>
      </c>
      <c r="AL123" s="27" cm="1">
        <f t="array" ref="AL123">IFERROR(_xlfn.LET(_xlpm.stk, AL119, _xlpm.dem, AM120:$BF120,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AVERAGE(AM120:BA120), _xlpm.nxt), _xlpm.fw + ((_xlpm.stk - _xlpm.ded) / _xlpm.safe_nxt)),0)</f>
        <v>0</v>
      </c>
      <c r="AM123" s="27" cm="1">
        <f t="array" ref="AM123">IFERROR(_xlfn.LET(_xlpm.stk, AM119, _xlpm.dem, AN120:$BF120,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AVERAGE(AN120:BB120), _xlpm.nxt), _xlpm.fw + ((_xlpm.stk - _xlpm.ded) / _xlpm.safe_nxt)),0)</f>
        <v>0</v>
      </c>
      <c r="AN123" s="27" cm="1">
        <f t="array" ref="AN123">IFERROR(_xlfn.LET(_xlpm.stk, AN119, _xlpm.dem, AO120:$BF120,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AVERAGE(AO120:BC120), _xlpm.nxt), _xlpm.fw + ((_xlpm.stk - _xlpm.ded) / _xlpm.safe_nxt)),0)</f>
        <v>0</v>
      </c>
      <c r="AO123" s="27" cm="1">
        <f t="array" ref="AO123">IFERROR(_xlfn.LET(_xlpm.stk, AO119, _xlpm.dem, AP120:$BF120,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AVERAGE(AP120:BD120), _xlpm.nxt), _xlpm.fw + ((_xlpm.stk - _xlpm.ded) / _xlpm.safe_nxt)),0)</f>
        <v>0</v>
      </c>
      <c r="AP123" s="27" cm="1">
        <f t="array" ref="AP123">IFERROR(_xlfn.LET(_xlpm.stk, AP119, _xlpm.dem, AQ120:$BF120,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AVERAGE(AQ120:BE120), _xlpm.nxt), _xlpm.fw + ((_xlpm.stk - _xlpm.ded) / _xlpm.safe_nxt)),0)</f>
        <v>0</v>
      </c>
      <c r="AQ123" s="27" cm="1">
        <f t="array" ref="AQ123">IFERROR(_xlfn.LET(_xlpm.stk, AQ119, _xlpm.dem, AR120:$BF120,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AVERAGE(AR120:BF120), _xlpm.nxt), _xlpm.fw + ((_xlpm.stk - _xlpm.ded) / _xlpm.safe_nxt)),0)</f>
        <v>0</v>
      </c>
    </row>
    <row r="124" spans="1:43" hidden="1" x14ac:dyDescent="0.3">
      <c r="A124" s="14">
        <f>_xlfn.XLOOKUP(F124,'Demand on-top'!A:A,'Demand on-top'!S:S)</f>
        <v>18142</v>
      </c>
      <c r="B124" s="16" t="s">
        <v>68</v>
      </c>
      <c r="C124" s="17" t="s">
        <v>69</v>
      </c>
      <c r="D124" s="18" cm="1">
        <f t="array" ref="D124">ROUND(_xlfn.XLOOKUP(B124,Artikli!A:A,Artikli!C:C/7),0)</f>
        <v>9</v>
      </c>
      <c r="E124" s="19" t="s">
        <v>59</v>
      </c>
      <c r="F124" s="19" t="s">
        <v>97</v>
      </c>
      <c r="G124" s="48" t="s">
        <v>98</v>
      </c>
      <c r="H124" s="61"/>
      <c r="I124" s="57" t="s">
        <v>26</v>
      </c>
      <c r="J124" s="31">
        <v>56869</v>
      </c>
      <c r="K124" s="20">
        <f>IFERROR(_xlfn.XLOOKUP(F124,Stock!A:A,Stock!AI:AI),0)</f>
        <v>54394</v>
      </c>
      <c r="L124" s="20">
        <f t="shared" ref="L124:Y124" si="804">K127</f>
        <v>52140</v>
      </c>
      <c r="M124" s="20">
        <f t="shared" si="804"/>
        <v>49612</v>
      </c>
      <c r="N124" s="20">
        <f t="shared" si="804"/>
        <v>47082</v>
      </c>
      <c r="O124" s="20">
        <f t="shared" si="804"/>
        <v>37935</v>
      </c>
      <c r="P124" s="20">
        <f t="shared" si="804"/>
        <v>31394</v>
      </c>
      <c r="Q124" s="20">
        <f t="shared" si="804"/>
        <v>28887</v>
      </c>
      <c r="R124" s="20">
        <f t="shared" si="804"/>
        <v>27500</v>
      </c>
      <c r="S124" s="20">
        <f t="shared" si="804"/>
        <v>26156</v>
      </c>
      <c r="T124" s="20">
        <f t="shared" si="804"/>
        <v>24590</v>
      </c>
      <c r="U124" s="20">
        <f t="shared" si="804"/>
        <v>23027</v>
      </c>
      <c r="V124" s="20">
        <f t="shared" si="804"/>
        <v>21466</v>
      </c>
      <c r="W124" s="20">
        <f t="shared" si="804"/>
        <v>19898</v>
      </c>
      <c r="X124" s="20">
        <f t="shared" si="804"/>
        <v>18333</v>
      </c>
      <c r="Y124" s="21">
        <f t="shared" si="804"/>
        <v>0</v>
      </c>
      <c r="Z124" s="21">
        <f t="shared" ref="Z124" si="805">Y127</f>
        <v>0</v>
      </c>
      <c r="AA124" s="21">
        <f t="shared" ref="AA124" si="806">Z127</f>
        <v>0</v>
      </c>
      <c r="AB124" s="21">
        <f t="shared" ref="AB124" si="807">AA127</f>
        <v>0</v>
      </c>
      <c r="AC124" s="21">
        <f t="shared" ref="AC124" si="808">AB127</f>
        <v>0</v>
      </c>
      <c r="AD124" s="21">
        <f t="shared" ref="AD124" si="809">AC127</f>
        <v>0</v>
      </c>
      <c r="AE124" s="21">
        <f t="shared" ref="AE124" si="810">AD127</f>
        <v>0</v>
      </c>
      <c r="AF124" s="21">
        <f t="shared" ref="AF124" si="811">AE127</f>
        <v>0</v>
      </c>
      <c r="AG124" s="21">
        <f t="shared" ref="AG124" si="812">AF127</f>
        <v>0</v>
      </c>
      <c r="AH124" s="21">
        <f t="shared" ref="AH124" si="813">AG127</f>
        <v>0</v>
      </c>
      <c r="AI124" s="21">
        <f t="shared" ref="AI124" si="814">AH127</f>
        <v>0</v>
      </c>
      <c r="AJ124" s="21">
        <f t="shared" ref="AJ124" si="815">AI127</f>
        <v>0</v>
      </c>
      <c r="AK124" s="21">
        <f t="shared" ref="AK124" si="816">AJ127</f>
        <v>0</v>
      </c>
      <c r="AL124" s="21">
        <f t="shared" ref="AL124" si="817">AK127</f>
        <v>0</v>
      </c>
      <c r="AM124" s="21">
        <f t="shared" ref="AM124" si="818">AL127</f>
        <v>0</v>
      </c>
      <c r="AN124" s="21">
        <f t="shared" ref="AN124" si="819">AM127</f>
        <v>0</v>
      </c>
      <c r="AO124" s="21">
        <f t="shared" ref="AO124" si="820">AN127</f>
        <v>0</v>
      </c>
      <c r="AP124" s="21">
        <f t="shared" ref="AP124" si="821">AO127</f>
        <v>0</v>
      </c>
      <c r="AQ124" s="21">
        <f t="shared" ref="AQ124" si="822">AP127</f>
        <v>0</v>
      </c>
    </row>
    <row r="125" spans="1:43" hidden="1" x14ac:dyDescent="0.3">
      <c r="A125" s="14">
        <f>_xlfn.XLOOKUP(F125,'Demand on-top'!A:A,'Demand on-top'!S:S)</f>
        <v>18142</v>
      </c>
      <c r="B125" s="16" t="s">
        <v>68</v>
      </c>
      <c r="C125" s="17" t="s">
        <v>69</v>
      </c>
      <c r="D125" s="18" cm="1">
        <f t="array" ref="D125">ROUND(_xlfn.XLOOKUP(B125,Artikli!A:A,Artikli!C:C/7),0)</f>
        <v>9</v>
      </c>
      <c r="E125" s="19" t="s">
        <v>59</v>
      </c>
      <c r="F125" s="19" t="s">
        <v>97</v>
      </c>
      <c r="G125" s="48" t="s">
        <v>98</v>
      </c>
      <c r="H125" s="62"/>
      <c r="I125" s="57" t="s">
        <v>28</v>
      </c>
      <c r="J125" s="31">
        <v>1421</v>
      </c>
      <c r="K125" s="20">
        <f>ROUND(_xlfn.XLOOKUP($F125,'Prodaja+Demand'!$B:$B,'Prodaja+Demand'!BG:BG),0)+ROUND(_xlfn.XLOOKUP($F125,'Demand on-top'!$A:$A,'Demand on-top'!F:F),0)</f>
        <v>2254</v>
      </c>
      <c r="L125" s="20">
        <f>ROUND(_xlfn.XLOOKUP($F125,'Prodaja+Demand'!$B:$B,'Prodaja+Demand'!BH:BH),0)+ROUND(_xlfn.XLOOKUP($F125,'Demand on-top'!$A:$A,'Demand on-top'!G:G),0)</f>
        <v>2528</v>
      </c>
      <c r="M125" s="20">
        <f>ROUND(_xlfn.XLOOKUP($F125,'Prodaja+Demand'!$B:$B,'Prodaja+Demand'!BI:BI),0)+ROUND(_xlfn.XLOOKUP($F125,'Demand on-top'!$A:$A,'Demand on-top'!H:H),0)</f>
        <v>2530</v>
      </c>
      <c r="N125" s="20">
        <f>ROUND(_xlfn.XLOOKUP($F125,'Prodaja+Demand'!$B:$B,'Prodaja+Demand'!BJ:BJ),0)+ROUND(_xlfn.XLOOKUP($F125,'Demand on-top'!$A:$A,'Demand on-top'!I:I),0)</f>
        <v>9147</v>
      </c>
      <c r="O125" s="20">
        <f>ROUND(_xlfn.XLOOKUP($F125,'Prodaja+Demand'!$B:$B,'Prodaja+Demand'!BK:BK),0)+ROUND(_xlfn.XLOOKUP($F125,'Demand on-top'!$A:$A,'Demand on-top'!J:J),0)</f>
        <v>6541</v>
      </c>
      <c r="P125" s="20">
        <f>ROUND(_xlfn.XLOOKUP($F125,'Prodaja+Demand'!$B:$B,'Prodaja+Demand'!BL:BL),0)+ROUND(_xlfn.XLOOKUP($F125,'Demand on-top'!$A:$A,'Demand on-top'!K:K),0)</f>
        <v>2507</v>
      </c>
      <c r="Q125" s="20">
        <f>ROUND(_xlfn.XLOOKUP($F125,'Prodaja+Demand'!$B:$B,'Prodaja+Demand'!BM:BM),0)+ROUND(_xlfn.XLOOKUP($F125,'Demand on-top'!$A:$A,'Demand on-top'!L:L),0)</f>
        <v>1387</v>
      </c>
      <c r="R125" s="20">
        <f>ROUND(_xlfn.XLOOKUP($F125,'Prodaja+Demand'!$B:$B,'Prodaja+Demand'!BN:BN),0)+ROUND(_xlfn.XLOOKUP($F125,'Demand on-top'!$A:$A,'Demand on-top'!M:M),0)</f>
        <v>1344</v>
      </c>
      <c r="S125" s="20">
        <f>ROUND(_xlfn.XLOOKUP($F125,'Prodaja+Demand'!$B:$B,'Prodaja+Demand'!BO:BO),0)+ROUND(_xlfn.XLOOKUP($F125,'Demand on-top'!$A:$A,'Demand on-top'!N:N),0)</f>
        <v>1566</v>
      </c>
      <c r="T125" s="20">
        <f>ROUND(_xlfn.XLOOKUP($F125,'Prodaja+Demand'!$B:$B,'Prodaja+Demand'!BP:BP),0)+ROUND(_xlfn.XLOOKUP($F125,'Demand on-top'!$A:$A,'Demand on-top'!O:O),0)</f>
        <v>1563</v>
      </c>
      <c r="U125" s="20">
        <f>ROUND(_xlfn.XLOOKUP($F125,'Prodaja+Demand'!$B:$B,'Prodaja+Demand'!BQ:BQ),0)+ROUND(_xlfn.XLOOKUP($F125,'Demand on-top'!$A:$A,'Demand on-top'!P:P),0)</f>
        <v>1561</v>
      </c>
      <c r="V125" s="20">
        <f>ROUND(_xlfn.XLOOKUP($F125,'Prodaja+Demand'!$B:$B,'Prodaja+Demand'!BR:BR),0)+ROUND(_xlfn.XLOOKUP($F125,'Demand on-top'!$A:$A,'Demand on-top'!Q:Q),0)</f>
        <v>1568</v>
      </c>
      <c r="W125" s="20">
        <f>ROUND(_xlfn.XLOOKUP($F125,'Prodaja+Demand'!$B:$B,'Prodaja+Demand'!BS:BS),0)+ROUND(_xlfn.XLOOKUP($F125,'Demand on-top'!$A:$A,'Demand on-top'!R:R),0)</f>
        <v>1565</v>
      </c>
      <c r="X125" s="20">
        <f>ROUND(_xlfn.XLOOKUP($F125,'Prodaja+Demand'!$B:$B,'Prodaja+Demand'!BT:BT),0)+ROUND(_xlfn.XLOOKUP($F125,'Demand on-top'!$A:$A,'Demand on-top'!S:S),0)</f>
        <v>19443</v>
      </c>
      <c r="Y125" s="21">
        <f>ROUND(_xlfn.XLOOKUP($F125,'Prodaja+Demand'!$B:$B,'Prodaja+Demand'!BU:BU),0)+ROUND(_xlfn.XLOOKUP($F125,'Demand on-top'!$A:$A,'Demand on-top'!T:T),0)</f>
        <v>1298</v>
      </c>
      <c r="Z125" s="21">
        <f>ROUND(_xlfn.XLOOKUP($F125,'Prodaja+Demand'!$B:$B,'Prodaja+Demand'!BV:BV),0)+ROUND(_xlfn.XLOOKUP($F125,'Demand on-top'!$A:$A,'Demand on-top'!U:U),0)</f>
        <v>1320</v>
      </c>
      <c r="AA125" s="21">
        <f>ROUND(_xlfn.XLOOKUP($F125,'Prodaja+Demand'!$B:$B,'Prodaja+Demand'!BW:BW),0)+ROUND(_xlfn.XLOOKUP($F125,'Demand on-top'!$A:$A,'Demand on-top'!V:V),0)</f>
        <v>1328</v>
      </c>
      <c r="AB125" s="21">
        <f>ROUND(_xlfn.XLOOKUP($F125,'Prodaja+Demand'!$B:$B,'Prodaja+Demand'!BX:BX),0)+ROUND(_xlfn.XLOOKUP($F125,'Demand on-top'!$A:$A,'Demand on-top'!W:W),0)</f>
        <v>1343</v>
      </c>
      <c r="AC125" s="21">
        <f>ROUND(_xlfn.XLOOKUP($F125,'Prodaja+Demand'!$B:$B,'Prodaja+Demand'!BY:BY),0)+ROUND(_xlfn.XLOOKUP($F125,'Demand on-top'!$A:$A,'Demand on-top'!X:X),0)</f>
        <v>1340</v>
      </c>
      <c r="AD125" s="21">
        <f>ROUND(_xlfn.XLOOKUP($F125,'Prodaja+Demand'!$B:$B,'Prodaja+Demand'!BZ:BZ),0)+ROUND(_xlfn.XLOOKUP($F125,'Demand on-top'!$A:$A,'Demand on-top'!Y:Y),0)</f>
        <v>1355</v>
      </c>
      <c r="AE125" s="21">
        <f>ROUND(_xlfn.XLOOKUP($F125,'Prodaja+Demand'!$B:$B,'Prodaja+Demand'!CA:CA),0)+ROUND(_xlfn.XLOOKUP($F125,'Demand on-top'!$A:$A,'Demand on-top'!Z:Z),0)</f>
        <v>1355</v>
      </c>
      <c r="AF125" s="21">
        <f>ROUND(_xlfn.XLOOKUP($F125,'Prodaja+Demand'!$B:$B,'Prodaja+Demand'!CB:CB),0)+ROUND(_xlfn.XLOOKUP($F125,'Demand on-top'!$A:$A,'Demand on-top'!AA:AA),0)</f>
        <v>1353</v>
      </c>
      <c r="AG125" s="21">
        <f>ROUND(_xlfn.XLOOKUP($F125,'Prodaja+Demand'!$B:$B,'Prodaja+Demand'!CC:CC),0)+ROUND(_xlfn.XLOOKUP($F125,'Demand on-top'!$A:$A,'Demand on-top'!AB:AB),0)</f>
        <v>1354</v>
      </c>
      <c r="AH125" s="21">
        <f>ROUND(_xlfn.XLOOKUP($F125,'Prodaja+Demand'!$B:$B,'Prodaja+Demand'!CD:CD),0)+ROUND(_xlfn.XLOOKUP($F125,'Demand on-top'!$A:$A,'Demand on-top'!AC:AC),0)</f>
        <v>1349</v>
      </c>
      <c r="AI125" s="21">
        <f>ROUND(_xlfn.XLOOKUP($F125,'Prodaja+Demand'!$B:$B,'Prodaja+Demand'!CE:CE),0)+ROUND(_xlfn.XLOOKUP($F125,'Demand on-top'!$A:$A,'Demand on-top'!AD:AD),0)</f>
        <v>1365</v>
      </c>
      <c r="AJ125" s="21">
        <f>ROUND(_xlfn.XLOOKUP($F125,'Prodaja+Demand'!$B:$B,'Prodaja+Demand'!CF:CF),0)+ROUND(_xlfn.XLOOKUP($F125,'Demand on-top'!$A:$A,'Demand on-top'!AE:AE),0)</f>
        <v>1362</v>
      </c>
      <c r="AK125" s="21">
        <f>ROUND(_xlfn.XLOOKUP($F125,'Prodaja+Demand'!$B:$B,'Prodaja+Demand'!CG:CG),0)+ROUND(_xlfn.XLOOKUP($F125,'Demand on-top'!$A:$A,'Demand on-top'!AF:AF),0)</f>
        <v>1359</v>
      </c>
      <c r="AL125" s="21">
        <f>ROUND(_xlfn.XLOOKUP($F125,'Prodaja+Demand'!$B:$B,'Prodaja+Demand'!CH:CH),0)+ROUND(_xlfn.XLOOKUP($F125,'Demand on-top'!$A:$A,'Demand on-top'!AG:AG),0)</f>
        <v>1357</v>
      </c>
      <c r="AM125" s="21">
        <f>ROUND(_xlfn.XLOOKUP($F125,'Prodaja+Demand'!$B:$B,'Prodaja+Demand'!CI:CI),0)+ROUND(_xlfn.XLOOKUP($F125,'Demand on-top'!$A:$A,'Demand on-top'!AH:AH),0)</f>
        <v>1355</v>
      </c>
      <c r="AN125" s="21">
        <f>ROUND(_xlfn.XLOOKUP($F125,'Prodaja+Demand'!$B:$B,'Prodaja+Demand'!CJ:CJ),0)+ROUND(_xlfn.XLOOKUP($F125,'Demand on-top'!$A:$A,'Demand on-top'!AI:AI),0)</f>
        <v>1352</v>
      </c>
      <c r="AO125" s="21">
        <f>ROUND(_xlfn.XLOOKUP($F125,'Prodaja+Demand'!$B:$B,'Prodaja+Demand'!CK:CK),0)+ROUND(_xlfn.XLOOKUP($F125,'Demand on-top'!$A:$A,'Demand on-top'!AJ:AJ),0)</f>
        <v>1348</v>
      </c>
      <c r="AP125" s="21">
        <f>ROUND(_xlfn.XLOOKUP($F125,'Prodaja+Demand'!$B:$B,'Prodaja+Demand'!CL:CL),0)+ROUND(_xlfn.XLOOKUP($F125,'Demand on-top'!$A:$A,'Demand on-top'!AK:AK),0)</f>
        <v>0</v>
      </c>
      <c r="AQ125" s="21">
        <f>ROUND(_xlfn.XLOOKUP($F125,'Prodaja+Demand'!$B:$B,'Prodaja+Demand'!CM:CM),0)+ROUND(_xlfn.XLOOKUP($F125,'Demand on-top'!$A:$A,'Demand on-top'!AL:AL),0)</f>
        <v>0</v>
      </c>
    </row>
    <row r="126" spans="1:43" hidden="1" x14ac:dyDescent="0.3">
      <c r="A126" s="14">
        <f>_xlfn.XLOOKUP(F126,'Demand on-top'!A:A,'Demand on-top'!S:S)</f>
        <v>18142</v>
      </c>
      <c r="B126" s="16" t="s">
        <v>68</v>
      </c>
      <c r="C126" s="17" t="s">
        <v>69</v>
      </c>
      <c r="D126" s="18" cm="1">
        <f t="array" ref="D126">ROUND(_xlfn.XLOOKUP(B126,Artikli!A:A,Artikli!C:C/7),0)</f>
        <v>9</v>
      </c>
      <c r="E126" s="19" t="s">
        <v>59</v>
      </c>
      <c r="F126" s="19" t="s">
        <v>97</v>
      </c>
      <c r="G126" s="48" t="s">
        <v>98</v>
      </c>
      <c r="H126" s="62"/>
      <c r="I126" s="57" t="s">
        <v>27</v>
      </c>
      <c r="J126" s="31">
        <v>0</v>
      </c>
      <c r="K126" s="20">
        <f>IFERROR(_xlfn.XLOOKUP($F126,'Incoming supply'!$A:$A,'Incoming supply'!B:B),0)</f>
        <v>0</v>
      </c>
      <c r="L126" s="20">
        <f>IFERROR(_xlfn.XLOOKUP($F126,'Incoming supply'!$A:$A,'Incoming supply'!C:C),0)</f>
        <v>0</v>
      </c>
      <c r="M126" s="20">
        <f>IFERROR(_xlfn.XLOOKUP($F126,'Incoming supply'!$A:$A,'Incoming supply'!D:D),0)</f>
        <v>0</v>
      </c>
      <c r="N126" s="20">
        <f>IFERROR(_xlfn.XLOOKUP($F126,'Incoming supply'!$A:$A,'Incoming supply'!E:E),0)</f>
        <v>0</v>
      </c>
      <c r="O126" s="20">
        <f>IFERROR(_xlfn.XLOOKUP($F126,'Incoming supply'!$A:$A,'Incoming supply'!F:F),0)</f>
        <v>0</v>
      </c>
      <c r="P126" s="20">
        <f>IFERROR(_xlfn.XLOOKUP($F126,'Incoming supply'!$A:$A,'Incoming supply'!G:G),0)</f>
        <v>0</v>
      </c>
      <c r="Q126" s="20">
        <f>IFERROR(_xlfn.XLOOKUP($F126,'Incoming supply'!$A:$A,'Incoming supply'!H:H),0)</f>
        <v>0</v>
      </c>
      <c r="R126" s="20">
        <f>IFERROR(_xlfn.XLOOKUP($F126,'Incoming supply'!$A:$A,'Incoming supply'!I:I),0)</f>
        <v>0</v>
      </c>
      <c r="S126" s="20">
        <f>IFERROR(_xlfn.XLOOKUP($F126,'Incoming supply'!$A:$A,'Incoming supply'!J:J),0)</f>
        <v>0</v>
      </c>
      <c r="T126" s="20">
        <f>IFERROR(_xlfn.XLOOKUP($F126,'Incoming supply'!$A:$A,'Incoming supply'!K:K),0)</f>
        <v>0</v>
      </c>
      <c r="U126" s="20">
        <f>IFERROR(_xlfn.XLOOKUP($F126,'Incoming supply'!$A:$A,'Incoming supply'!L:L),0)</f>
        <v>0</v>
      </c>
      <c r="V126" s="20">
        <f>IFERROR(_xlfn.XLOOKUP($F126,'Incoming supply'!$A:$A,'Incoming supply'!M:M),0)</f>
        <v>0</v>
      </c>
      <c r="W126" s="20">
        <f>IFERROR(_xlfn.XLOOKUP($F126,'Incoming supply'!$A:$A,'Incoming supply'!N:N),0)</f>
        <v>0</v>
      </c>
      <c r="X126" s="20">
        <f>IFERROR(_xlfn.XLOOKUP($F126,'Incoming supply'!$A:$A,'Incoming supply'!O:O),0)</f>
        <v>0</v>
      </c>
      <c r="Y126" s="21">
        <f>IFERROR(_xlfn.XLOOKUP($F126,'Incoming supply'!$A:$A,'Incoming supply'!P:P),0)</f>
        <v>0</v>
      </c>
      <c r="Z126" s="21">
        <f>IFERROR(_xlfn.XLOOKUP($F126,'Incoming supply'!$A:$A,'Incoming supply'!Q:Q),0)</f>
        <v>0</v>
      </c>
      <c r="AA126" s="21">
        <f>IFERROR(_xlfn.XLOOKUP($F126,'Incoming supply'!$A:$A,'Incoming supply'!R:R),0)</f>
        <v>0</v>
      </c>
      <c r="AB126" s="21">
        <f>IFERROR(_xlfn.XLOOKUP($F126,'Incoming supply'!$A:$A,'Incoming supply'!S:S),0)</f>
        <v>0</v>
      </c>
      <c r="AC126" s="21">
        <f>IFERROR(_xlfn.XLOOKUP($F126,'Incoming supply'!$A:$A,'Incoming supply'!T:T),0)</f>
        <v>0</v>
      </c>
      <c r="AD126" s="21">
        <f>IFERROR(_xlfn.XLOOKUP($F126,'Incoming supply'!$A:$A,'Incoming supply'!U:U),0)</f>
        <v>0</v>
      </c>
      <c r="AE126" s="21">
        <f>IFERROR(_xlfn.XLOOKUP($F126,'Incoming supply'!$A:$A,'Incoming supply'!V:V),0)</f>
        <v>0</v>
      </c>
      <c r="AF126" s="21">
        <f>IFERROR(_xlfn.XLOOKUP($F126,'Incoming supply'!$A:$A,'Incoming supply'!W:W),0)</f>
        <v>0</v>
      </c>
      <c r="AG126" s="21">
        <f>IFERROR(_xlfn.XLOOKUP($F126,'Incoming supply'!$A:$A,'Incoming supply'!X:X),0)</f>
        <v>0</v>
      </c>
      <c r="AH126" s="21">
        <f>IFERROR(_xlfn.XLOOKUP($F126,'Incoming supply'!$A:$A,'Incoming supply'!Y:Y),0)</f>
        <v>0</v>
      </c>
      <c r="AI126" s="21">
        <f>IFERROR(_xlfn.XLOOKUP($F126,'Incoming supply'!$A:$A,'Incoming supply'!Z:Z),0)</f>
        <v>0</v>
      </c>
      <c r="AJ126" s="21">
        <f>IFERROR(_xlfn.XLOOKUP($F126,'Incoming supply'!$A:$A,'Incoming supply'!AA:AA),0)</f>
        <v>0</v>
      </c>
      <c r="AK126" s="21">
        <f>IFERROR(_xlfn.XLOOKUP($F126,'Incoming supply'!$A:$A,'Incoming supply'!AB:AB),0)</f>
        <v>0</v>
      </c>
      <c r="AL126" s="21">
        <f>IFERROR(_xlfn.XLOOKUP($F126,'Incoming supply'!$A:$A,'Incoming supply'!AC:AC),0)</f>
        <v>0</v>
      </c>
      <c r="AM126" s="21">
        <f>IFERROR(_xlfn.XLOOKUP($F126,'Incoming supply'!$A:$A,'Incoming supply'!AD:AD),0)</f>
        <v>0</v>
      </c>
      <c r="AN126" s="21">
        <f>IFERROR(_xlfn.XLOOKUP($F126,'Incoming supply'!$A:$A,'Incoming supply'!AE:AE),0)</f>
        <v>0</v>
      </c>
      <c r="AO126" s="21">
        <f>IFERROR(_xlfn.XLOOKUP($F126,'Incoming supply'!$A:$A,'Incoming supply'!AF:AF),0)</f>
        <v>0</v>
      </c>
      <c r="AP126" s="21">
        <f>IFERROR(_xlfn.XLOOKUP($F126,'Incoming supply'!$A:$A,'Incoming supply'!AG:AG),0)</f>
        <v>0</v>
      </c>
      <c r="AQ126" s="21">
        <f>IFERROR(_xlfn.XLOOKUP($F126,'Incoming supply'!$A:$A,'Incoming supply'!AH:AH),0)</f>
        <v>0</v>
      </c>
    </row>
    <row r="127" spans="1:43" hidden="1" x14ac:dyDescent="0.3">
      <c r="A127" s="14">
        <f>_xlfn.XLOOKUP(F127,'Demand on-top'!A:A,'Demand on-top'!S:S)</f>
        <v>18142</v>
      </c>
      <c r="B127" s="16" t="s">
        <v>68</v>
      </c>
      <c r="C127" s="17" t="s">
        <v>69</v>
      </c>
      <c r="D127" s="18" cm="1">
        <f t="array" ref="D127">ROUND(_xlfn.XLOOKUP(B127,Artikli!A:A,Artikli!C:C/7),0)</f>
        <v>9</v>
      </c>
      <c r="E127" s="19" t="s">
        <v>59</v>
      </c>
      <c r="F127" s="19" t="s">
        <v>97</v>
      </c>
      <c r="G127" s="48" t="s">
        <v>98</v>
      </c>
      <c r="H127" s="62"/>
      <c r="I127" s="57" t="s">
        <v>4096</v>
      </c>
      <c r="J127" s="31">
        <v>55448</v>
      </c>
      <c r="K127" s="20">
        <f t="shared" ref="K127" si="823">IF((K124-K125+K126)&gt;0,(K124-K125+K126),0)</f>
        <v>52140</v>
      </c>
      <c r="L127" s="20">
        <f t="shared" ref="L127" si="824">IF((L124-L125+L126)&gt;0,(L124-L125+L126),0)</f>
        <v>49612</v>
      </c>
      <c r="M127" s="20">
        <f t="shared" ref="M127" si="825">IF((M124-M125+M126)&gt;0,(M124-M125+M126),0)</f>
        <v>47082</v>
      </c>
      <c r="N127" s="20">
        <f t="shared" ref="N127" si="826">IF((N124-N125+N126)&gt;0,(N124-N125+N126),0)</f>
        <v>37935</v>
      </c>
      <c r="O127" s="20">
        <f t="shared" ref="O127" si="827">IF((O124-O125+O126)&gt;0,(O124-O125+O126),0)</f>
        <v>31394</v>
      </c>
      <c r="P127" s="20">
        <f t="shared" ref="P127" si="828">IF((P124-P125+P126)&gt;0,(P124-P125+P126),0)</f>
        <v>28887</v>
      </c>
      <c r="Q127" s="20">
        <f t="shared" ref="Q127" si="829">IF((Q124-Q125+Q126)&gt;0,(Q124-Q125+Q126),0)</f>
        <v>27500</v>
      </c>
      <c r="R127" s="20">
        <f t="shared" ref="R127" si="830">IF((R124-R125+R126)&gt;0,(R124-R125+R126),0)</f>
        <v>26156</v>
      </c>
      <c r="S127" s="20">
        <f t="shared" ref="S127" si="831">IF((S124-S125+S126)&gt;0,(S124-S125+S126),0)</f>
        <v>24590</v>
      </c>
      <c r="T127" s="20">
        <f t="shared" ref="T127" si="832">IF((T124-T125+T126)&gt;0,(T124-T125+T126),0)</f>
        <v>23027</v>
      </c>
      <c r="U127" s="20">
        <f t="shared" ref="U127" si="833">IF((U124-U125+U126)&gt;0,(U124-U125+U126),0)</f>
        <v>21466</v>
      </c>
      <c r="V127" s="20">
        <f t="shared" ref="V127" si="834">IF((V124-V125+V126)&gt;0,(V124-V125+V126),0)</f>
        <v>19898</v>
      </c>
      <c r="W127" s="20">
        <f t="shared" ref="W127" si="835">IF((W124-W125+W126)&gt;0,(W124-W125+W126),0)</f>
        <v>18333</v>
      </c>
      <c r="X127" s="20">
        <f t="shared" ref="X127" si="836">IF((X124-X125+X126)&gt;0,(X124-X125+X126),0)</f>
        <v>0</v>
      </c>
      <c r="Y127" s="21">
        <f t="shared" ref="Y127:AQ127" si="837">IF((Y124-Y125+Y126)&gt;0,(Y124-Y125+Y126),0)</f>
        <v>0</v>
      </c>
      <c r="Z127" s="21">
        <f t="shared" si="837"/>
        <v>0</v>
      </c>
      <c r="AA127" s="21">
        <f t="shared" si="837"/>
        <v>0</v>
      </c>
      <c r="AB127" s="21">
        <f t="shared" si="837"/>
        <v>0</v>
      </c>
      <c r="AC127" s="21">
        <f t="shared" si="837"/>
        <v>0</v>
      </c>
      <c r="AD127" s="21">
        <f t="shared" si="837"/>
        <v>0</v>
      </c>
      <c r="AE127" s="21">
        <f t="shared" si="837"/>
        <v>0</v>
      </c>
      <c r="AF127" s="21">
        <f t="shared" si="837"/>
        <v>0</v>
      </c>
      <c r="AG127" s="21">
        <f t="shared" si="837"/>
        <v>0</v>
      </c>
      <c r="AH127" s="21">
        <f t="shared" si="837"/>
        <v>0</v>
      </c>
      <c r="AI127" s="21">
        <f t="shared" si="837"/>
        <v>0</v>
      </c>
      <c r="AJ127" s="21">
        <f t="shared" si="837"/>
        <v>0</v>
      </c>
      <c r="AK127" s="21">
        <f t="shared" si="837"/>
        <v>0</v>
      </c>
      <c r="AL127" s="21">
        <f t="shared" si="837"/>
        <v>0</v>
      </c>
      <c r="AM127" s="21">
        <f t="shared" si="837"/>
        <v>0</v>
      </c>
      <c r="AN127" s="21">
        <f t="shared" si="837"/>
        <v>0</v>
      </c>
      <c r="AO127" s="21">
        <f t="shared" si="837"/>
        <v>0</v>
      </c>
      <c r="AP127" s="21">
        <f t="shared" si="837"/>
        <v>0</v>
      </c>
      <c r="AQ127" s="21">
        <f t="shared" si="837"/>
        <v>0</v>
      </c>
    </row>
    <row r="128" spans="1:43" hidden="1" x14ac:dyDescent="0.3">
      <c r="A128" s="14">
        <f>_xlfn.XLOOKUP(F128,'Demand on-top'!A:A,'Demand on-top'!S:S)</f>
        <v>18142</v>
      </c>
      <c r="B128" s="22" t="s">
        <v>68</v>
      </c>
      <c r="C128" s="23" t="s">
        <v>69</v>
      </c>
      <c r="D128" s="18" cm="1">
        <f t="array" ref="D128">ROUND(_xlfn.XLOOKUP(B128,Artikli!A:A,Artikli!C:C/7),0)</f>
        <v>9</v>
      </c>
      <c r="E128" s="25" t="s">
        <v>59</v>
      </c>
      <c r="F128" s="25" t="s">
        <v>97</v>
      </c>
      <c r="G128" s="49" t="s">
        <v>98</v>
      </c>
      <c r="H128" s="64"/>
      <c r="I128" s="58" t="s">
        <v>29</v>
      </c>
      <c r="J128" s="32">
        <v>22.065054319710296</v>
      </c>
      <c r="K128" s="26" cm="1">
        <f t="array" ref="K128">IFERROR(_xlfn.LET(_xlpm.stk, K124, _xlpm.dem, L125:$BF125,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AVERAGE(L125:Z125), _xlpm.nxt), _xlpm.fw + ((_xlpm.stk - _xlpm.ded) / _xlpm.safe_nxt)),0)</f>
        <v>13.881355932203389</v>
      </c>
      <c r="L128" s="26" cm="1">
        <f t="array" ref="L128">IFERROR(_xlfn.LET(_xlpm.stk, L124, _xlpm.dem, M125:$BF125,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AVERAGE(M125:AA125), _xlpm.nxt), _xlpm.fw + ((_xlpm.stk - _xlpm.ded) / _xlpm.safe_nxt)),0)</f>
        <v>13.090909090909092</v>
      </c>
      <c r="M128" s="26" cm="1">
        <f t="array" ref="M128">IFERROR(_xlfn.LET(_xlpm.stk, M124, _xlpm.dem, N125:$BF125,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AVERAGE(N125:AB125), _xlpm.nxt), _xlpm.fw + ((_xlpm.stk - _xlpm.ded) / _xlpm.safe_nxt)),0)</f>
        <v>12.092424242424242</v>
      </c>
      <c r="N128" s="26" cm="1">
        <f t="array" ref="N128">IFERROR(_xlfn.LET(_xlpm.stk, N124, _xlpm.dem, O125:$BF125,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AVERAGE(O125:AC125), _xlpm.nxt), _xlpm.fw + ((_xlpm.stk - _xlpm.ded) / _xlpm.safe_nxt)),0)</f>
        <v>16.039114391143912</v>
      </c>
      <c r="O128" s="26" cm="1">
        <f t="array" ref="O128">IFERROR(_xlfn.LET(_xlpm.stk, O124, _xlpm.dem, P125:$BF125,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AVERAGE(P125:AD125), _xlpm.nxt), _xlpm.fw + ((_xlpm.stk - _xlpm.ded) / _xlpm.safe_nxt)),0)</f>
        <v>13.105970149253732</v>
      </c>
      <c r="P128" s="26" cm="1">
        <f t="array" ref="P128">IFERROR(_xlfn.LET(_xlpm.stk, P124, _xlpm.dem, Q125:$BF125,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AVERAGE(Q125:AE125), _xlpm.nxt), _xlpm.fw + ((_xlpm.stk - _xlpm.ded) / _xlpm.safe_nxt)),0)</f>
        <v>9.0749999999999993</v>
      </c>
      <c r="Q128" s="26" cm="1">
        <f t="array" ref="Q128">IFERROR(_xlfn.LET(_xlpm.stk, Q124, _xlpm.dem, R125:$BF125,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AVERAGE(R125:AF125), _xlpm.nxt), _xlpm.fw + ((_xlpm.stk - _xlpm.ded) / _xlpm.safe_nxt)),0)</f>
        <v>7.213405238828968</v>
      </c>
      <c r="R128" s="26" cm="1">
        <f t="array" ref="R128">IFERROR(_xlfn.LET(_xlpm.stk, R124, _xlpm.dem, S125:$BF125,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AVERAGE(S125:AG125), _xlpm.nxt), _xlpm.fw + ((_xlpm.stk - _xlpm.ded) / _xlpm.safe_nxt)),0)</f>
        <v>6.1802773497688754</v>
      </c>
      <c r="S128" s="26" cm="1">
        <f t="array" ref="S128">IFERROR(_xlfn.LET(_xlpm.stk, S124, _xlpm.dem, T125:$BF125,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AVERAGE(T125:AH125), _xlpm.nxt), _xlpm.fw + ((_xlpm.stk - _xlpm.ded) / _xlpm.safe_nxt)),0)</f>
        <v>5.3513097072419109</v>
      </c>
      <c r="T128" s="26" cm="1">
        <f t="array" ref="T128">IFERROR(_xlfn.LET(_xlpm.stk, T124, _xlpm.dem, U125:$BF125,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AVERAGE(U125:AI125), _xlpm.nxt), _xlpm.fw + ((_xlpm.stk - _xlpm.ded) / _xlpm.safe_nxt)),0)</f>
        <v>4.3489984591679507</v>
      </c>
      <c r="U128" s="26" cm="1">
        <f t="array" ref="U128">IFERROR(_xlfn.LET(_xlpm.stk, U124, _xlpm.dem, V125:$BF125,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AVERAGE(V125:AJ125), _xlpm.nxt), _xlpm.fw + ((_xlpm.stk - _xlpm.ded) / _xlpm.safe_nxt)),0)</f>
        <v>3.347457627118644</v>
      </c>
      <c r="V128" s="26" cm="1">
        <f t="array" ref="V128">IFERROR(_xlfn.LET(_xlpm.stk, V124, _xlpm.dem, W125:$BF125,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AVERAGE(W125:AK125), _xlpm.nxt), _xlpm.fw + ((_xlpm.stk - _xlpm.ded) / _xlpm.safe_nxt)),0)</f>
        <v>2.3528505392912171</v>
      </c>
      <c r="W128" s="26" cm="1">
        <f t="array" ref="W128">IFERROR(_xlfn.LET(_xlpm.stk, W124, _xlpm.dem, X125:$BF125,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AVERAGE(X125:AL125), _xlpm.nxt), _xlpm.fw + ((_xlpm.stk - _xlpm.ded) / _xlpm.safe_nxt)),0)</f>
        <v>1.3505392912172574</v>
      </c>
      <c r="X128" s="26" cm="1">
        <f t="array" ref="X128">IFERROR(_xlfn.LET(_xlpm.stk, X124, _xlpm.dem, Y125:$BF125,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AVERAGE(Y125:AM125), _xlpm.nxt), _xlpm.fw + ((_xlpm.stk - _xlpm.ded) / _xlpm.safe_nxt)),0)</f>
        <v>13.627855563743552</v>
      </c>
      <c r="Y128" s="27" cm="1">
        <f t="array" ref="Y128">IFERROR(_xlfn.LET(_xlpm.stk, Y124, _xlpm.dem, Z125:$BF125,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AVERAGE(Z125:AN125), _xlpm.nxt), _xlpm.fw + ((_xlpm.stk - _xlpm.ded) / _xlpm.safe_nxt)),0)</f>
        <v>0</v>
      </c>
      <c r="Z128" s="27" cm="1">
        <f t="array" ref="Z128">IFERROR(_xlfn.LET(_xlpm.stk, Z124, _xlpm.dem, AA125:$BF125,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AVERAGE(AA125:AO125), _xlpm.nxt), _xlpm.fw + ((_xlpm.stk - _xlpm.ded) / _xlpm.safe_nxt)),0)</f>
        <v>0</v>
      </c>
      <c r="AA128" s="27" cm="1">
        <f t="array" ref="AA128">IFERROR(_xlfn.LET(_xlpm.stk, AA124, _xlpm.dem, AB125:$BF125,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AVERAGE(AB125:AP125), _xlpm.nxt), _xlpm.fw + ((_xlpm.stk - _xlpm.ded) / _xlpm.safe_nxt)),0)</f>
        <v>0</v>
      </c>
      <c r="AB128" s="27" cm="1">
        <f t="array" ref="AB128">IFERROR(_xlfn.LET(_xlpm.stk, AB124, _xlpm.dem, AC125:$BF125,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AVERAGE(AC125:AQ125), _xlpm.nxt), _xlpm.fw + ((_xlpm.stk - _xlpm.ded) / _xlpm.safe_nxt)),0)</f>
        <v>0</v>
      </c>
      <c r="AC128" s="27" cm="1">
        <f t="array" ref="AC128">IFERROR(_xlfn.LET(_xlpm.stk, AC124, _xlpm.dem, AD125:$BF125,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AVERAGE(AD125:AR125), _xlpm.nxt), _xlpm.fw + ((_xlpm.stk - _xlpm.ded) / _xlpm.safe_nxt)),0)</f>
        <v>0</v>
      </c>
      <c r="AD128" s="27" cm="1">
        <f t="array" ref="AD128">IFERROR(_xlfn.LET(_xlpm.stk, AD124, _xlpm.dem, AE125:$BF125,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AVERAGE(AE125:AS125), _xlpm.nxt), _xlpm.fw + ((_xlpm.stk - _xlpm.ded) / _xlpm.safe_nxt)),0)</f>
        <v>0</v>
      </c>
      <c r="AE128" s="27" cm="1">
        <f t="array" ref="AE128">IFERROR(_xlfn.LET(_xlpm.stk, AE124, _xlpm.dem, AF125:$BF125,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AVERAGE(AF125:AT125), _xlpm.nxt), _xlpm.fw + ((_xlpm.stk - _xlpm.ded) / _xlpm.safe_nxt)),0)</f>
        <v>0</v>
      </c>
      <c r="AF128" s="27" cm="1">
        <f t="array" ref="AF128">IFERROR(_xlfn.LET(_xlpm.stk, AF124, _xlpm.dem, AG125:$BF125,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AVERAGE(AG125:AU125), _xlpm.nxt), _xlpm.fw + ((_xlpm.stk - _xlpm.ded) / _xlpm.safe_nxt)),0)</f>
        <v>0</v>
      </c>
      <c r="AG128" s="27" cm="1">
        <f t="array" ref="AG128">IFERROR(_xlfn.LET(_xlpm.stk, AG124, _xlpm.dem, AH125:$BF125,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AVERAGE(AH125:AV125), _xlpm.nxt), _xlpm.fw + ((_xlpm.stk - _xlpm.ded) / _xlpm.safe_nxt)),0)</f>
        <v>0</v>
      </c>
      <c r="AH128" s="27" cm="1">
        <f t="array" ref="AH128">IFERROR(_xlfn.LET(_xlpm.stk, AH124, _xlpm.dem, AI125:$BF125,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AVERAGE(AI125:AW125), _xlpm.nxt), _xlpm.fw + ((_xlpm.stk - _xlpm.ded) / _xlpm.safe_nxt)),0)</f>
        <v>0</v>
      </c>
      <c r="AI128" s="27" cm="1">
        <f t="array" ref="AI128">IFERROR(_xlfn.LET(_xlpm.stk, AI124, _xlpm.dem, AJ125:$BF125,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AVERAGE(AJ125:AX125), _xlpm.nxt), _xlpm.fw + ((_xlpm.stk - _xlpm.ded) / _xlpm.safe_nxt)),0)</f>
        <v>0</v>
      </c>
      <c r="AJ128" s="27" cm="1">
        <f t="array" ref="AJ128">IFERROR(_xlfn.LET(_xlpm.stk, AJ124, _xlpm.dem, AK125:$BF125,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AVERAGE(AK125:AY125), _xlpm.nxt), _xlpm.fw + ((_xlpm.stk - _xlpm.ded) / _xlpm.safe_nxt)),0)</f>
        <v>0</v>
      </c>
      <c r="AK128" s="27" cm="1">
        <f t="array" ref="AK128">IFERROR(_xlfn.LET(_xlpm.stk, AK124, _xlpm.dem, AL125:$BF125,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AVERAGE(AL125:AZ125), _xlpm.nxt), _xlpm.fw + ((_xlpm.stk - _xlpm.ded) / _xlpm.safe_nxt)),0)</f>
        <v>0</v>
      </c>
      <c r="AL128" s="27" cm="1">
        <f t="array" ref="AL128">IFERROR(_xlfn.LET(_xlpm.stk, AL124, _xlpm.dem, AM125:$BF125,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AVERAGE(AM125:BA125), _xlpm.nxt), _xlpm.fw + ((_xlpm.stk - _xlpm.ded) / _xlpm.safe_nxt)),0)</f>
        <v>0</v>
      </c>
      <c r="AM128" s="27" cm="1">
        <f t="array" ref="AM128">IFERROR(_xlfn.LET(_xlpm.stk, AM124, _xlpm.dem, AN125:$BF125,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AVERAGE(AN125:BB125), _xlpm.nxt), _xlpm.fw + ((_xlpm.stk - _xlpm.ded) / _xlpm.safe_nxt)),0)</f>
        <v>0</v>
      </c>
      <c r="AN128" s="27" cm="1">
        <f t="array" ref="AN128">IFERROR(_xlfn.LET(_xlpm.stk, AN124, _xlpm.dem, AO125:$BF125,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AVERAGE(AO125:BC125), _xlpm.nxt), _xlpm.fw + ((_xlpm.stk - _xlpm.ded) / _xlpm.safe_nxt)),0)</f>
        <v>0</v>
      </c>
      <c r="AO128" s="27" cm="1">
        <f t="array" ref="AO128">IFERROR(_xlfn.LET(_xlpm.stk, AO124, _xlpm.dem, AP125:$BF125,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AVERAGE(AP125:BD125), _xlpm.nxt), _xlpm.fw + ((_xlpm.stk - _xlpm.ded) / _xlpm.safe_nxt)),0)</f>
        <v>0</v>
      </c>
      <c r="AP128" s="27" cm="1">
        <f t="array" ref="AP128">IFERROR(_xlfn.LET(_xlpm.stk, AP124, _xlpm.dem, AQ125:$BF125,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AVERAGE(AQ125:BE125), _xlpm.nxt), _xlpm.fw + ((_xlpm.stk - _xlpm.ded) / _xlpm.safe_nxt)),0)</f>
        <v>0</v>
      </c>
      <c r="AQ128" s="27" cm="1">
        <f t="array" ref="AQ128">IFERROR(_xlfn.LET(_xlpm.stk, AQ124, _xlpm.dem, AR125:$BF125,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AVERAGE(AR125:BF125), _xlpm.nxt), _xlpm.fw + ((_xlpm.stk - _xlpm.ded) / _xlpm.safe_nxt)),0)</f>
        <v>0</v>
      </c>
    </row>
    <row r="129" spans="1:43" hidden="1" x14ac:dyDescent="0.3">
      <c r="A129" s="14">
        <f>_xlfn.XLOOKUP(F129,'Demand on-top'!A:A,'Demand on-top'!S:S)</f>
        <v>960</v>
      </c>
      <c r="B129" s="16" t="s">
        <v>101</v>
      </c>
      <c r="C129" s="17" t="s">
        <v>102</v>
      </c>
      <c r="D129" s="18" cm="1">
        <f t="array" ref="D129">ROUND(_xlfn.XLOOKUP(B129,Artikli!A:A,Artikli!C:C/7),0)</f>
        <v>9</v>
      </c>
      <c r="E129" s="19" t="s">
        <v>12</v>
      </c>
      <c r="F129" s="19" t="s">
        <v>99</v>
      </c>
      <c r="G129" s="48" t="s">
        <v>100</v>
      </c>
      <c r="H129" s="61"/>
      <c r="I129" s="57" t="s">
        <v>26</v>
      </c>
      <c r="J129" s="31">
        <v>2419</v>
      </c>
      <c r="K129" s="20">
        <f>IFERROR(_xlfn.XLOOKUP(F129,Stock!A:A,Stock!AI:AI),0)</f>
        <v>2343</v>
      </c>
      <c r="L129" s="20">
        <f t="shared" ref="L129:Y129" si="838">K132</f>
        <v>2243</v>
      </c>
      <c r="M129" s="20">
        <f t="shared" si="838"/>
        <v>2143</v>
      </c>
      <c r="N129" s="20">
        <f t="shared" si="838"/>
        <v>8043</v>
      </c>
      <c r="O129" s="20">
        <f t="shared" si="838"/>
        <v>7943</v>
      </c>
      <c r="P129" s="20">
        <f t="shared" si="838"/>
        <v>10843</v>
      </c>
      <c r="Q129" s="20">
        <f t="shared" si="838"/>
        <v>10504</v>
      </c>
      <c r="R129" s="20">
        <f t="shared" si="838"/>
        <v>10165</v>
      </c>
      <c r="S129" s="20">
        <f t="shared" si="838"/>
        <v>9827</v>
      </c>
      <c r="T129" s="20">
        <f t="shared" si="838"/>
        <v>9491</v>
      </c>
      <c r="U129" s="20">
        <f t="shared" si="838"/>
        <v>9395</v>
      </c>
      <c r="V129" s="20">
        <f t="shared" si="838"/>
        <v>9300</v>
      </c>
      <c r="W129" s="20">
        <f t="shared" si="838"/>
        <v>9205</v>
      </c>
      <c r="X129" s="20">
        <f t="shared" si="838"/>
        <v>9110</v>
      </c>
      <c r="Y129" s="21">
        <f t="shared" si="838"/>
        <v>8053</v>
      </c>
      <c r="Z129" s="21">
        <f t="shared" ref="Z129" si="839">Y132</f>
        <v>7957</v>
      </c>
      <c r="AA129" s="21">
        <f t="shared" ref="AA129" si="840">Z132</f>
        <v>7860</v>
      </c>
      <c r="AB129" s="21">
        <f t="shared" ref="AB129" si="841">AA132</f>
        <v>7763</v>
      </c>
      <c r="AC129" s="21">
        <f t="shared" ref="AC129" si="842">AB132</f>
        <v>7667</v>
      </c>
      <c r="AD129" s="21">
        <f t="shared" ref="AD129" si="843">AC132</f>
        <v>7571</v>
      </c>
      <c r="AE129" s="21">
        <f t="shared" ref="AE129" si="844">AD132</f>
        <v>7474</v>
      </c>
      <c r="AF129" s="21">
        <f t="shared" ref="AF129" si="845">AE132</f>
        <v>7378</v>
      </c>
      <c r="AG129" s="21">
        <f t="shared" ref="AG129" si="846">AF132</f>
        <v>7282</v>
      </c>
      <c r="AH129" s="21">
        <f t="shared" ref="AH129" si="847">AG132</f>
        <v>7187</v>
      </c>
      <c r="AI129" s="21">
        <f t="shared" ref="AI129" si="848">AH132</f>
        <v>7091</v>
      </c>
      <c r="AJ129" s="21">
        <f t="shared" ref="AJ129" si="849">AI132</f>
        <v>6994</v>
      </c>
      <c r="AK129" s="21">
        <f t="shared" ref="AK129" si="850">AJ132</f>
        <v>6897</v>
      </c>
      <c r="AL129" s="21">
        <f t="shared" ref="AL129" si="851">AK132</f>
        <v>6800</v>
      </c>
      <c r="AM129" s="21">
        <f t="shared" ref="AM129" si="852">AL132</f>
        <v>6703</v>
      </c>
      <c r="AN129" s="21">
        <f t="shared" ref="AN129" si="853">AM132</f>
        <v>6606</v>
      </c>
      <c r="AO129" s="21">
        <f t="shared" ref="AO129" si="854">AN132</f>
        <v>6509</v>
      </c>
      <c r="AP129" s="21">
        <f t="shared" ref="AP129" si="855">AO132</f>
        <v>6412</v>
      </c>
      <c r="AQ129" s="21">
        <f t="shared" ref="AQ129" si="856">AP132</f>
        <v>6412</v>
      </c>
    </row>
    <row r="130" spans="1:43" hidden="1" x14ac:dyDescent="0.3">
      <c r="A130" s="14">
        <f>_xlfn.XLOOKUP(F130,'Demand on-top'!A:A,'Demand on-top'!S:S)</f>
        <v>960</v>
      </c>
      <c r="B130" s="16" t="s">
        <v>101</v>
      </c>
      <c r="C130" s="17" t="s">
        <v>102</v>
      </c>
      <c r="D130" s="18" cm="1">
        <f t="array" ref="D130">ROUND(_xlfn.XLOOKUP(B130,Artikli!A:A,Artikli!C:C/7),0)</f>
        <v>9</v>
      </c>
      <c r="E130" s="19" t="s">
        <v>12</v>
      </c>
      <c r="F130" s="19" t="s">
        <v>99</v>
      </c>
      <c r="G130" s="48" t="s">
        <v>100</v>
      </c>
      <c r="H130" s="62"/>
      <c r="I130" s="57" t="s">
        <v>28</v>
      </c>
      <c r="J130" s="31">
        <v>100</v>
      </c>
      <c r="K130" s="20">
        <f>ROUND(_xlfn.XLOOKUP($F130,'Prodaja+Demand'!$B:$B,'Prodaja+Demand'!BG:BG),0)+ROUND(_xlfn.XLOOKUP($F130,'Demand on-top'!$A:$A,'Demand on-top'!F:F),0)</f>
        <v>100</v>
      </c>
      <c r="L130" s="20">
        <f>ROUND(_xlfn.XLOOKUP($F130,'Prodaja+Demand'!$B:$B,'Prodaja+Demand'!BH:BH),0)+ROUND(_xlfn.XLOOKUP($F130,'Demand on-top'!$A:$A,'Demand on-top'!G:G),0)</f>
        <v>100</v>
      </c>
      <c r="M130" s="20">
        <f>ROUND(_xlfn.XLOOKUP($F130,'Prodaja+Demand'!$B:$B,'Prodaja+Demand'!BI:BI),0)+ROUND(_xlfn.XLOOKUP($F130,'Demand on-top'!$A:$A,'Demand on-top'!H:H),0)</f>
        <v>100</v>
      </c>
      <c r="N130" s="20">
        <f>ROUND(_xlfn.XLOOKUP($F130,'Prodaja+Demand'!$B:$B,'Prodaja+Demand'!BJ:BJ),0)+ROUND(_xlfn.XLOOKUP($F130,'Demand on-top'!$A:$A,'Demand on-top'!I:I),0)</f>
        <v>100</v>
      </c>
      <c r="O130" s="20">
        <f>ROUND(_xlfn.XLOOKUP($F130,'Prodaja+Demand'!$B:$B,'Prodaja+Demand'!BK:BK),0)+ROUND(_xlfn.XLOOKUP($F130,'Demand on-top'!$A:$A,'Demand on-top'!J:J),0)</f>
        <v>100</v>
      </c>
      <c r="P130" s="20">
        <f>ROUND(_xlfn.XLOOKUP($F130,'Prodaja+Demand'!$B:$B,'Prodaja+Demand'!BL:BL),0)+ROUND(_xlfn.XLOOKUP($F130,'Demand on-top'!$A:$A,'Demand on-top'!K:K),0)</f>
        <v>339</v>
      </c>
      <c r="Q130" s="20">
        <f>ROUND(_xlfn.XLOOKUP($F130,'Prodaja+Demand'!$B:$B,'Prodaja+Demand'!BM:BM),0)+ROUND(_xlfn.XLOOKUP($F130,'Demand on-top'!$A:$A,'Demand on-top'!L:L),0)</f>
        <v>339</v>
      </c>
      <c r="R130" s="20">
        <f>ROUND(_xlfn.XLOOKUP($F130,'Prodaja+Demand'!$B:$B,'Prodaja+Demand'!BN:BN),0)+ROUND(_xlfn.XLOOKUP($F130,'Demand on-top'!$A:$A,'Demand on-top'!M:M),0)</f>
        <v>338</v>
      </c>
      <c r="S130" s="20">
        <f>ROUND(_xlfn.XLOOKUP($F130,'Prodaja+Demand'!$B:$B,'Prodaja+Demand'!BO:BO),0)+ROUND(_xlfn.XLOOKUP($F130,'Demand on-top'!$A:$A,'Demand on-top'!N:N),0)</f>
        <v>336</v>
      </c>
      <c r="T130" s="20">
        <f>ROUND(_xlfn.XLOOKUP($F130,'Prodaja+Demand'!$B:$B,'Prodaja+Demand'!BP:BP),0)+ROUND(_xlfn.XLOOKUP($F130,'Demand on-top'!$A:$A,'Demand on-top'!O:O),0)</f>
        <v>96</v>
      </c>
      <c r="U130" s="20">
        <f>ROUND(_xlfn.XLOOKUP($F130,'Prodaja+Demand'!$B:$B,'Prodaja+Demand'!BQ:BQ),0)+ROUND(_xlfn.XLOOKUP($F130,'Demand on-top'!$A:$A,'Demand on-top'!P:P),0)</f>
        <v>95</v>
      </c>
      <c r="V130" s="20">
        <f>ROUND(_xlfn.XLOOKUP($F130,'Prodaja+Demand'!$B:$B,'Prodaja+Demand'!BR:BR),0)+ROUND(_xlfn.XLOOKUP($F130,'Demand on-top'!$A:$A,'Demand on-top'!Q:Q),0)</f>
        <v>95</v>
      </c>
      <c r="W130" s="20">
        <f>ROUND(_xlfn.XLOOKUP($F130,'Prodaja+Demand'!$B:$B,'Prodaja+Demand'!BS:BS),0)+ROUND(_xlfn.XLOOKUP($F130,'Demand on-top'!$A:$A,'Demand on-top'!R:R),0)</f>
        <v>95</v>
      </c>
      <c r="X130" s="20">
        <f>ROUND(_xlfn.XLOOKUP($F130,'Prodaja+Demand'!$B:$B,'Prodaja+Demand'!BT:BT),0)+ROUND(_xlfn.XLOOKUP($F130,'Demand on-top'!$A:$A,'Demand on-top'!S:S),0)</f>
        <v>1057</v>
      </c>
      <c r="Y130" s="21">
        <f>ROUND(_xlfn.XLOOKUP($F130,'Prodaja+Demand'!$B:$B,'Prodaja+Demand'!BU:BU),0)+ROUND(_xlfn.XLOOKUP($F130,'Demand on-top'!$A:$A,'Demand on-top'!T:T),0)</f>
        <v>96</v>
      </c>
      <c r="Z130" s="21">
        <f>ROUND(_xlfn.XLOOKUP($F130,'Prodaja+Demand'!$B:$B,'Prodaja+Demand'!BV:BV),0)+ROUND(_xlfn.XLOOKUP($F130,'Demand on-top'!$A:$A,'Demand on-top'!U:U),0)</f>
        <v>97</v>
      </c>
      <c r="AA130" s="21">
        <f>ROUND(_xlfn.XLOOKUP($F130,'Prodaja+Demand'!$B:$B,'Prodaja+Demand'!BW:BW),0)+ROUND(_xlfn.XLOOKUP($F130,'Demand on-top'!$A:$A,'Demand on-top'!V:V),0)</f>
        <v>97</v>
      </c>
      <c r="AB130" s="21">
        <f>ROUND(_xlfn.XLOOKUP($F130,'Prodaja+Demand'!$B:$B,'Prodaja+Demand'!BX:BX),0)+ROUND(_xlfn.XLOOKUP($F130,'Demand on-top'!$A:$A,'Demand on-top'!W:W),0)</f>
        <v>96</v>
      </c>
      <c r="AC130" s="21">
        <f>ROUND(_xlfn.XLOOKUP($F130,'Prodaja+Demand'!$B:$B,'Prodaja+Demand'!BY:BY),0)+ROUND(_xlfn.XLOOKUP($F130,'Demand on-top'!$A:$A,'Demand on-top'!X:X),0)</f>
        <v>96</v>
      </c>
      <c r="AD130" s="21">
        <f>ROUND(_xlfn.XLOOKUP($F130,'Prodaja+Demand'!$B:$B,'Prodaja+Demand'!BZ:BZ),0)+ROUND(_xlfn.XLOOKUP($F130,'Demand on-top'!$A:$A,'Demand on-top'!Y:Y),0)</f>
        <v>97</v>
      </c>
      <c r="AE130" s="21">
        <f>ROUND(_xlfn.XLOOKUP($F130,'Prodaja+Demand'!$B:$B,'Prodaja+Demand'!CA:CA),0)+ROUND(_xlfn.XLOOKUP($F130,'Demand on-top'!$A:$A,'Demand on-top'!Z:Z),0)</f>
        <v>96</v>
      </c>
      <c r="AF130" s="21">
        <f>ROUND(_xlfn.XLOOKUP($F130,'Prodaja+Demand'!$B:$B,'Prodaja+Demand'!CB:CB),0)+ROUND(_xlfn.XLOOKUP($F130,'Demand on-top'!$A:$A,'Demand on-top'!AA:AA),0)</f>
        <v>96</v>
      </c>
      <c r="AG130" s="21">
        <f>ROUND(_xlfn.XLOOKUP($F130,'Prodaja+Demand'!$B:$B,'Prodaja+Demand'!CC:CC),0)+ROUND(_xlfn.XLOOKUP($F130,'Demand on-top'!$A:$A,'Demand on-top'!AB:AB),0)</f>
        <v>95</v>
      </c>
      <c r="AH130" s="21">
        <f>ROUND(_xlfn.XLOOKUP($F130,'Prodaja+Demand'!$B:$B,'Prodaja+Demand'!CD:CD),0)+ROUND(_xlfn.XLOOKUP($F130,'Demand on-top'!$A:$A,'Demand on-top'!AC:AC),0)</f>
        <v>96</v>
      </c>
      <c r="AI130" s="21">
        <f>ROUND(_xlfn.XLOOKUP($F130,'Prodaja+Demand'!$B:$B,'Prodaja+Demand'!CE:CE),0)+ROUND(_xlfn.XLOOKUP($F130,'Demand on-top'!$A:$A,'Demand on-top'!AD:AD),0)</f>
        <v>97</v>
      </c>
      <c r="AJ130" s="21">
        <f>ROUND(_xlfn.XLOOKUP($F130,'Prodaja+Demand'!$B:$B,'Prodaja+Demand'!CF:CF),0)+ROUND(_xlfn.XLOOKUP($F130,'Demand on-top'!$A:$A,'Demand on-top'!AE:AE),0)</f>
        <v>97</v>
      </c>
      <c r="AK130" s="21">
        <f>ROUND(_xlfn.XLOOKUP($F130,'Prodaja+Demand'!$B:$B,'Prodaja+Demand'!CG:CG),0)+ROUND(_xlfn.XLOOKUP($F130,'Demand on-top'!$A:$A,'Demand on-top'!AF:AF),0)</f>
        <v>97</v>
      </c>
      <c r="AL130" s="21">
        <f>ROUND(_xlfn.XLOOKUP($F130,'Prodaja+Demand'!$B:$B,'Prodaja+Demand'!CH:CH),0)+ROUND(_xlfn.XLOOKUP($F130,'Demand on-top'!$A:$A,'Demand on-top'!AG:AG),0)</f>
        <v>97</v>
      </c>
      <c r="AM130" s="21">
        <f>ROUND(_xlfn.XLOOKUP($F130,'Prodaja+Demand'!$B:$B,'Prodaja+Demand'!CI:CI),0)+ROUND(_xlfn.XLOOKUP($F130,'Demand on-top'!$A:$A,'Demand on-top'!AH:AH),0)</f>
        <v>97</v>
      </c>
      <c r="AN130" s="21">
        <f>ROUND(_xlfn.XLOOKUP($F130,'Prodaja+Demand'!$B:$B,'Prodaja+Demand'!CJ:CJ),0)+ROUND(_xlfn.XLOOKUP($F130,'Demand on-top'!$A:$A,'Demand on-top'!AI:AI),0)</f>
        <v>97</v>
      </c>
      <c r="AO130" s="21">
        <f>ROUND(_xlfn.XLOOKUP($F130,'Prodaja+Demand'!$B:$B,'Prodaja+Demand'!CK:CK),0)+ROUND(_xlfn.XLOOKUP($F130,'Demand on-top'!$A:$A,'Demand on-top'!AJ:AJ),0)</f>
        <v>97</v>
      </c>
      <c r="AP130" s="21">
        <f>ROUND(_xlfn.XLOOKUP($F130,'Prodaja+Demand'!$B:$B,'Prodaja+Demand'!CL:CL),0)+ROUND(_xlfn.XLOOKUP($F130,'Demand on-top'!$A:$A,'Demand on-top'!AK:AK),0)</f>
        <v>0</v>
      </c>
      <c r="AQ130" s="21">
        <f>ROUND(_xlfn.XLOOKUP($F130,'Prodaja+Demand'!$B:$B,'Prodaja+Demand'!CM:CM),0)+ROUND(_xlfn.XLOOKUP($F130,'Demand on-top'!$A:$A,'Demand on-top'!AL:AL),0)</f>
        <v>0</v>
      </c>
    </row>
    <row r="131" spans="1:43" hidden="1" x14ac:dyDescent="0.3">
      <c r="A131" s="14">
        <f>_xlfn.XLOOKUP(F131,'Demand on-top'!A:A,'Demand on-top'!S:S)</f>
        <v>960</v>
      </c>
      <c r="B131" s="16" t="s">
        <v>101</v>
      </c>
      <c r="C131" s="17" t="s">
        <v>102</v>
      </c>
      <c r="D131" s="18" cm="1">
        <f t="array" ref="D131">ROUND(_xlfn.XLOOKUP(B131,Artikli!A:A,Artikli!C:C/7),0)</f>
        <v>9</v>
      </c>
      <c r="E131" s="19" t="s">
        <v>12</v>
      </c>
      <c r="F131" s="19" t="s">
        <v>99</v>
      </c>
      <c r="G131" s="48" t="s">
        <v>100</v>
      </c>
      <c r="H131" s="62"/>
      <c r="I131" s="57" t="s">
        <v>27</v>
      </c>
      <c r="J131" s="31">
        <v>0</v>
      </c>
      <c r="K131" s="20">
        <f>IFERROR(_xlfn.XLOOKUP($F131,'Incoming supply'!$A:$A,'Incoming supply'!B:B),0)</f>
        <v>0</v>
      </c>
      <c r="L131" s="20">
        <f>IFERROR(_xlfn.XLOOKUP($F131,'Incoming supply'!$A:$A,'Incoming supply'!C:C),0)</f>
        <v>0</v>
      </c>
      <c r="M131" s="20">
        <f>IFERROR(_xlfn.XLOOKUP($F131,'Incoming supply'!$A:$A,'Incoming supply'!D:D),0)</f>
        <v>6000</v>
      </c>
      <c r="N131" s="20">
        <f>IFERROR(_xlfn.XLOOKUP($F131,'Incoming supply'!$A:$A,'Incoming supply'!E:E),0)</f>
        <v>0</v>
      </c>
      <c r="O131" s="20">
        <f>IFERROR(_xlfn.XLOOKUP($F131,'Incoming supply'!$A:$A,'Incoming supply'!F:F),0)</f>
        <v>3000</v>
      </c>
      <c r="P131" s="20">
        <f>IFERROR(_xlfn.XLOOKUP($F131,'Incoming supply'!$A:$A,'Incoming supply'!G:G),0)</f>
        <v>0</v>
      </c>
      <c r="Q131" s="20">
        <f>IFERROR(_xlfn.XLOOKUP($F131,'Incoming supply'!$A:$A,'Incoming supply'!H:H),0)</f>
        <v>0</v>
      </c>
      <c r="R131" s="20">
        <f>IFERROR(_xlfn.XLOOKUP($F131,'Incoming supply'!$A:$A,'Incoming supply'!I:I),0)</f>
        <v>0</v>
      </c>
      <c r="S131" s="20">
        <f>IFERROR(_xlfn.XLOOKUP($F131,'Incoming supply'!$A:$A,'Incoming supply'!J:J),0)</f>
        <v>0</v>
      </c>
      <c r="T131" s="20">
        <f>IFERROR(_xlfn.XLOOKUP($F131,'Incoming supply'!$A:$A,'Incoming supply'!K:K),0)</f>
        <v>0</v>
      </c>
      <c r="U131" s="20">
        <f>IFERROR(_xlfn.XLOOKUP($F131,'Incoming supply'!$A:$A,'Incoming supply'!L:L),0)</f>
        <v>0</v>
      </c>
      <c r="V131" s="20">
        <f>IFERROR(_xlfn.XLOOKUP($F131,'Incoming supply'!$A:$A,'Incoming supply'!M:M),0)</f>
        <v>0</v>
      </c>
      <c r="W131" s="20">
        <f>IFERROR(_xlfn.XLOOKUP($F131,'Incoming supply'!$A:$A,'Incoming supply'!N:N),0)</f>
        <v>0</v>
      </c>
      <c r="X131" s="20">
        <f>IFERROR(_xlfn.XLOOKUP($F131,'Incoming supply'!$A:$A,'Incoming supply'!O:O),0)</f>
        <v>0</v>
      </c>
      <c r="Y131" s="21">
        <f>IFERROR(_xlfn.XLOOKUP($F131,'Incoming supply'!$A:$A,'Incoming supply'!P:P),0)</f>
        <v>0</v>
      </c>
      <c r="Z131" s="21">
        <f>IFERROR(_xlfn.XLOOKUP($F131,'Incoming supply'!$A:$A,'Incoming supply'!Q:Q),0)</f>
        <v>0</v>
      </c>
      <c r="AA131" s="21">
        <f>IFERROR(_xlfn.XLOOKUP($F131,'Incoming supply'!$A:$A,'Incoming supply'!R:R),0)</f>
        <v>0</v>
      </c>
      <c r="AB131" s="21">
        <f>IFERROR(_xlfn.XLOOKUP($F131,'Incoming supply'!$A:$A,'Incoming supply'!S:S),0)</f>
        <v>0</v>
      </c>
      <c r="AC131" s="21">
        <f>IFERROR(_xlfn.XLOOKUP($F131,'Incoming supply'!$A:$A,'Incoming supply'!T:T),0)</f>
        <v>0</v>
      </c>
      <c r="AD131" s="21">
        <f>IFERROR(_xlfn.XLOOKUP($F131,'Incoming supply'!$A:$A,'Incoming supply'!U:U),0)</f>
        <v>0</v>
      </c>
      <c r="AE131" s="21">
        <f>IFERROR(_xlfn.XLOOKUP($F131,'Incoming supply'!$A:$A,'Incoming supply'!V:V),0)</f>
        <v>0</v>
      </c>
      <c r="AF131" s="21">
        <f>IFERROR(_xlfn.XLOOKUP($F131,'Incoming supply'!$A:$A,'Incoming supply'!W:W),0)</f>
        <v>0</v>
      </c>
      <c r="AG131" s="21">
        <f>IFERROR(_xlfn.XLOOKUP($F131,'Incoming supply'!$A:$A,'Incoming supply'!X:X),0)</f>
        <v>0</v>
      </c>
      <c r="AH131" s="21">
        <f>IFERROR(_xlfn.XLOOKUP($F131,'Incoming supply'!$A:$A,'Incoming supply'!Y:Y),0)</f>
        <v>0</v>
      </c>
      <c r="AI131" s="21">
        <f>IFERROR(_xlfn.XLOOKUP($F131,'Incoming supply'!$A:$A,'Incoming supply'!Z:Z),0)</f>
        <v>0</v>
      </c>
      <c r="AJ131" s="21">
        <f>IFERROR(_xlfn.XLOOKUP($F131,'Incoming supply'!$A:$A,'Incoming supply'!AA:AA),0)</f>
        <v>0</v>
      </c>
      <c r="AK131" s="21">
        <f>IFERROR(_xlfn.XLOOKUP($F131,'Incoming supply'!$A:$A,'Incoming supply'!AB:AB),0)</f>
        <v>0</v>
      </c>
      <c r="AL131" s="21">
        <f>IFERROR(_xlfn.XLOOKUP($F131,'Incoming supply'!$A:$A,'Incoming supply'!AC:AC),0)</f>
        <v>0</v>
      </c>
      <c r="AM131" s="21">
        <f>IFERROR(_xlfn.XLOOKUP($F131,'Incoming supply'!$A:$A,'Incoming supply'!AD:AD),0)</f>
        <v>0</v>
      </c>
      <c r="AN131" s="21">
        <f>IFERROR(_xlfn.XLOOKUP($F131,'Incoming supply'!$A:$A,'Incoming supply'!AE:AE),0)</f>
        <v>0</v>
      </c>
      <c r="AO131" s="21">
        <f>IFERROR(_xlfn.XLOOKUP($F131,'Incoming supply'!$A:$A,'Incoming supply'!AF:AF),0)</f>
        <v>0</v>
      </c>
      <c r="AP131" s="21">
        <f>IFERROR(_xlfn.XLOOKUP($F131,'Incoming supply'!$A:$A,'Incoming supply'!AG:AG),0)</f>
        <v>0</v>
      </c>
      <c r="AQ131" s="21">
        <f>IFERROR(_xlfn.XLOOKUP($F131,'Incoming supply'!$A:$A,'Incoming supply'!AH:AH),0)</f>
        <v>0</v>
      </c>
    </row>
    <row r="132" spans="1:43" hidden="1" x14ac:dyDescent="0.3">
      <c r="A132" s="14">
        <f>_xlfn.XLOOKUP(F132,'Demand on-top'!A:A,'Demand on-top'!S:S)</f>
        <v>960</v>
      </c>
      <c r="B132" s="16" t="s">
        <v>101</v>
      </c>
      <c r="C132" s="17" t="s">
        <v>102</v>
      </c>
      <c r="D132" s="18" cm="1">
        <f t="array" ref="D132">ROUND(_xlfn.XLOOKUP(B132,Artikli!A:A,Artikli!C:C/7),0)</f>
        <v>9</v>
      </c>
      <c r="E132" s="19" t="s">
        <v>12</v>
      </c>
      <c r="F132" s="19" t="s">
        <v>99</v>
      </c>
      <c r="G132" s="48" t="s">
        <v>100</v>
      </c>
      <c r="H132" s="62"/>
      <c r="I132" s="57" t="s">
        <v>4096</v>
      </c>
      <c r="J132" s="31">
        <v>2319</v>
      </c>
      <c r="K132" s="20">
        <f t="shared" ref="K132" si="857">IF((K129-K130+K131)&gt;0,(K129-K130+K131),0)</f>
        <v>2243</v>
      </c>
      <c r="L132" s="20">
        <f t="shared" ref="L132" si="858">IF((L129-L130+L131)&gt;0,(L129-L130+L131),0)</f>
        <v>2143</v>
      </c>
      <c r="M132" s="20">
        <f t="shared" ref="M132" si="859">IF((M129-M130+M131)&gt;0,(M129-M130+M131),0)</f>
        <v>8043</v>
      </c>
      <c r="N132" s="20">
        <f t="shared" ref="N132" si="860">IF((N129-N130+N131)&gt;0,(N129-N130+N131),0)</f>
        <v>7943</v>
      </c>
      <c r="O132" s="20">
        <f t="shared" ref="O132" si="861">IF((O129-O130+O131)&gt;0,(O129-O130+O131),0)</f>
        <v>10843</v>
      </c>
      <c r="P132" s="20">
        <f t="shared" ref="P132" si="862">IF((P129-P130+P131)&gt;0,(P129-P130+P131),0)</f>
        <v>10504</v>
      </c>
      <c r="Q132" s="20">
        <f t="shared" ref="Q132" si="863">IF((Q129-Q130+Q131)&gt;0,(Q129-Q130+Q131),0)</f>
        <v>10165</v>
      </c>
      <c r="R132" s="20">
        <f t="shared" ref="R132" si="864">IF((R129-R130+R131)&gt;0,(R129-R130+R131),0)</f>
        <v>9827</v>
      </c>
      <c r="S132" s="20">
        <f t="shared" ref="S132" si="865">IF((S129-S130+S131)&gt;0,(S129-S130+S131),0)</f>
        <v>9491</v>
      </c>
      <c r="T132" s="20">
        <f t="shared" ref="T132" si="866">IF((T129-T130+T131)&gt;0,(T129-T130+T131),0)</f>
        <v>9395</v>
      </c>
      <c r="U132" s="20">
        <f t="shared" ref="U132" si="867">IF((U129-U130+U131)&gt;0,(U129-U130+U131),0)</f>
        <v>9300</v>
      </c>
      <c r="V132" s="20">
        <f t="shared" ref="V132" si="868">IF((V129-V130+V131)&gt;0,(V129-V130+V131),0)</f>
        <v>9205</v>
      </c>
      <c r="W132" s="20">
        <f t="shared" ref="W132" si="869">IF((W129-W130+W131)&gt;0,(W129-W130+W131),0)</f>
        <v>9110</v>
      </c>
      <c r="X132" s="20">
        <f t="shared" ref="X132" si="870">IF((X129-X130+X131)&gt;0,(X129-X130+X131),0)</f>
        <v>8053</v>
      </c>
      <c r="Y132" s="21">
        <f t="shared" ref="Y132:AQ132" si="871">IF((Y129-Y130+Y131)&gt;0,(Y129-Y130+Y131),0)</f>
        <v>7957</v>
      </c>
      <c r="Z132" s="21">
        <f t="shared" si="871"/>
        <v>7860</v>
      </c>
      <c r="AA132" s="21">
        <f t="shared" si="871"/>
        <v>7763</v>
      </c>
      <c r="AB132" s="21">
        <f t="shared" si="871"/>
        <v>7667</v>
      </c>
      <c r="AC132" s="21">
        <f t="shared" si="871"/>
        <v>7571</v>
      </c>
      <c r="AD132" s="21">
        <f t="shared" si="871"/>
        <v>7474</v>
      </c>
      <c r="AE132" s="21">
        <f t="shared" si="871"/>
        <v>7378</v>
      </c>
      <c r="AF132" s="21">
        <f t="shared" si="871"/>
        <v>7282</v>
      </c>
      <c r="AG132" s="21">
        <f t="shared" si="871"/>
        <v>7187</v>
      </c>
      <c r="AH132" s="21">
        <f t="shared" si="871"/>
        <v>7091</v>
      </c>
      <c r="AI132" s="21">
        <f t="shared" si="871"/>
        <v>6994</v>
      </c>
      <c r="AJ132" s="21">
        <f t="shared" si="871"/>
        <v>6897</v>
      </c>
      <c r="AK132" s="21">
        <f t="shared" si="871"/>
        <v>6800</v>
      </c>
      <c r="AL132" s="21">
        <f t="shared" si="871"/>
        <v>6703</v>
      </c>
      <c r="AM132" s="21">
        <f t="shared" si="871"/>
        <v>6606</v>
      </c>
      <c r="AN132" s="21">
        <f t="shared" si="871"/>
        <v>6509</v>
      </c>
      <c r="AO132" s="21">
        <f t="shared" si="871"/>
        <v>6412</v>
      </c>
      <c r="AP132" s="21">
        <f t="shared" si="871"/>
        <v>6412</v>
      </c>
      <c r="AQ132" s="21">
        <f t="shared" si="871"/>
        <v>6412</v>
      </c>
    </row>
    <row r="133" spans="1:43" hidden="1" x14ac:dyDescent="0.3">
      <c r="A133" s="14">
        <f>_xlfn.XLOOKUP(F133,'Demand on-top'!A:A,'Demand on-top'!S:S)</f>
        <v>960</v>
      </c>
      <c r="B133" s="22" t="s">
        <v>101</v>
      </c>
      <c r="C133" s="23" t="s">
        <v>102</v>
      </c>
      <c r="D133" s="18" cm="1">
        <f t="array" ref="D133">ROUND(_xlfn.XLOOKUP(B133,Artikli!A:A,Artikli!C:C/7),0)</f>
        <v>9</v>
      </c>
      <c r="E133" s="25" t="s">
        <v>12</v>
      </c>
      <c r="F133" s="25" t="s">
        <v>99</v>
      </c>
      <c r="G133" s="49" t="s">
        <v>100</v>
      </c>
      <c r="H133" s="64"/>
      <c r="I133" s="58" t="s">
        <v>29</v>
      </c>
      <c r="J133" s="32">
        <v>14.927083333333334</v>
      </c>
      <c r="K133" s="26" cm="1">
        <f t="array" ref="K133">IFERROR(_xlfn.LET(_xlpm.stk, K129, _xlpm.dem, L130:$BF130,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AVERAGE(L130:Z130), _xlpm.nxt), _xlpm.fw + ((_xlpm.stk - _xlpm.ded) / _xlpm.safe_nxt)),0)</f>
        <v>12.198675496688741</v>
      </c>
      <c r="L133" s="26" cm="1">
        <f t="array" ref="L133">IFERROR(_xlfn.LET(_xlpm.stk, L129, _xlpm.dem, M130:$BF130,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AVERAGE(M130:AA130), _xlpm.nxt), _xlpm.fw + ((_xlpm.stk - _xlpm.ded) / _xlpm.safe_nxt)),0)</f>
        <v>11.198675496688741</v>
      </c>
      <c r="M133" s="26" cm="1">
        <f t="array" ref="M133">IFERROR(_xlfn.LET(_xlpm.stk, M129, _xlpm.dem, N130:$BF130,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AVERAGE(N130:AB130), _xlpm.nxt), _xlpm.fw + ((_xlpm.stk - _xlpm.ded) / _xlpm.safe_nxt)),0)</f>
        <v>10.198675496688741</v>
      </c>
      <c r="N133" s="26" cm="1">
        <f t="array" ref="N133">IFERROR(_xlfn.LET(_xlpm.stk, N129, _xlpm.dem, O130:$BF130,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AVERAGE(O130:AC130), _xlpm.nxt), _xlpm.fw + ((_xlpm.stk - _xlpm.ded) / _xlpm.safe_nxt)),0)</f>
        <v>42.622775800711743</v>
      </c>
      <c r="O133" s="26" cm="1">
        <f t="array" ref="O133">IFERROR(_xlfn.LET(_xlpm.stk, O129, _xlpm.dem, P130:$BF130,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AVERAGE(P130:AD130), _xlpm.nxt), _xlpm.fw + ((_xlpm.stk - _xlpm.ded) / _xlpm.safe_nxt)),0)</f>
        <v>41.636687444345505</v>
      </c>
      <c r="P133" s="26" cm="1">
        <f t="array" ref="P133">IFERROR(_xlfn.LET(_xlpm.stk, P129, _xlpm.dem, Q130:$BF130,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AVERAGE(Q130:AE130), _xlpm.nxt), _xlpm.fw + ((_xlpm.stk - _xlpm.ded) / _xlpm.safe_nxt)),0)</f>
        <v>57.394433781190017</v>
      </c>
      <c r="Q133" s="26" cm="1">
        <f t="array" ref="Q133">IFERROR(_xlfn.LET(_xlpm.stk, Q129, _xlpm.dem, R130:$BF130,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AVERAGE(R130:AF130), _xlpm.nxt), _xlpm.fw + ((_xlpm.stk - _xlpm.ded) / _xlpm.safe_nxt)),0)</f>
        <v>59.12486992715921</v>
      </c>
      <c r="R133" s="26" cm="1">
        <f t="array" ref="R133">IFERROR(_xlfn.LET(_xlpm.stk, R129, _xlpm.dem, S130:$BF130,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AVERAGE(S130:AG130), _xlpm.nxt), _xlpm.fw + ((_xlpm.stk - _xlpm.ded) / _xlpm.safe_nxt)),0)</f>
        <v>61.352272727272727</v>
      </c>
      <c r="S133" s="26" cm="1">
        <f t="array" ref="S133">IFERROR(_xlfn.LET(_xlpm.stk, S129, _xlpm.dem, T130:$BF130,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AVERAGE(T130:AH130), _xlpm.nxt), _xlpm.fw + ((_xlpm.stk - _xlpm.ded) / _xlpm.safe_nxt)),0)</f>
        <v>64.174999999999997</v>
      </c>
      <c r="T133" s="26" cm="1">
        <f t="array" ref="T133">IFERROR(_xlfn.LET(_xlpm.stk, T129, _xlpm.dem, U130:$BF130,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AVERAGE(U130:AI130), _xlpm.nxt), _xlpm.fw + ((_xlpm.stk - _xlpm.ded) / _xlpm.safe_nxt)),0)</f>
        <v>61.658059142024157</v>
      </c>
      <c r="U133" s="26" cm="1">
        <f t="array" ref="U133">IFERROR(_xlfn.LET(_xlpm.stk, U129, _xlpm.dem, V130:$BF130,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AVERAGE(V130:AJ130), _xlpm.nxt), _xlpm.fw + ((_xlpm.stk - _xlpm.ded) / _xlpm.safe_nxt)),0)</f>
        <v>60.617977528089888</v>
      </c>
      <c r="V133" s="26" cm="1">
        <f t="array" ref="V133">IFERROR(_xlfn.LET(_xlpm.stk, V129, _xlpm.dem, W130:$BF130,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AVERAGE(W130:AK130), _xlpm.nxt), _xlpm.fw + ((_xlpm.stk - _xlpm.ded) / _xlpm.safe_nxt)),0)</f>
        <v>59.584199584199581</v>
      </c>
      <c r="W133" s="26" cm="1">
        <f t="array" ref="W133">IFERROR(_xlfn.LET(_xlpm.stk, W129, _xlpm.dem, X130:$BF130,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AVERAGE(X130:AL130), _xlpm.nxt), _xlpm.fw + ((_xlpm.stk - _xlpm.ded) / _xlpm.safe_nxt)),0)</f>
        <v>58.55047777316161</v>
      </c>
      <c r="X133" s="26" cm="1">
        <f t="array" ref="X133">IFERROR(_xlfn.LET(_xlpm.stk, X129, _xlpm.dem, Y130:$BF130,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AVERAGE(Y130:AM130), _xlpm.nxt), _xlpm.fw + ((_xlpm.stk - _xlpm.ded) / _xlpm.safe_nxt)),0)</f>
        <v>94.425708362128546</v>
      </c>
      <c r="Y133" s="27" cm="1">
        <f t="array" ref="Y133">IFERROR(_xlfn.LET(_xlpm.stk, Y129, _xlpm.dem, Z130:$BF130,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AVERAGE(Z130:AN130), _xlpm.nxt), _xlpm.fw + ((_xlpm.stk - _xlpm.ded) / _xlpm.safe_nxt)),0)</f>
        <v>83.417127071823202</v>
      </c>
      <c r="Z133" s="27" cm="1">
        <f t="array" ref="Z133">IFERROR(_xlfn.LET(_xlpm.stk, Z129, _xlpm.dem, AA130:$BF130,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AVERAGE(AA130:AO130), _xlpm.nxt), _xlpm.fw + ((_xlpm.stk - _xlpm.ded) / _xlpm.safe_nxt)),0)</f>
        <v>82.427486187845304</v>
      </c>
      <c r="AA133" s="27" cm="1">
        <f t="array" ref="AA133">IFERROR(_xlfn.LET(_xlpm.stk, AA129, _xlpm.dem, AB130:$BF130,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AVERAGE(AB130:AP130), _xlpm.nxt), _xlpm.fw + ((_xlpm.stk - _xlpm.ded) / _xlpm.safe_nxt)),0)</f>
        <v>86.268689859363434</v>
      </c>
      <c r="AB133" s="27" cm="1">
        <f t="array" ref="AB133">IFERROR(_xlfn.LET(_xlpm.stk, AB129, _xlpm.dem, AC130:$BF130,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AVERAGE(AC130:AQ130), _xlpm.nxt), _xlpm.fw + ((_xlpm.stk - _xlpm.ded) / _xlpm.safe_nxt)),0)</f>
        <v>90.784860557768923</v>
      </c>
      <c r="AC133" s="27" cm="1">
        <f t="array" ref="AC133">IFERROR(_xlfn.LET(_xlpm.stk, AC129, _xlpm.dem, AD130:$BF130,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AVERAGE(AD130:AR130), _xlpm.nxt), _xlpm.fw + ((_xlpm.stk - _xlpm.ded) / _xlpm.safe_nxt)),0)</f>
        <v>90.612597066436578</v>
      </c>
      <c r="AD133" s="27" cm="1">
        <f t="array" ref="AD133">IFERROR(_xlfn.LET(_xlpm.stk, AD129, _xlpm.dem, AE130:$BF130,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AVERAGE(AE130:AS130), _xlpm.nxt), _xlpm.fw + ((_xlpm.stk - _xlpm.ded) / _xlpm.safe_nxt)),0)</f>
        <v>90.677024482109232</v>
      </c>
      <c r="AE133" s="27" cm="1">
        <f t="array" ref="AE133">IFERROR(_xlfn.LET(_xlpm.stk, AE129, _xlpm.dem, AF130:$BF130,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AVERAGE(AF130:AT130), _xlpm.nxt), _xlpm.fw + ((_xlpm.stk - _xlpm.ded) / _xlpm.safe_nxt)),0)</f>
        <v>90.844720496894411</v>
      </c>
      <c r="AF133" s="27" cm="1">
        <f t="array" ref="AF133">IFERROR(_xlfn.LET(_xlpm.stk, AF129, _xlpm.dem, AG130:$BF130,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AVERAGE(AG130:AU130), _xlpm.nxt), _xlpm.fw + ((_xlpm.stk - _xlpm.ded) / _xlpm.safe_nxt)),0)</f>
        <v>91.285057471264366</v>
      </c>
      <c r="AG133" s="27" cm="1">
        <f t="array" ref="AG133">IFERROR(_xlfn.LET(_xlpm.stk, AG129, _xlpm.dem, AH130:$BF130,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AVERAGE(AH130:AV130), _xlpm.nxt), _xlpm.fw + ((_xlpm.stk - _xlpm.ded) / _xlpm.safe_nxt)),0)</f>
        <v>91.961290322580652</v>
      </c>
      <c r="AH133" s="27" cm="1">
        <f t="array" ref="AH133">IFERROR(_xlfn.LET(_xlpm.stk, AH129, _xlpm.dem, AI130:$BF130,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AVERAGE(AI130:AW130), _xlpm.nxt), _xlpm.fw + ((_xlpm.stk - _xlpm.ded) / _xlpm.safe_nxt)),0)</f>
        <v>93.262150220913114</v>
      </c>
      <c r="AI133" s="27" cm="1">
        <f t="array" ref="AI133">IFERROR(_xlfn.LET(_xlpm.stk, AI129, _xlpm.dem, AJ130:$BF130,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AVERAGE(AJ130:AX130), _xlpm.nxt), _xlpm.fw + ((_xlpm.stk - _xlpm.ded) / _xlpm.safe_nxt)),0)</f>
        <v>95.470790378006868</v>
      </c>
      <c r="AJ133" s="27" cm="1">
        <f t="array" ref="AJ133">IFERROR(_xlfn.LET(_xlpm.stk, AJ129, _xlpm.dem, AK130:$BF130,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AVERAGE(AK130:AY130), _xlpm.nxt), _xlpm.fw + ((_xlpm.stk - _xlpm.ded) / _xlpm.safe_nxt)),0)</f>
        <v>98.944329896907206</v>
      </c>
      <c r="AK133" s="27" cm="1">
        <f t="array" ref="AK133">IFERROR(_xlfn.LET(_xlpm.stk, AK129, _xlpm.dem, AL130:$BF130,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AVERAGE(AL130:AZ130), _xlpm.nxt), _xlpm.fw + ((_xlpm.stk - _xlpm.ded) / _xlpm.safe_nxt)),0)</f>
        <v>104.65463917525773</v>
      </c>
      <c r="AL133" s="27" cm="1">
        <f t="array" ref="AL133">IFERROR(_xlfn.LET(_xlpm.stk, AL129, _xlpm.dem, AM130:$BF130,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AVERAGE(AM130:BA130), _xlpm.nxt), _xlpm.fw + ((_xlpm.stk - _xlpm.ded) / _xlpm.safe_nxt)),0)</f>
        <v>114.83848797250859</v>
      </c>
      <c r="AM133" s="27" cm="1">
        <f t="array" ref="AM133">IFERROR(_xlfn.LET(_xlpm.stk, AM129, _xlpm.dem, AN130:$BF130,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AVERAGE(AN130:BB130), _xlpm.nxt), _xlpm.fw + ((_xlpm.stk - _xlpm.ded) / _xlpm.safe_nxt)),0)</f>
        <v>136.20618556701032</v>
      </c>
      <c r="AN133" s="27" cm="1">
        <f t="array" ref="AN133">IFERROR(_xlfn.LET(_xlpm.stk, AN129, _xlpm.dem, AO130:$BF130,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AVERAGE(AO130:BC130), _xlpm.nxt), _xlpm.fw + ((_xlpm.stk - _xlpm.ded) / _xlpm.safe_nxt)),0)</f>
        <v>202.30927835051546</v>
      </c>
      <c r="AO133" s="27" cm="1">
        <f t="array" ref="AO133">IFERROR(_xlfn.LET(_xlpm.stk, AO129, _xlpm.dem, AP130:$BF130,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AVERAGE(AP130:BD130), _xlpm.nxt), _xlpm.fw + ((_xlpm.stk - _xlpm.ded) / _xlpm.safe_nxt)),0)</f>
        <v>0</v>
      </c>
      <c r="AP133" s="27" cm="1">
        <f t="array" ref="AP133">IFERROR(_xlfn.LET(_xlpm.stk, AP129, _xlpm.dem, AQ130:$BF130,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AVERAGE(AQ130:BE130), _xlpm.nxt), _xlpm.fw + ((_xlpm.stk - _xlpm.ded) / _xlpm.safe_nxt)),0)</f>
        <v>0</v>
      </c>
      <c r="AQ133" s="27" cm="1">
        <f t="array" ref="AQ133">IFERROR(_xlfn.LET(_xlpm.stk, AQ129, _xlpm.dem, AR130:$BF130,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AVERAGE(AR130:BF130), _xlpm.nxt), _xlpm.fw + ((_xlpm.stk - _xlpm.ded) / _xlpm.safe_nxt)),0)</f>
        <v>0</v>
      </c>
    </row>
    <row r="134" spans="1:43" hidden="1" x14ac:dyDescent="0.3">
      <c r="A134" s="14">
        <f>_xlfn.XLOOKUP(F134,'Demand on-top'!A:A,'Demand on-top'!S:S)</f>
        <v>672</v>
      </c>
      <c r="B134" s="16" t="s">
        <v>72</v>
      </c>
      <c r="C134" s="17" t="s">
        <v>73</v>
      </c>
      <c r="D134" s="18" cm="1">
        <f t="array" ref="D134">ROUND(_xlfn.XLOOKUP(B134,Artikli!A:A,Artikli!C:C/7),0)</f>
        <v>4</v>
      </c>
      <c r="E134" s="19" t="s">
        <v>12</v>
      </c>
      <c r="F134" s="19" t="s">
        <v>103</v>
      </c>
      <c r="G134" s="55" t="s">
        <v>104</v>
      </c>
      <c r="H134" s="61"/>
      <c r="I134" s="57" t="s">
        <v>26</v>
      </c>
      <c r="J134" s="31">
        <v>575</v>
      </c>
      <c r="K134" s="20">
        <f>IFERROR(_xlfn.XLOOKUP(F134,Stock!A:A,Stock!AI:AI),0)</f>
        <v>512</v>
      </c>
      <c r="L134" s="20">
        <f t="shared" ref="L134:Y134" si="872">K137</f>
        <v>468</v>
      </c>
      <c r="M134" s="20">
        <f t="shared" si="872"/>
        <v>424</v>
      </c>
      <c r="N134" s="20">
        <f t="shared" si="872"/>
        <v>380</v>
      </c>
      <c r="O134" s="20">
        <f t="shared" si="872"/>
        <v>336</v>
      </c>
      <c r="P134" s="20">
        <f t="shared" si="872"/>
        <v>292</v>
      </c>
      <c r="Q134" s="20">
        <f t="shared" si="872"/>
        <v>88</v>
      </c>
      <c r="R134" s="20">
        <f t="shared" si="872"/>
        <v>0</v>
      </c>
      <c r="S134" s="20">
        <f t="shared" si="872"/>
        <v>0</v>
      </c>
      <c r="T134" s="20">
        <f t="shared" si="872"/>
        <v>0</v>
      </c>
      <c r="U134" s="20">
        <f t="shared" si="872"/>
        <v>0</v>
      </c>
      <c r="V134" s="20">
        <f t="shared" si="872"/>
        <v>0</v>
      </c>
      <c r="W134" s="20">
        <f t="shared" si="872"/>
        <v>0</v>
      </c>
      <c r="X134" s="20">
        <f t="shared" si="872"/>
        <v>0</v>
      </c>
      <c r="Y134" s="21">
        <f t="shared" si="872"/>
        <v>0</v>
      </c>
      <c r="Z134" s="21">
        <f t="shared" ref="Z134" si="873">Y137</f>
        <v>0</v>
      </c>
      <c r="AA134" s="21">
        <f t="shared" ref="AA134" si="874">Z137</f>
        <v>0</v>
      </c>
      <c r="AB134" s="21">
        <f t="shared" ref="AB134" si="875">AA137</f>
        <v>0</v>
      </c>
      <c r="AC134" s="21">
        <f t="shared" ref="AC134" si="876">AB137</f>
        <v>0</v>
      </c>
      <c r="AD134" s="21">
        <f t="shared" ref="AD134" si="877">AC137</f>
        <v>0</v>
      </c>
      <c r="AE134" s="21">
        <f t="shared" ref="AE134" si="878">AD137</f>
        <v>0</v>
      </c>
      <c r="AF134" s="21">
        <f t="shared" ref="AF134" si="879">AE137</f>
        <v>0</v>
      </c>
      <c r="AG134" s="21">
        <f t="shared" ref="AG134" si="880">AF137</f>
        <v>0</v>
      </c>
      <c r="AH134" s="21">
        <f t="shared" ref="AH134" si="881">AG137</f>
        <v>0</v>
      </c>
      <c r="AI134" s="21">
        <f t="shared" ref="AI134" si="882">AH137</f>
        <v>0</v>
      </c>
      <c r="AJ134" s="21">
        <f t="shared" ref="AJ134" si="883">AI137</f>
        <v>0</v>
      </c>
      <c r="AK134" s="21">
        <f t="shared" ref="AK134" si="884">AJ137</f>
        <v>0</v>
      </c>
      <c r="AL134" s="21">
        <f t="shared" ref="AL134" si="885">AK137</f>
        <v>0</v>
      </c>
      <c r="AM134" s="21">
        <f t="shared" ref="AM134" si="886">AL137</f>
        <v>0</v>
      </c>
      <c r="AN134" s="21">
        <f t="shared" ref="AN134" si="887">AM137</f>
        <v>0</v>
      </c>
      <c r="AO134" s="21">
        <f t="shared" ref="AO134" si="888">AN137</f>
        <v>0</v>
      </c>
      <c r="AP134" s="21">
        <f t="shared" ref="AP134" si="889">AO137</f>
        <v>0</v>
      </c>
      <c r="AQ134" s="21">
        <f t="shared" ref="AQ134" si="890">AP137</f>
        <v>0</v>
      </c>
    </row>
    <row r="135" spans="1:43" hidden="1" x14ac:dyDescent="0.3">
      <c r="A135" s="14">
        <f>_xlfn.XLOOKUP(F135,'Demand on-top'!A:A,'Demand on-top'!S:S)</f>
        <v>672</v>
      </c>
      <c r="B135" s="16" t="s">
        <v>72</v>
      </c>
      <c r="C135" s="17" t="s">
        <v>73</v>
      </c>
      <c r="D135" s="18" cm="1">
        <f t="array" ref="D135">ROUND(_xlfn.XLOOKUP(B135,Artikli!A:A,Artikli!C:C/7),0)</f>
        <v>4</v>
      </c>
      <c r="E135" s="19" t="s">
        <v>12</v>
      </c>
      <c r="F135" s="19" t="s">
        <v>103</v>
      </c>
      <c r="G135" s="55" t="s">
        <v>104</v>
      </c>
      <c r="H135" s="62"/>
      <c r="I135" s="57" t="s">
        <v>28</v>
      </c>
      <c r="J135" s="31">
        <v>44</v>
      </c>
      <c r="K135" s="20">
        <f>ROUND(_xlfn.XLOOKUP($F135,'Prodaja+Demand'!$B:$B,'Prodaja+Demand'!BG:BG),0)+ROUND(_xlfn.XLOOKUP($F135,'Demand on-top'!$A:$A,'Demand on-top'!F:F),0)</f>
        <v>44</v>
      </c>
      <c r="L135" s="20">
        <f>ROUND(_xlfn.XLOOKUP($F135,'Prodaja+Demand'!$B:$B,'Prodaja+Demand'!BH:BH),0)+ROUND(_xlfn.XLOOKUP($F135,'Demand on-top'!$A:$A,'Demand on-top'!G:G),0)</f>
        <v>44</v>
      </c>
      <c r="M135" s="20">
        <f>ROUND(_xlfn.XLOOKUP($F135,'Prodaja+Demand'!$B:$B,'Prodaja+Demand'!BI:BI),0)+ROUND(_xlfn.XLOOKUP($F135,'Demand on-top'!$A:$A,'Demand on-top'!H:H),0)</f>
        <v>44</v>
      </c>
      <c r="N135" s="20">
        <f>ROUND(_xlfn.XLOOKUP($F135,'Prodaja+Demand'!$B:$B,'Prodaja+Demand'!BJ:BJ),0)+ROUND(_xlfn.XLOOKUP($F135,'Demand on-top'!$A:$A,'Demand on-top'!I:I),0)</f>
        <v>44</v>
      </c>
      <c r="O135" s="20">
        <f>ROUND(_xlfn.XLOOKUP($F135,'Prodaja+Demand'!$B:$B,'Prodaja+Demand'!BK:BK),0)+ROUND(_xlfn.XLOOKUP($F135,'Demand on-top'!$A:$A,'Demand on-top'!J:J),0)</f>
        <v>44</v>
      </c>
      <c r="P135" s="20">
        <f>ROUND(_xlfn.XLOOKUP($F135,'Prodaja+Demand'!$B:$B,'Prodaja+Demand'!BL:BL),0)+ROUND(_xlfn.XLOOKUP($F135,'Demand on-top'!$A:$A,'Demand on-top'!K:K),0)</f>
        <v>204</v>
      </c>
      <c r="Q135" s="20">
        <f>ROUND(_xlfn.XLOOKUP($F135,'Prodaja+Demand'!$B:$B,'Prodaja+Demand'!BM:BM),0)+ROUND(_xlfn.XLOOKUP($F135,'Demand on-top'!$A:$A,'Demand on-top'!L:L),0)</f>
        <v>204</v>
      </c>
      <c r="R135" s="20">
        <f>ROUND(_xlfn.XLOOKUP($F135,'Prodaja+Demand'!$B:$B,'Prodaja+Demand'!BN:BN),0)+ROUND(_xlfn.XLOOKUP($F135,'Demand on-top'!$A:$A,'Demand on-top'!M:M),0)</f>
        <v>204</v>
      </c>
      <c r="S135" s="20">
        <f>ROUND(_xlfn.XLOOKUP($F135,'Prodaja+Demand'!$B:$B,'Prodaja+Demand'!BO:BO),0)+ROUND(_xlfn.XLOOKUP($F135,'Demand on-top'!$A:$A,'Demand on-top'!N:N),0)</f>
        <v>204</v>
      </c>
      <c r="T135" s="20">
        <f>ROUND(_xlfn.XLOOKUP($F135,'Prodaja+Demand'!$B:$B,'Prodaja+Demand'!BP:BP),0)+ROUND(_xlfn.XLOOKUP($F135,'Demand on-top'!$A:$A,'Demand on-top'!O:O),0)</f>
        <v>44</v>
      </c>
      <c r="U135" s="20">
        <f>ROUND(_xlfn.XLOOKUP($F135,'Prodaja+Demand'!$B:$B,'Prodaja+Demand'!BQ:BQ),0)+ROUND(_xlfn.XLOOKUP($F135,'Demand on-top'!$A:$A,'Demand on-top'!P:P),0)</f>
        <v>45</v>
      </c>
      <c r="V135" s="20">
        <f>ROUND(_xlfn.XLOOKUP($F135,'Prodaja+Demand'!$B:$B,'Prodaja+Demand'!BR:BR),0)+ROUND(_xlfn.XLOOKUP($F135,'Demand on-top'!$A:$A,'Demand on-top'!Q:Q),0)</f>
        <v>61</v>
      </c>
      <c r="W135" s="20">
        <f>ROUND(_xlfn.XLOOKUP($F135,'Prodaja+Demand'!$B:$B,'Prodaja+Demand'!BS:BS),0)+ROUND(_xlfn.XLOOKUP($F135,'Demand on-top'!$A:$A,'Demand on-top'!R:R),0)</f>
        <v>61</v>
      </c>
      <c r="X135" s="20">
        <f>ROUND(_xlfn.XLOOKUP($F135,'Prodaja+Demand'!$B:$B,'Prodaja+Demand'!BT:BT),0)+ROUND(_xlfn.XLOOKUP($F135,'Demand on-top'!$A:$A,'Demand on-top'!S:S),0)</f>
        <v>717</v>
      </c>
      <c r="Y135" s="21">
        <f>ROUND(_xlfn.XLOOKUP($F135,'Prodaja+Demand'!$B:$B,'Prodaja+Demand'!BU:BU),0)+ROUND(_xlfn.XLOOKUP($F135,'Demand on-top'!$A:$A,'Demand on-top'!T:T),0)</f>
        <v>45</v>
      </c>
      <c r="Z135" s="21">
        <f>ROUND(_xlfn.XLOOKUP($F135,'Prodaja+Demand'!$B:$B,'Prodaja+Demand'!BV:BV),0)+ROUND(_xlfn.XLOOKUP($F135,'Demand on-top'!$A:$A,'Demand on-top'!U:U),0)</f>
        <v>45</v>
      </c>
      <c r="AA135" s="21">
        <f>ROUND(_xlfn.XLOOKUP($F135,'Prodaja+Demand'!$B:$B,'Prodaja+Demand'!BW:BW),0)+ROUND(_xlfn.XLOOKUP($F135,'Demand on-top'!$A:$A,'Demand on-top'!V:V),0)</f>
        <v>44</v>
      </c>
      <c r="AB135" s="21">
        <f>ROUND(_xlfn.XLOOKUP($F135,'Prodaja+Demand'!$B:$B,'Prodaja+Demand'!BX:BX),0)+ROUND(_xlfn.XLOOKUP($F135,'Demand on-top'!$A:$A,'Demand on-top'!W:W),0)</f>
        <v>43</v>
      </c>
      <c r="AC135" s="21">
        <f>ROUND(_xlfn.XLOOKUP($F135,'Prodaja+Demand'!$B:$B,'Prodaja+Demand'!BY:BY),0)+ROUND(_xlfn.XLOOKUP($F135,'Demand on-top'!$A:$A,'Demand on-top'!X:X),0)</f>
        <v>43</v>
      </c>
      <c r="AD135" s="21">
        <f>ROUND(_xlfn.XLOOKUP($F135,'Prodaja+Demand'!$B:$B,'Prodaja+Demand'!BZ:BZ),0)+ROUND(_xlfn.XLOOKUP($F135,'Demand on-top'!$A:$A,'Demand on-top'!Y:Y),0)</f>
        <v>44</v>
      </c>
      <c r="AE135" s="21">
        <f>ROUND(_xlfn.XLOOKUP($F135,'Prodaja+Demand'!$B:$B,'Prodaja+Demand'!CA:CA),0)+ROUND(_xlfn.XLOOKUP($F135,'Demand on-top'!$A:$A,'Demand on-top'!Z:Z),0)</f>
        <v>44</v>
      </c>
      <c r="AF135" s="21">
        <f>ROUND(_xlfn.XLOOKUP($F135,'Prodaja+Demand'!$B:$B,'Prodaja+Demand'!CB:CB),0)+ROUND(_xlfn.XLOOKUP($F135,'Demand on-top'!$A:$A,'Demand on-top'!AA:AA),0)</f>
        <v>44</v>
      </c>
      <c r="AG135" s="21">
        <f>ROUND(_xlfn.XLOOKUP($F135,'Prodaja+Demand'!$B:$B,'Prodaja+Demand'!CC:CC),0)+ROUND(_xlfn.XLOOKUP($F135,'Demand on-top'!$A:$A,'Demand on-top'!AB:AB),0)</f>
        <v>44</v>
      </c>
      <c r="AH135" s="21">
        <f>ROUND(_xlfn.XLOOKUP($F135,'Prodaja+Demand'!$B:$B,'Prodaja+Demand'!CD:CD),0)+ROUND(_xlfn.XLOOKUP($F135,'Demand on-top'!$A:$A,'Demand on-top'!AC:AC),0)</f>
        <v>44</v>
      </c>
      <c r="AI135" s="21">
        <f>ROUND(_xlfn.XLOOKUP($F135,'Prodaja+Demand'!$B:$B,'Prodaja+Demand'!CE:CE),0)+ROUND(_xlfn.XLOOKUP($F135,'Demand on-top'!$A:$A,'Demand on-top'!AD:AD),0)</f>
        <v>44</v>
      </c>
      <c r="AJ135" s="21">
        <f>ROUND(_xlfn.XLOOKUP($F135,'Prodaja+Demand'!$B:$B,'Prodaja+Demand'!CF:CF),0)+ROUND(_xlfn.XLOOKUP($F135,'Demand on-top'!$A:$A,'Demand on-top'!AE:AE),0)</f>
        <v>44</v>
      </c>
      <c r="AK135" s="21">
        <f>ROUND(_xlfn.XLOOKUP($F135,'Prodaja+Demand'!$B:$B,'Prodaja+Demand'!CG:CG),0)+ROUND(_xlfn.XLOOKUP($F135,'Demand on-top'!$A:$A,'Demand on-top'!AF:AF),0)</f>
        <v>44</v>
      </c>
      <c r="AL135" s="21">
        <f>ROUND(_xlfn.XLOOKUP($F135,'Prodaja+Demand'!$B:$B,'Prodaja+Demand'!CH:CH),0)+ROUND(_xlfn.XLOOKUP($F135,'Demand on-top'!$A:$A,'Demand on-top'!AG:AG),0)</f>
        <v>44</v>
      </c>
      <c r="AM135" s="21">
        <f>ROUND(_xlfn.XLOOKUP($F135,'Prodaja+Demand'!$B:$B,'Prodaja+Demand'!CI:CI),0)+ROUND(_xlfn.XLOOKUP($F135,'Demand on-top'!$A:$A,'Demand on-top'!AH:AH),0)</f>
        <v>44</v>
      </c>
      <c r="AN135" s="21">
        <f>ROUND(_xlfn.XLOOKUP($F135,'Prodaja+Demand'!$B:$B,'Prodaja+Demand'!CJ:CJ),0)+ROUND(_xlfn.XLOOKUP($F135,'Demand on-top'!$A:$A,'Demand on-top'!AI:AI),0)</f>
        <v>44</v>
      </c>
      <c r="AO135" s="21">
        <f>ROUND(_xlfn.XLOOKUP($F135,'Prodaja+Demand'!$B:$B,'Prodaja+Demand'!CK:CK),0)+ROUND(_xlfn.XLOOKUP($F135,'Demand on-top'!$A:$A,'Demand on-top'!AJ:AJ),0)</f>
        <v>44</v>
      </c>
      <c r="AP135" s="21">
        <f>ROUND(_xlfn.XLOOKUP($F135,'Prodaja+Demand'!$B:$B,'Prodaja+Demand'!CL:CL),0)+ROUND(_xlfn.XLOOKUP($F135,'Demand on-top'!$A:$A,'Demand on-top'!AK:AK),0)</f>
        <v>0</v>
      </c>
      <c r="AQ135" s="21">
        <f>ROUND(_xlfn.XLOOKUP($F135,'Prodaja+Demand'!$B:$B,'Prodaja+Demand'!CM:CM),0)+ROUND(_xlfn.XLOOKUP($F135,'Demand on-top'!$A:$A,'Demand on-top'!AL:AL),0)</f>
        <v>0</v>
      </c>
    </row>
    <row r="136" spans="1:43" hidden="1" x14ac:dyDescent="0.3">
      <c r="A136" s="14">
        <f>_xlfn.XLOOKUP(F136,'Demand on-top'!A:A,'Demand on-top'!S:S)</f>
        <v>672</v>
      </c>
      <c r="B136" s="16" t="s">
        <v>72</v>
      </c>
      <c r="C136" s="17" t="s">
        <v>73</v>
      </c>
      <c r="D136" s="18" cm="1">
        <f t="array" ref="D136">ROUND(_xlfn.XLOOKUP(B136,Artikli!A:A,Artikli!C:C/7),0)</f>
        <v>4</v>
      </c>
      <c r="E136" s="19" t="s">
        <v>12</v>
      </c>
      <c r="F136" s="19" t="s">
        <v>103</v>
      </c>
      <c r="G136" s="55" t="s">
        <v>104</v>
      </c>
      <c r="H136" s="62"/>
      <c r="I136" s="57" t="s">
        <v>27</v>
      </c>
      <c r="J136" s="31">
        <v>0</v>
      </c>
      <c r="K136" s="20">
        <f>IFERROR(_xlfn.XLOOKUP($F136,'Incoming supply'!$A:$A,'Incoming supply'!B:B),0)</f>
        <v>0</v>
      </c>
      <c r="L136" s="20">
        <f>IFERROR(_xlfn.XLOOKUP($F136,'Incoming supply'!$A:$A,'Incoming supply'!C:C),0)</f>
        <v>0</v>
      </c>
      <c r="M136" s="20">
        <f>IFERROR(_xlfn.XLOOKUP($F136,'Incoming supply'!$A:$A,'Incoming supply'!D:D),0)</f>
        <v>0</v>
      </c>
      <c r="N136" s="20">
        <f>IFERROR(_xlfn.XLOOKUP($F136,'Incoming supply'!$A:$A,'Incoming supply'!E:E),0)</f>
        <v>0</v>
      </c>
      <c r="O136" s="20">
        <f>IFERROR(_xlfn.XLOOKUP($F136,'Incoming supply'!$A:$A,'Incoming supply'!F:F),0)</f>
        <v>0</v>
      </c>
      <c r="P136" s="20">
        <f>IFERROR(_xlfn.XLOOKUP($F136,'Incoming supply'!$A:$A,'Incoming supply'!G:G),0)</f>
        <v>0</v>
      </c>
      <c r="Q136" s="20">
        <f>IFERROR(_xlfn.XLOOKUP($F136,'Incoming supply'!$A:$A,'Incoming supply'!H:H),0)</f>
        <v>0</v>
      </c>
      <c r="R136" s="20">
        <f>IFERROR(_xlfn.XLOOKUP($F136,'Incoming supply'!$A:$A,'Incoming supply'!I:I),0)</f>
        <v>0</v>
      </c>
      <c r="S136" s="20">
        <f>IFERROR(_xlfn.XLOOKUP($F136,'Incoming supply'!$A:$A,'Incoming supply'!J:J),0)</f>
        <v>0</v>
      </c>
      <c r="T136" s="20">
        <f>IFERROR(_xlfn.XLOOKUP($F136,'Incoming supply'!$A:$A,'Incoming supply'!K:K),0)</f>
        <v>0</v>
      </c>
      <c r="U136" s="20">
        <f>IFERROR(_xlfn.XLOOKUP($F136,'Incoming supply'!$A:$A,'Incoming supply'!L:L),0)</f>
        <v>0</v>
      </c>
      <c r="V136" s="20">
        <f>IFERROR(_xlfn.XLOOKUP($F136,'Incoming supply'!$A:$A,'Incoming supply'!M:M),0)</f>
        <v>0</v>
      </c>
      <c r="W136" s="20">
        <f>IFERROR(_xlfn.XLOOKUP($F136,'Incoming supply'!$A:$A,'Incoming supply'!N:N),0)</f>
        <v>0</v>
      </c>
      <c r="X136" s="20">
        <f>IFERROR(_xlfn.XLOOKUP($F136,'Incoming supply'!$A:$A,'Incoming supply'!O:O),0)</f>
        <v>0</v>
      </c>
      <c r="Y136" s="21">
        <f>IFERROR(_xlfn.XLOOKUP($F136,'Incoming supply'!$A:$A,'Incoming supply'!P:P),0)</f>
        <v>0</v>
      </c>
      <c r="Z136" s="21">
        <f>IFERROR(_xlfn.XLOOKUP($F136,'Incoming supply'!$A:$A,'Incoming supply'!Q:Q),0)</f>
        <v>0</v>
      </c>
      <c r="AA136" s="21">
        <f>IFERROR(_xlfn.XLOOKUP($F136,'Incoming supply'!$A:$A,'Incoming supply'!R:R),0)</f>
        <v>0</v>
      </c>
      <c r="AB136" s="21">
        <f>IFERROR(_xlfn.XLOOKUP($F136,'Incoming supply'!$A:$A,'Incoming supply'!S:S),0)</f>
        <v>0</v>
      </c>
      <c r="AC136" s="21">
        <f>IFERROR(_xlfn.XLOOKUP($F136,'Incoming supply'!$A:$A,'Incoming supply'!T:T),0)</f>
        <v>0</v>
      </c>
      <c r="AD136" s="21">
        <f>IFERROR(_xlfn.XLOOKUP($F136,'Incoming supply'!$A:$A,'Incoming supply'!U:U),0)</f>
        <v>0</v>
      </c>
      <c r="AE136" s="21">
        <f>IFERROR(_xlfn.XLOOKUP($F136,'Incoming supply'!$A:$A,'Incoming supply'!V:V),0)</f>
        <v>0</v>
      </c>
      <c r="AF136" s="21">
        <f>IFERROR(_xlfn.XLOOKUP($F136,'Incoming supply'!$A:$A,'Incoming supply'!W:W),0)</f>
        <v>0</v>
      </c>
      <c r="AG136" s="21">
        <f>IFERROR(_xlfn.XLOOKUP($F136,'Incoming supply'!$A:$A,'Incoming supply'!X:X),0)</f>
        <v>0</v>
      </c>
      <c r="AH136" s="21">
        <f>IFERROR(_xlfn.XLOOKUP($F136,'Incoming supply'!$A:$A,'Incoming supply'!Y:Y),0)</f>
        <v>0</v>
      </c>
      <c r="AI136" s="21">
        <f>IFERROR(_xlfn.XLOOKUP($F136,'Incoming supply'!$A:$A,'Incoming supply'!Z:Z),0)</f>
        <v>0</v>
      </c>
      <c r="AJ136" s="21">
        <f>IFERROR(_xlfn.XLOOKUP($F136,'Incoming supply'!$A:$A,'Incoming supply'!AA:AA),0)</f>
        <v>0</v>
      </c>
      <c r="AK136" s="21">
        <f>IFERROR(_xlfn.XLOOKUP($F136,'Incoming supply'!$A:$A,'Incoming supply'!AB:AB),0)</f>
        <v>0</v>
      </c>
      <c r="AL136" s="21">
        <f>IFERROR(_xlfn.XLOOKUP($F136,'Incoming supply'!$A:$A,'Incoming supply'!AC:AC),0)</f>
        <v>0</v>
      </c>
      <c r="AM136" s="21">
        <f>IFERROR(_xlfn.XLOOKUP($F136,'Incoming supply'!$A:$A,'Incoming supply'!AD:AD),0)</f>
        <v>0</v>
      </c>
      <c r="AN136" s="21">
        <f>IFERROR(_xlfn.XLOOKUP($F136,'Incoming supply'!$A:$A,'Incoming supply'!AE:AE),0)</f>
        <v>0</v>
      </c>
      <c r="AO136" s="21">
        <f>IFERROR(_xlfn.XLOOKUP($F136,'Incoming supply'!$A:$A,'Incoming supply'!AF:AF),0)</f>
        <v>0</v>
      </c>
      <c r="AP136" s="21">
        <f>IFERROR(_xlfn.XLOOKUP($F136,'Incoming supply'!$A:$A,'Incoming supply'!AG:AG),0)</f>
        <v>0</v>
      </c>
      <c r="AQ136" s="21">
        <f>IFERROR(_xlfn.XLOOKUP($F136,'Incoming supply'!$A:$A,'Incoming supply'!AH:AH),0)</f>
        <v>0</v>
      </c>
    </row>
    <row r="137" spans="1:43" hidden="1" x14ac:dyDescent="0.3">
      <c r="A137" s="14">
        <f>_xlfn.XLOOKUP(F137,'Demand on-top'!A:A,'Demand on-top'!S:S)</f>
        <v>672</v>
      </c>
      <c r="B137" s="16" t="s">
        <v>72</v>
      </c>
      <c r="C137" s="17" t="s">
        <v>73</v>
      </c>
      <c r="D137" s="18" cm="1">
        <f t="array" ref="D137">ROUND(_xlfn.XLOOKUP(B137,Artikli!A:A,Artikli!C:C/7),0)</f>
        <v>4</v>
      </c>
      <c r="E137" s="19" t="s">
        <v>12</v>
      </c>
      <c r="F137" s="19" t="s">
        <v>103</v>
      </c>
      <c r="G137" s="55" t="s">
        <v>104</v>
      </c>
      <c r="H137" s="62"/>
      <c r="I137" s="57" t="s">
        <v>4096</v>
      </c>
      <c r="J137" s="31">
        <v>531</v>
      </c>
      <c r="K137" s="20">
        <f t="shared" ref="K137" si="891">IF((K134-K135+K136)&gt;0,(K134-K135+K136),0)</f>
        <v>468</v>
      </c>
      <c r="L137" s="20">
        <f t="shared" ref="L137" si="892">IF((L134-L135+L136)&gt;0,(L134-L135+L136),0)</f>
        <v>424</v>
      </c>
      <c r="M137" s="20">
        <f t="shared" ref="M137" si="893">IF((M134-M135+M136)&gt;0,(M134-M135+M136),0)</f>
        <v>380</v>
      </c>
      <c r="N137" s="20">
        <f t="shared" ref="N137" si="894">IF((N134-N135+N136)&gt;0,(N134-N135+N136),0)</f>
        <v>336</v>
      </c>
      <c r="O137" s="20">
        <f t="shared" ref="O137" si="895">IF((O134-O135+O136)&gt;0,(O134-O135+O136),0)</f>
        <v>292</v>
      </c>
      <c r="P137" s="20">
        <f t="shared" ref="P137" si="896">IF((P134-P135+P136)&gt;0,(P134-P135+P136),0)</f>
        <v>88</v>
      </c>
      <c r="Q137" s="20">
        <f t="shared" ref="Q137" si="897">IF((Q134-Q135+Q136)&gt;0,(Q134-Q135+Q136),0)</f>
        <v>0</v>
      </c>
      <c r="R137" s="20">
        <f t="shared" ref="R137" si="898">IF((R134-R135+R136)&gt;0,(R134-R135+R136),0)</f>
        <v>0</v>
      </c>
      <c r="S137" s="20">
        <f t="shared" ref="S137" si="899">IF((S134-S135+S136)&gt;0,(S134-S135+S136),0)</f>
        <v>0</v>
      </c>
      <c r="T137" s="20">
        <f t="shared" ref="T137" si="900">IF((T134-T135+T136)&gt;0,(T134-T135+T136),0)</f>
        <v>0</v>
      </c>
      <c r="U137" s="20">
        <f t="shared" ref="U137" si="901">IF((U134-U135+U136)&gt;0,(U134-U135+U136),0)</f>
        <v>0</v>
      </c>
      <c r="V137" s="20">
        <f t="shared" ref="V137" si="902">IF((V134-V135+V136)&gt;0,(V134-V135+V136),0)</f>
        <v>0</v>
      </c>
      <c r="W137" s="20">
        <f t="shared" ref="W137" si="903">IF((W134-W135+W136)&gt;0,(W134-W135+W136),0)</f>
        <v>0</v>
      </c>
      <c r="X137" s="20">
        <f t="shared" ref="X137" si="904">IF((X134-X135+X136)&gt;0,(X134-X135+X136),0)</f>
        <v>0</v>
      </c>
      <c r="Y137" s="21">
        <f t="shared" ref="Y137:AQ137" si="905">IF((Y134-Y135+Y136)&gt;0,(Y134-Y135+Y136),0)</f>
        <v>0</v>
      </c>
      <c r="Z137" s="21">
        <f t="shared" si="905"/>
        <v>0</v>
      </c>
      <c r="AA137" s="21">
        <f t="shared" si="905"/>
        <v>0</v>
      </c>
      <c r="AB137" s="21">
        <f t="shared" si="905"/>
        <v>0</v>
      </c>
      <c r="AC137" s="21">
        <f t="shared" si="905"/>
        <v>0</v>
      </c>
      <c r="AD137" s="21">
        <f t="shared" si="905"/>
        <v>0</v>
      </c>
      <c r="AE137" s="21">
        <f t="shared" si="905"/>
        <v>0</v>
      </c>
      <c r="AF137" s="21">
        <f t="shared" si="905"/>
        <v>0</v>
      </c>
      <c r="AG137" s="21">
        <f t="shared" si="905"/>
        <v>0</v>
      </c>
      <c r="AH137" s="21">
        <f t="shared" si="905"/>
        <v>0</v>
      </c>
      <c r="AI137" s="21">
        <f t="shared" si="905"/>
        <v>0</v>
      </c>
      <c r="AJ137" s="21">
        <f t="shared" si="905"/>
        <v>0</v>
      </c>
      <c r="AK137" s="21">
        <f t="shared" si="905"/>
        <v>0</v>
      </c>
      <c r="AL137" s="21">
        <f t="shared" si="905"/>
        <v>0</v>
      </c>
      <c r="AM137" s="21">
        <f t="shared" si="905"/>
        <v>0</v>
      </c>
      <c r="AN137" s="21">
        <f t="shared" si="905"/>
        <v>0</v>
      </c>
      <c r="AO137" s="21">
        <f t="shared" si="905"/>
        <v>0</v>
      </c>
      <c r="AP137" s="21">
        <f t="shared" si="905"/>
        <v>0</v>
      </c>
      <c r="AQ137" s="21">
        <f t="shared" si="905"/>
        <v>0</v>
      </c>
    </row>
    <row r="138" spans="1:43" hidden="1" x14ac:dyDescent="0.3">
      <c r="A138" s="14">
        <f>_xlfn.XLOOKUP(F138,'Demand on-top'!A:A,'Demand on-top'!S:S)</f>
        <v>672</v>
      </c>
      <c r="B138" s="22" t="s">
        <v>72</v>
      </c>
      <c r="C138" s="23" t="s">
        <v>73</v>
      </c>
      <c r="D138" s="18" cm="1">
        <f t="array" ref="D138">ROUND(_xlfn.XLOOKUP(B138,Artikli!A:A,Artikli!C:C/7),0)</f>
        <v>4</v>
      </c>
      <c r="E138" s="25" t="s">
        <v>12</v>
      </c>
      <c r="F138" s="25" t="s">
        <v>103</v>
      </c>
      <c r="G138" s="56" t="s">
        <v>104</v>
      </c>
      <c r="H138" s="64"/>
      <c r="I138" s="58" t="s">
        <v>29</v>
      </c>
      <c r="J138" s="32">
        <v>6.7401960784313726</v>
      </c>
      <c r="K138" s="26" cm="1">
        <f t="array" ref="K138">IFERROR(_xlfn.LET(_xlpm.stk, K134, _xlpm.dem, L135:$BF135,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AVERAGE(L135:Z135), _xlpm.nxt), _xlpm.fw + ((_xlpm.stk - _xlpm.ded) / _xlpm.safe_nxt)),0)</f>
        <v>5.6470588235294121</v>
      </c>
      <c r="L138" s="26" cm="1">
        <f t="array" ref="L138">IFERROR(_xlfn.LET(_xlpm.stk, L134, _xlpm.dem, M135:$BF135,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AVERAGE(M135:AA135), _xlpm.nxt), _xlpm.fw + ((_xlpm.stk - _xlpm.ded) / _xlpm.safe_nxt)),0)</f>
        <v>4.6470588235294121</v>
      </c>
      <c r="M138" s="26" cm="1">
        <f t="array" ref="M138">IFERROR(_xlfn.LET(_xlpm.stk, M134, _xlpm.dem, N135:$BF135,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AVERAGE(N135:AB135), _xlpm.nxt), _xlpm.fw + ((_xlpm.stk - _xlpm.ded) / _xlpm.safe_nxt)),0)</f>
        <v>3.6470588235294117</v>
      </c>
      <c r="N138" s="26" cm="1">
        <f t="array" ref="N138">IFERROR(_xlfn.LET(_xlpm.stk, N134, _xlpm.dem, O135:$BF135,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AVERAGE(O135:AC135), _xlpm.nxt), _xlpm.fw + ((_xlpm.stk - _xlpm.ded) / _xlpm.safe_nxt)),0)</f>
        <v>2.6470588235294117</v>
      </c>
      <c r="O138" s="26" cm="1">
        <f t="array" ref="O138">IFERROR(_xlfn.LET(_xlpm.stk, O134, _xlpm.dem, P135:$BF135,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AVERAGE(P135:AD135), _xlpm.nxt), _xlpm.fw + ((_xlpm.stk - _xlpm.ded) / _xlpm.safe_nxt)),0)</f>
        <v>1.6470588235294117</v>
      </c>
      <c r="P138" s="26" cm="1">
        <f t="array" ref="P138">IFERROR(_xlfn.LET(_xlpm.stk, P134, _xlpm.dem, Q135:$BF135,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AVERAGE(Q135:AE135), _xlpm.nxt), _xlpm.fw + ((_xlpm.stk - _xlpm.ded) / _xlpm.safe_nxt)),0)</f>
        <v>1.4313725490196079</v>
      </c>
      <c r="Q138" s="26" cm="1">
        <f t="array" ref="Q138">IFERROR(_xlfn.LET(_xlpm.stk, Q134, _xlpm.dem, R135:$BF135,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AVERAGE(R135:AF135), _xlpm.nxt), _xlpm.fw + ((_xlpm.stk - _xlpm.ded) / _xlpm.safe_nxt)),0)</f>
        <v>0.43137254901960786</v>
      </c>
      <c r="R138" s="26" cm="1">
        <f t="array" ref="R138">IFERROR(_xlfn.LET(_xlpm.stk, R134, _xlpm.dem, S135:$BF135,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AVERAGE(S135:AG135), _xlpm.nxt), _xlpm.fw + ((_xlpm.stk - _xlpm.ded) / _xlpm.safe_nxt)),0)</f>
        <v>0</v>
      </c>
      <c r="S138" s="26" cm="1">
        <f t="array" ref="S138">IFERROR(_xlfn.LET(_xlpm.stk, S134, _xlpm.dem, T135:$BF135,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AVERAGE(T135:AH135), _xlpm.nxt), _xlpm.fw + ((_xlpm.stk - _xlpm.ded) / _xlpm.safe_nxt)),0)</f>
        <v>0</v>
      </c>
      <c r="T138" s="26" cm="1">
        <f t="array" ref="T138">IFERROR(_xlfn.LET(_xlpm.stk, T134, _xlpm.dem, U135:$BF135,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AVERAGE(U135:AI135), _xlpm.nxt), _xlpm.fw + ((_xlpm.stk - _xlpm.ded) / _xlpm.safe_nxt)),0)</f>
        <v>0</v>
      </c>
      <c r="U138" s="26" cm="1">
        <f t="array" ref="U138">IFERROR(_xlfn.LET(_xlpm.stk, U134, _xlpm.dem, V135:$BF135,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AVERAGE(V135:AJ135), _xlpm.nxt), _xlpm.fw + ((_xlpm.stk - _xlpm.ded) / _xlpm.safe_nxt)),0)</f>
        <v>0</v>
      </c>
      <c r="V138" s="26" cm="1">
        <f t="array" ref="V138">IFERROR(_xlfn.LET(_xlpm.stk, V134, _xlpm.dem, W135:$BF135,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AVERAGE(W135:AK135), _xlpm.nxt), _xlpm.fw + ((_xlpm.stk - _xlpm.ded) / _xlpm.safe_nxt)),0)</f>
        <v>0</v>
      </c>
      <c r="W138" s="26" cm="1">
        <f t="array" ref="W138">IFERROR(_xlfn.LET(_xlpm.stk, W134, _xlpm.dem, X135:$BF135,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AVERAGE(X135:AL135), _xlpm.nxt), _xlpm.fw + ((_xlpm.stk - _xlpm.ded) / _xlpm.safe_nxt)),0)</f>
        <v>0</v>
      </c>
      <c r="X138" s="26" cm="1">
        <f t="array" ref="X138">IFERROR(_xlfn.LET(_xlpm.stk, X134, _xlpm.dem, Y135:$BF135,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AVERAGE(Y135:AM135), _xlpm.nxt), _xlpm.fw + ((_xlpm.stk - _xlpm.ded) / _xlpm.safe_nxt)),0)</f>
        <v>0</v>
      </c>
      <c r="Y138" s="27" cm="1">
        <f t="array" ref="Y138">IFERROR(_xlfn.LET(_xlpm.stk, Y134, _xlpm.dem, Z135:$BF135,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AVERAGE(Z135:AN135), _xlpm.nxt), _xlpm.fw + ((_xlpm.stk - _xlpm.ded) / _xlpm.safe_nxt)),0)</f>
        <v>0</v>
      </c>
      <c r="Z138" s="27" cm="1">
        <f t="array" ref="Z138">IFERROR(_xlfn.LET(_xlpm.stk, Z134, _xlpm.dem, AA135:$BF135,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AVERAGE(AA135:AO135), _xlpm.nxt), _xlpm.fw + ((_xlpm.stk - _xlpm.ded) / _xlpm.safe_nxt)),0)</f>
        <v>0</v>
      </c>
      <c r="AA138" s="27" cm="1">
        <f t="array" ref="AA138">IFERROR(_xlfn.LET(_xlpm.stk, AA134, _xlpm.dem, AB135:$BF135,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AVERAGE(AB135:AP135), _xlpm.nxt), _xlpm.fw + ((_xlpm.stk - _xlpm.ded) / _xlpm.safe_nxt)),0)</f>
        <v>0</v>
      </c>
      <c r="AB138" s="27" cm="1">
        <f t="array" ref="AB138">IFERROR(_xlfn.LET(_xlpm.stk, AB134, _xlpm.dem, AC135:$BF135,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AVERAGE(AC135:AQ135), _xlpm.nxt), _xlpm.fw + ((_xlpm.stk - _xlpm.ded) / _xlpm.safe_nxt)),0)</f>
        <v>0</v>
      </c>
      <c r="AC138" s="27" cm="1">
        <f t="array" ref="AC138">IFERROR(_xlfn.LET(_xlpm.stk, AC134, _xlpm.dem, AD135:$BF135,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AVERAGE(AD135:AR135), _xlpm.nxt), _xlpm.fw + ((_xlpm.stk - _xlpm.ded) / _xlpm.safe_nxt)),0)</f>
        <v>0</v>
      </c>
      <c r="AD138" s="27" cm="1">
        <f t="array" ref="AD138">IFERROR(_xlfn.LET(_xlpm.stk, AD134, _xlpm.dem, AE135:$BF135,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AVERAGE(AE135:AS135), _xlpm.nxt), _xlpm.fw + ((_xlpm.stk - _xlpm.ded) / _xlpm.safe_nxt)),0)</f>
        <v>0</v>
      </c>
      <c r="AE138" s="27" cm="1">
        <f t="array" ref="AE138">IFERROR(_xlfn.LET(_xlpm.stk, AE134, _xlpm.dem, AF135:$BF135,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AVERAGE(AF135:AT135), _xlpm.nxt), _xlpm.fw + ((_xlpm.stk - _xlpm.ded) / _xlpm.safe_nxt)),0)</f>
        <v>0</v>
      </c>
      <c r="AF138" s="27" cm="1">
        <f t="array" ref="AF138">IFERROR(_xlfn.LET(_xlpm.stk, AF134, _xlpm.dem, AG135:$BF135,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AVERAGE(AG135:AU135), _xlpm.nxt), _xlpm.fw + ((_xlpm.stk - _xlpm.ded) / _xlpm.safe_nxt)),0)</f>
        <v>0</v>
      </c>
      <c r="AG138" s="27" cm="1">
        <f t="array" ref="AG138">IFERROR(_xlfn.LET(_xlpm.stk, AG134, _xlpm.dem, AH135:$BF135,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AVERAGE(AH135:AV135), _xlpm.nxt), _xlpm.fw + ((_xlpm.stk - _xlpm.ded) / _xlpm.safe_nxt)),0)</f>
        <v>0</v>
      </c>
      <c r="AH138" s="27" cm="1">
        <f t="array" ref="AH138">IFERROR(_xlfn.LET(_xlpm.stk, AH134, _xlpm.dem, AI135:$BF135,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AVERAGE(AI135:AW135), _xlpm.nxt), _xlpm.fw + ((_xlpm.stk - _xlpm.ded) / _xlpm.safe_nxt)),0)</f>
        <v>0</v>
      </c>
      <c r="AI138" s="27" cm="1">
        <f t="array" ref="AI138">IFERROR(_xlfn.LET(_xlpm.stk, AI134, _xlpm.dem, AJ135:$BF135,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AVERAGE(AJ135:AX135), _xlpm.nxt), _xlpm.fw + ((_xlpm.stk - _xlpm.ded) / _xlpm.safe_nxt)),0)</f>
        <v>0</v>
      </c>
      <c r="AJ138" s="27" cm="1">
        <f t="array" ref="AJ138">IFERROR(_xlfn.LET(_xlpm.stk, AJ134, _xlpm.dem, AK135:$BF135,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AVERAGE(AK135:AY135), _xlpm.nxt), _xlpm.fw + ((_xlpm.stk - _xlpm.ded) / _xlpm.safe_nxt)),0)</f>
        <v>0</v>
      </c>
      <c r="AK138" s="27" cm="1">
        <f t="array" ref="AK138">IFERROR(_xlfn.LET(_xlpm.stk, AK134, _xlpm.dem, AL135:$BF135,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AVERAGE(AL135:AZ135), _xlpm.nxt), _xlpm.fw + ((_xlpm.stk - _xlpm.ded) / _xlpm.safe_nxt)),0)</f>
        <v>0</v>
      </c>
      <c r="AL138" s="27" cm="1">
        <f t="array" ref="AL138">IFERROR(_xlfn.LET(_xlpm.stk, AL134, _xlpm.dem, AM135:$BF135,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AVERAGE(AM135:BA135), _xlpm.nxt), _xlpm.fw + ((_xlpm.stk - _xlpm.ded) / _xlpm.safe_nxt)),0)</f>
        <v>0</v>
      </c>
      <c r="AM138" s="27" cm="1">
        <f t="array" ref="AM138">IFERROR(_xlfn.LET(_xlpm.stk, AM134, _xlpm.dem, AN135:$BF135,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AVERAGE(AN135:BB135), _xlpm.nxt), _xlpm.fw + ((_xlpm.stk - _xlpm.ded) / _xlpm.safe_nxt)),0)</f>
        <v>0</v>
      </c>
      <c r="AN138" s="27" cm="1">
        <f t="array" ref="AN138">IFERROR(_xlfn.LET(_xlpm.stk, AN134, _xlpm.dem, AO135:$BF135,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AVERAGE(AO135:BC135), _xlpm.nxt), _xlpm.fw + ((_xlpm.stk - _xlpm.ded) / _xlpm.safe_nxt)),0)</f>
        <v>0</v>
      </c>
      <c r="AO138" s="27" cm="1">
        <f t="array" ref="AO138">IFERROR(_xlfn.LET(_xlpm.stk, AO134, _xlpm.dem, AP135:$BF135,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AVERAGE(AP135:BD135), _xlpm.nxt), _xlpm.fw + ((_xlpm.stk - _xlpm.ded) / _xlpm.safe_nxt)),0)</f>
        <v>0</v>
      </c>
      <c r="AP138" s="27" cm="1">
        <f t="array" ref="AP138">IFERROR(_xlfn.LET(_xlpm.stk, AP134, _xlpm.dem, AQ135:$BF135,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AVERAGE(AQ135:BE135), _xlpm.nxt), _xlpm.fw + ((_xlpm.stk - _xlpm.ded) / _xlpm.safe_nxt)),0)</f>
        <v>0</v>
      </c>
      <c r="AQ138" s="27" cm="1">
        <f t="array" ref="AQ138">IFERROR(_xlfn.LET(_xlpm.stk, AQ134, _xlpm.dem, AR135:$BF135,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AVERAGE(AR135:BF135), _xlpm.nxt), _xlpm.fw + ((_xlpm.stk - _xlpm.ded) / _xlpm.safe_nxt)),0)</f>
        <v>0</v>
      </c>
    </row>
    <row r="139" spans="1:43" hidden="1" x14ac:dyDescent="0.3">
      <c r="A139" s="14">
        <f>_xlfn.XLOOKUP(F139,'Demand on-top'!A:A,'Demand on-top'!S:S)</f>
        <v>504</v>
      </c>
      <c r="B139" s="16" t="s">
        <v>7</v>
      </c>
      <c r="C139" s="17" t="s">
        <v>8</v>
      </c>
      <c r="D139" s="18" cm="1">
        <f t="array" ref="D139">ROUND(_xlfn.XLOOKUP(B139,Artikli!A:A,Artikli!C:C/7),0)</f>
        <v>9</v>
      </c>
      <c r="E139" s="19" t="s">
        <v>12</v>
      </c>
      <c r="F139" s="19" t="s">
        <v>105</v>
      </c>
      <c r="G139" s="48" t="s">
        <v>106</v>
      </c>
      <c r="H139" s="61"/>
      <c r="I139" s="57" t="s">
        <v>26</v>
      </c>
      <c r="J139" s="31">
        <v>1281</v>
      </c>
      <c r="K139" s="20">
        <f>IFERROR(_xlfn.XLOOKUP(F139,Stock!A:A,Stock!AI:AI),0)</f>
        <v>1196</v>
      </c>
      <c r="L139" s="20">
        <f t="shared" ref="L139:Y139" si="906">K142</f>
        <v>1098</v>
      </c>
      <c r="M139" s="20">
        <f t="shared" si="906"/>
        <v>999</v>
      </c>
      <c r="N139" s="20">
        <f t="shared" si="906"/>
        <v>899</v>
      </c>
      <c r="O139" s="20">
        <f t="shared" si="906"/>
        <v>798</v>
      </c>
      <c r="P139" s="20">
        <f t="shared" si="906"/>
        <v>696</v>
      </c>
      <c r="Q139" s="20">
        <f t="shared" si="906"/>
        <v>473</v>
      </c>
      <c r="R139" s="20">
        <f t="shared" si="906"/>
        <v>249</v>
      </c>
      <c r="S139" s="20">
        <f t="shared" si="906"/>
        <v>23</v>
      </c>
      <c r="T139" s="20">
        <f t="shared" si="906"/>
        <v>0</v>
      </c>
      <c r="U139" s="20">
        <f t="shared" si="906"/>
        <v>0</v>
      </c>
      <c r="V139" s="20">
        <f t="shared" si="906"/>
        <v>0</v>
      </c>
      <c r="W139" s="20">
        <f t="shared" si="906"/>
        <v>0</v>
      </c>
      <c r="X139" s="20">
        <f t="shared" si="906"/>
        <v>0</v>
      </c>
      <c r="Y139" s="21">
        <f t="shared" si="906"/>
        <v>0</v>
      </c>
      <c r="Z139" s="21">
        <f t="shared" ref="Z139" si="907">Y142</f>
        <v>0</v>
      </c>
      <c r="AA139" s="21">
        <f t="shared" ref="AA139" si="908">Z142</f>
        <v>0</v>
      </c>
      <c r="AB139" s="21">
        <f t="shared" ref="AB139" si="909">AA142</f>
        <v>0</v>
      </c>
      <c r="AC139" s="21">
        <f t="shared" ref="AC139" si="910">AB142</f>
        <v>0</v>
      </c>
      <c r="AD139" s="21">
        <f t="shared" ref="AD139" si="911">AC142</f>
        <v>0</v>
      </c>
      <c r="AE139" s="21">
        <f t="shared" ref="AE139" si="912">AD142</f>
        <v>0</v>
      </c>
      <c r="AF139" s="21">
        <f t="shared" ref="AF139" si="913">AE142</f>
        <v>0</v>
      </c>
      <c r="AG139" s="21">
        <f t="shared" ref="AG139" si="914">AF142</f>
        <v>0</v>
      </c>
      <c r="AH139" s="21">
        <f t="shared" ref="AH139" si="915">AG142</f>
        <v>0</v>
      </c>
      <c r="AI139" s="21">
        <f t="shared" ref="AI139" si="916">AH142</f>
        <v>0</v>
      </c>
      <c r="AJ139" s="21">
        <f t="shared" ref="AJ139" si="917">AI142</f>
        <v>0</v>
      </c>
      <c r="AK139" s="21">
        <f t="shared" ref="AK139" si="918">AJ142</f>
        <v>0</v>
      </c>
      <c r="AL139" s="21">
        <f t="shared" ref="AL139" si="919">AK142</f>
        <v>0</v>
      </c>
      <c r="AM139" s="21">
        <f t="shared" ref="AM139" si="920">AL142</f>
        <v>0</v>
      </c>
      <c r="AN139" s="21">
        <f t="shared" ref="AN139" si="921">AM142</f>
        <v>0</v>
      </c>
      <c r="AO139" s="21">
        <f t="shared" ref="AO139" si="922">AN142</f>
        <v>0</v>
      </c>
      <c r="AP139" s="21">
        <f t="shared" ref="AP139" si="923">AO142</f>
        <v>0</v>
      </c>
      <c r="AQ139" s="21">
        <f t="shared" ref="AQ139" si="924">AP142</f>
        <v>0</v>
      </c>
    </row>
    <row r="140" spans="1:43" hidden="1" x14ac:dyDescent="0.3">
      <c r="A140" s="14">
        <f>_xlfn.XLOOKUP(F140,'Demand on-top'!A:A,'Demand on-top'!S:S)</f>
        <v>504</v>
      </c>
      <c r="B140" s="16" t="s">
        <v>7</v>
      </c>
      <c r="C140" s="17" t="s">
        <v>8</v>
      </c>
      <c r="D140" s="18" cm="1">
        <f t="array" ref="D140">ROUND(_xlfn.XLOOKUP(B140,Artikli!A:A,Artikli!C:C/7),0)</f>
        <v>9</v>
      </c>
      <c r="E140" s="19" t="s">
        <v>12</v>
      </c>
      <c r="F140" s="19" t="s">
        <v>105</v>
      </c>
      <c r="G140" s="48" t="s">
        <v>106</v>
      </c>
      <c r="H140" s="62"/>
      <c r="I140" s="57" t="s">
        <v>28</v>
      </c>
      <c r="J140" s="31">
        <v>98</v>
      </c>
      <c r="K140" s="20">
        <f>ROUND(_xlfn.XLOOKUP($F140,'Prodaja+Demand'!$B:$B,'Prodaja+Demand'!BG:BG),0)+ROUND(_xlfn.XLOOKUP($F140,'Demand on-top'!$A:$A,'Demand on-top'!F:F),0)</f>
        <v>98</v>
      </c>
      <c r="L140" s="20">
        <f>ROUND(_xlfn.XLOOKUP($F140,'Prodaja+Demand'!$B:$B,'Prodaja+Demand'!BH:BH),0)+ROUND(_xlfn.XLOOKUP($F140,'Demand on-top'!$A:$A,'Demand on-top'!G:G),0)</f>
        <v>99</v>
      </c>
      <c r="M140" s="20">
        <f>ROUND(_xlfn.XLOOKUP($F140,'Prodaja+Demand'!$B:$B,'Prodaja+Demand'!BI:BI),0)+ROUND(_xlfn.XLOOKUP($F140,'Demand on-top'!$A:$A,'Demand on-top'!H:H),0)</f>
        <v>100</v>
      </c>
      <c r="N140" s="20">
        <f>ROUND(_xlfn.XLOOKUP($F140,'Prodaja+Demand'!$B:$B,'Prodaja+Demand'!BJ:BJ),0)+ROUND(_xlfn.XLOOKUP($F140,'Demand on-top'!$A:$A,'Demand on-top'!I:I),0)</f>
        <v>101</v>
      </c>
      <c r="O140" s="20">
        <f>ROUND(_xlfn.XLOOKUP($F140,'Prodaja+Demand'!$B:$B,'Prodaja+Demand'!BK:BK),0)+ROUND(_xlfn.XLOOKUP($F140,'Demand on-top'!$A:$A,'Demand on-top'!J:J),0)</f>
        <v>102</v>
      </c>
      <c r="P140" s="20">
        <f>ROUND(_xlfn.XLOOKUP($F140,'Prodaja+Demand'!$B:$B,'Prodaja+Demand'!BL:BL),0)+ROUND(_xlfn.XLOOKUP($F140,'Demand on-top'!$A:$A,'Demand on-top'!K:K),0)</f>
        <v>223</v>
      </c>
      <c r="Q140" s="20">
        <f>ROUND(_xlfn.XLOOKUP($F140,'Prodaja+Demand'!$B:$B,'Prodaja+Demand'!BM:BM),0)+ROUND(_xlfn.XLOOKUP($F140,'Demand on-top'!$A:$A,'Demand on-top'!L:L),0)</f>
        <v>224</v>
      </c>
      <c r="R140" s="20">
        <f>ROUND(_xlfn.XLOOKUP($F140,'Prodaja+Demand'!$B:$B,'Prodaja+Demand'!BN:BN),0)+ROUND(_xlfn.XLOOKUP($F140,'Demand on-top'!$A:$A,'Demand on-top'!M:M),0)</f>
        <v>226</v>
      </c>
      <c r="S140" s="20">
        <f>ROUND(_xlfn.XLOOKUP($F140,'Prodaja+Demand'!$B:$B,'Prodaja+Demand'!BO:BO),0)+ROUND(_xlfn.XLOOKUP($F140,'Demand on-top'!$A:$A,'Demand on-top'!N:N),0)</f>
        <v>227</v>
      </c>
      <c r="T140" s="20">
        <f>ROUND(_xlfn.XLOOKUP($F140,'Prodaja+Demand'!$B:$B,'Prodaja+Demand'!BP:BP),0)+ROUND(_xlfn.XLOOKUP($F140,'Demand on-top'!$A:$A,'Demand on-top'!O:O),0)</f>
        <v>109</v>
      </c>
      <c r="U140" s="20">
        <f>ROUND(_xlfn.XLOOKUP($F140,'Prodaja+Demand'!$B:$B,'Prodaja+Demand'!BQ:BQ),0)+ROUND(_xlfn.XLOOKUP($F140,'Demand on-top'!$A:$A,'Demand on-top'!P:P),0)</f>
        <v>110</v>
      </c>
      <c r="V140" s="20">
        <f>ROUND(_xlfn.XLOOKUP($F140,'Prodaja+Demand'!$B:$B,'Prodaja+Demand'!BR:BR),0)+ROUND(_xlfn.XLOOKUP($F140,'Demand on-top'!$A:$A,'Demand on-top'!Q:Q),0)</f>
        <v>122</v>
      </c>
      <c r="W140" s="20">
        <f>ROUND(_xlfn.XLOOKUP($F140,'Prodaja+Demand'!$B:$B,'Prodaja+Demand'!BS:BS),0)+ROUND(_xlfn.XLOOKUP($F140,'Demand on-top'!$A:$A,'Demand on-top'!R:R),0)</f>
        <v>122</v>
      </c>
      <c r="X140" s="20">
        <f>ROUND(_xlfn.XLOOKUP($F140,'Prodaja+Demand'!$B:$B,'Prodaja+Demand'!BT:BT),0)+ROUND(_xlfn.XLOOKUP($F140,'Demand on-top'!$A:$A,'Demand on-top'!S:S),0)</f>
        <v>616</v>
      </c>
      <c r="Y140" s="21">
        <f>ROUND(_xlfn.XLOOKUP($F140,'Prodaja+Demand'!$B:$B,'Prodaja+Demand'!BU:BU),0)+ROUND(_xlfn.XLOOKUP($F140,'Demand on-top'!$A:$A,'Demand on-top'!T:T),0)</f>
        <v>113</v>
      </c>
      <c r="Z140" s="21">
        <f>ROUND(_xlfn.XLOOKUP($F140,'Prodaja+Demand'!$B:$B,'Prodaja+Demand'!BV:BV),0)+ROUND(_xlfn.XLOOKUP($F140,'Demand on-top'!$A:$A,'Demand on-top'!U:U),0)</f>
        <v>113</v>
      </c>
      <c r="AA140" s="21">
        <f>ROUND(_xlfn.XLOOKUP($F140,'Prodaja+Demand'!$B:$B,'Prodaja+Demand'!BW:BW),0)+ROUND(_xlfn.XLOOKUP($F140,'Demand on-top'!$A:$A,'Demand on-top'!V:V),0)</f>
        <v>112</v>
      </c>
      <c r="AB140" s="21">
        <f>ROUND(_xlfn.XLOOKUP($F140,'Prodaja+Demand'!$B:$B,'Prodaja+Demand'!BX:BX),0)+ROUND(_xlfn.XLOOKUP($F140,'Demand on-top'!$A:$A,'Demand on-top'!W:W),0)</f>
        <v>110</v>
      </c>
      <c r="AC140" s="21">
        <f>ROUND(_xlfn.XLOOKUP($F140,'Prodaja+Demand'!$B:$B,'Prodaja+Demand'!BY:BY),0)+ROUND(_xlfn.XLOOKUP($F140,'Demand on-top'!$A:$A,'Demand on-top'!X:X),0)</f>
        <v>110</v>
      </c>
      <c r="AD140" s="21">
        <f>ROUND(_xlfn.XLOOKUP($F140,'Prodaja+Demand'!$B:$B,'Prodaja+Demand'!BZ:BZ),0)+ROUND(_xlfn.XLOOKUP($F140,'Demand on-top'!$A:$A,'Demand on-top'!Y:Y),0)</f>
        <v>110</v>
      </c>
      <c r="AE140" s="21">
        <f>ROUND(_xlfn.XLOOKUP($F140,'Prodaja+Demand'!$B:$B,'Prodaja+Demand'!CA:CA),0)+ROUND(_xlfn.XLOOKUP($F140,'Demand on-top'!$A:$A,'Demand on-top'!Z:Z),0)</f>
        <v>109</v>
      </c>
      <c r="AF140" s="21">
        <f>ROUND(_xlfn.XLOOKUP($F140,'Prodaja+Demand'!$B:$B,'Prodaja+Demand'!CB:CB),0)+ROUND(_xlfn.XLOOKUP($F140,'Demand on-top'!$A:$A,'Demand on-top'!AA:AA),0)</f>
        <v>108</v>
      </c>
      <c r="AG140" s="21">
        <f>ROUND(_xlfn.XLOOKUP($F140,'Prodaja+Demand'!$B:$B,'Prodaja+Demand'!CC:CC),0)+ROUND(_xlfn.XLOOKUP($F140,'Demand on-top'!$A:$A,'Demand on-top'!AB:AB),0)</f>
        <v>108</v>
      </c>
      <c r="AH140" s="21">
        <f>ROUND(_xlfn.XLOOKUP($F140,'Prodaja+Demand'!$B:$B,'Prodaja+Demand'!CD:CD),0)+ROUND(_xlfn.XLOOKUP($F140,'Demand on-top'!$A:$A,'Demand on-top'!AC:AC),0)</f>
        <v>106</v>
      </c>
      <c r="AI140" s="21">
        <f>ROUND(_xlfn.XLOOKUP($F140,'Prodaja+Demand'!$B:$B,'Prodaja+Demand'!CE:CE),0)+ROUND(_xlfn.XLOOKUP($F140,'Demand on-top'!$A:$A,'Demand on-top'!AD:AD),0)</f>
        <v>106</v>
      </c>
      <c r="AJ140" s="21">
        <f>ROUND(_xlfn.XLOOKUP($F140,'Prodaja+Demand'!$B:$B,'Prodaja+Demand'!CF:CF),0)+ROUND(_xlfn.XLOOKUP($F140,'Demand on-top'!$A:$A,'Demand on-top'!AE:AE),0)</f>
        <v>107</v>
      </c>
      <c r="AK140" s="21">
        <f>ROUND(_xlfn.XLOOKUP($F140,'Prodaja+Demand'!$B:$B,'Prodaja+Demand'!CG:CG),0)+ROUND(_xlfn.XLOOKUP($F140,'Demand on-top'!$A:$A,'Demand on-top'!AF:AF),0)</f>
        <v>107</v>
      </c>
      <c r="AL140" s="21">
        <f>ROUND(_xlfn.XLOOKUP($F140,'Prodaja+Demand'!$B:$B,'Prodaja+Demand'!CH:CH),0)+ROUND(_xlfn.XLOOKUP($F140,'Demand on-top'!$A:$A,'Demand on-top'!AG:AG),0)</f>
        <v>107</v>
      </c>
      <c r="AM140" s="21">
        <f>ROUND(_xlfn.XLOOKUP($F140,'Prodaja+Demand'!$B:$B,'Prodaja+Demand'!CI:CI),0)+ROUND(_xlfn.XLOOKUP($F140,'Demand on-top'!$A:$A,'Demand on-top'!AH:AH),0)</f>
        <v>108</v>
      </c>
      <c r="AN140" s="21">
        <f>ROUND(_xlfn.XLOOKUP($F140,'Prodaja+Demand'!$B:$B,'Prodaja+Demand'!CJ:CJ),0)+ROUND(_xlfn.XLOOKUP($F140,'Demand on-top'!$A:$A,'Demand on-top'!AI:AI),0)</f>
        <v>108</v>
      </c>
      <c r="AO140" s="21">
        <f>ROUND(_xlfn.XLOOKUP($F140,'Prodaja+Demand'!$B:$B,'Prodaja+Demand'!CK:CK),0)+ROUND(_xlfn.XLOOKUP($F140,'Demand on-top'!$A:$A,'Demand on-top'!AJ:AJ),0)</f>
        <v>108</v>
      </c>
      <c r="AP140" s="21">
        <f>ROUND(_xlfn.XLOOKUP($F140,'Prodaja+Demand'!$B:$B,'Prodaja+Demand'!CL:CL),0)+ROUND(_xlfn.XLOOKUP($F140,'Demand on-top'!$A:$A,'Demand on-top'!AK:AK),0)</f>
        <v>0</v>
      </c>
      <c r="AQ140" s="21">
        <f>ROUND(_xlfn.XLOOKUP($F140,'Prodaja+Demand'!$B:$B,'Prodaja+Demand'!CM:CM),0)+ROUND(_xlfn.XLOOKUP($F140,'Demand on-top'!$A:$A,'Demand on-top'!AL:AL),0)</f>
        <v>0</v>
      </c>
    </row>
    <row r="141" spans="1:43" hidden="1" x14ac:dyDescent="0.3">
      <c r="A141" s="14">
        <f>_xlfn.XLOOKUP(F141,'Demand on-top'!A:A,'Demand on-top'!S:S)</f>
        <v>504</v>
      </c>
      <c r="B141" s="16" t="s">
        <v>7</v>
      </c>
      <c r="C141" s="17" t="s">
        <v>8</v>
      </c>
      <c r="D141" s="18" cm="1">
        <f t="array" ref="D141">ROUND(_xlfn.XLOOKUP(B141,Artikli!A:A,Artikli!C:C/7),0)</f>
        <v>9</v>
      </c>
      <c r="E141" s="19" t="s">
        <v>12</v>
      </c>
      <c r="F141" s="19" t="s">
        <v>105</v>
      </c>
      <c r="G141" s="48" t="s">
        <v>106</v>
      </c>
      <c r="H141" s="62"/>
      <c r="I141" s="57" t="s">
        <v>27</v>
      </c>
      <c r="J141" s="31">
        <v>0</v>
      </c>
      <c r="K141" s="20">
        <f>IFERROR(_xlfn.XLOOKUP($F141,'Incoming supply'!$A:$A,'Incoming supply'!B:B),0)</f>
        <v>0</v>
      </c>
      <c r="L141" s="20">
        <f>IFERROR(_xlfn.XLOOKUP($F141,'Incoming supply'!$A:$A,'Incoming supply'!C:C),0)</f>
        <v>0</v>
      </c>
      <c r="M141" s="20">
        <f>IFERROR(_xlfn.XLOOKUP($F141,'Incoming supply'!$A:$A,'Incoming supply'!D:D),0)</f>
        <v>0</v>
      </c>
      <c r="N141" s="20">
        <f>IFERROR(_xlfn.XLOOKUP($F141,'Incoming supply'!$A:$A,'Incoming supply'!E:E),0)</f>
        <v>0</v>
      </c>
      <c r="O141" s="20">
        <f>IFERROR(_xlfn.XLOOKUP($F141,'Incoming supply'!$A:$A,'Incoming supply'!F:F),0)</f>
        <v>0</v>
      </c>
      <c r="P141" s="20">
        <f>IFERROR(_xlfn.XLOOKUP($F141,'Incoming supply'!$A:$A,'Incoming supply'!G:G),0)</f>
        <v>0</v>
      </c>
      <c r="Q141" s="20">
        <f>IFERROR(_xlfn.XLOOKUP($F141,'Incoming supply'!$A:$A,'Incoming supply'!H:H),0)</f>
        <v>0</v>
      </c>
      <c r="R141" s="20">
        <f>IFERROR(_xlfn.XLOOKUP($F141,'Incoming supply'!$A:$A,'Incoming supply'!I:I),0)</f>
        <v>0</v>
      </c>
      <c r="S141" s="20">
        <f>IFERROR(_xlfn.XLOOKUP($F141,'Incoming supply'!$A:$A,'Incoming supply'!J:J),0)</f>
        <v>0</v>
      </c>
      <c r="T141" s="20">
        <f>IFERROR(_xlfn.XLOOKUP($F141,'Incoming supply'!$A:$A,'Incoming supply'!K:K),0)</f>
        <v>0</v>
      </c>
      <c r="U141" s="20">
        <f>IFERROR(_xlfn.XLOOKUP($F141,'Incoming supply'!$A:$A,'Incoming supply'!L:L),0)</f>
        <v>0</v>
      </c>
      <c r="V141" s="20">
        <f>IFERROR(_xlfn.XLOOKUP($F141,'Incoming supply'!$A:$A,'Incoming supply'!M:M),0)</f>
        <v>0</v>
      </c>
      <c r="W141" s="20">
        <f>IFERROR(_xlfn.XLOOKUP($F141,'Incoming supply'!$A:$A,'Incoming supply'!N:N),0)</f>
        <v>0</v>
      </c>
      <c r="X141" s="20">
        <f>IFERROR(_xlfn.XLOOKUP($F141,'Incoming supply'!$A:$A,'Incoming supply'!O:O),0)</f>
        <v>0</v>
      </c>
      <c r="Y141" s="21">
        <f>IFERROR(_xlfn.XLOOKUP($F141,'Incoming supply'!$A:$A,'Incoming supply'!P:P),0)</f>
        <v>0</v>
      </c>
      <c r="Z141" s="21">
        <f>IFERROR(_xlfn.XLOOKUP($F141,'Incoming supply'!$A:$A,'Incoming supply'!Q:Q),0)</f>
        <v>0</v>
      </c>
      <c r="AA141" s="21">
        <f>IFERROR(_xlfn.XLOOKUP($F141,'Incoming supply'!$A:$A,'Incoming supply'!R:R),0)</f>
        <v>0</v>
      </c>
      <c r="AB141" s="21">
        <f>IFERROR(_xlfn.XLOOKUP($F141,'Incoming supply'!$A:$A,'Incoming supply'!S:S),0)</f>
        <v>0</v>
      </c>
      <c r="AC141" s="21">
        <f>IFERROR(_xlfn.XLOOKUP($F141,'Incoming supply'!$A:$A,'Incoming supply'!T:T),0)</f>
        <v>0</v>
      </c>
      <c r="AD141" s="21">
        <f>IFERROR(_xlfn.XLOOKUP($F141,'Incoming supply'!$A:$A,'Incoming supply'!U:U),0)</f>
        <v>0</v>
      </c>
      <c r="AE141" s="21">
        <f>IFERROR(_xlfn.XLOOKUP($F141,'Incoming supply'!$A:$A,'Incoming supply'!V:V),0)</f>
        <v>0</v>
      </c>
      <c r="AF141" s="21">
        <f>IFERROR(_xlfn.XLOOKUP($F141,'Incoming supply'!$A:$A,'Incoming supply'!W:W),0)</f>
        <v>0</v>
      </c>
      <c r="AG141" s="21">
        <f>IFERROR(_xlfn.XLOOKUP($F141,'Incoming supply'!$A:$A,'Incoming supply'!X:X),0)</f>
        <v>0</v>
      </c>
      <c r="AH141" s="21">
        <f>IFERROR(_xlfn.XLOOKUP($F141,'Incoming supply'!$A:$A,'Incoming supply'!Y:Y),0)</f>
        <v>0</v>
      </c>
      <c r="AI141" s="21">
        <f>IFERROR(_xlfn.XLOOKUP($F141,'Incoming supply'!$A:$A,'Incoming supply'!Z:Z),0)</f>
        <v>0</v>
      </c>
      <c r="AJ141" s="21">
        <f>IFERROR(_xlfn.XLOOKUP($F141,'Incoming supply'!$A:$A,'Incoming supply'!AA:AA),0)</f>
        <v>0</v>
      </c>
      <c r="AK141" s="21">
        <f>IFERROR(_xlfn.XLOOKUP($F141,'Incoming supply'!$A:$A,'Incoming supply'!AB:AB),0)</f>
        <v>0</v>
      </c>
      <c r="AL141" s="21">
        <f>IFERROR(_xlfn.XLOOKUP($F141,'Incoming supply'!$A:$A,'Incoming supply'!AC:AC),0)</f>
        <v>0</v>
      </c>
      <c r="AM141" s="21">
        <f>IFERROR(_xlfn.XLOOKUP($F141,'Incoming supply'!$A:$A,'Incoming supply'!AD:AD),0)</f>
        <v>0</v>
      </c>
      <c r="AN141" s="21">
        <f>IFERROR(_xlfn.XLOOKUP($F141,'Incoming supply'!$A:$A,'Incoming supply'!AE:AE),0)</f>
        <v>0</v>
      </c>
      <c r="AO141" s="21">
        <f>IFERROR(_xlfn.XLOOKUP($F141,'Incoming supply'!$A:$A,'Incoming supply'!AF:AF),0)</f>
        <v>0</v>
      </c>
      <c r="AP141" s="21">
        <f>IFERROR(_xlfn.XLOOKUP($F141,'Incoming supply'!$A:$A,'Incoming supply'!AG:AG),0)</f>
        <v>0</v>
      </c>
      <c r="AQ141" s="21">
        <f>IFERROR(_xlfn.XLOOKUP($F141,'Incoming supply'!$A:$A,'Incoming supply'!AH:AH),0)</f>
        <v>0</v>
      </c>
    </row>
    <row r="142" spans="1:43" hidden="1" x14ac:dyDescent="0.3">
      <c r="A142" s="14">
        <f>_xlfn.XLOOKUP(F142,'Demand on-top'!A:A,'Demand on-top'!S:S)</f>
        <v>504</v>
      </c>
      <c r="B142" s="16" t="s">
        <v>7</v>
      </c>
      <c r="C142" s="17" t="s">
        <v>8</v>
      </c>
      <c r="D142" s="18" cm="1">
        <f t="array" ref="D142">ROUND(_xlfn.XLOOKUP(B142,Artikli!A:A,Artikli!C:C/7),0)</f>
        <v>9</v>
      </c>
      <c r="E142" s="19" t="s">
        <v>12</v>
      </c>
      <c r="F142" s="19" t="s">
        <v>105</v>
      </c>
      <c r="G142" s="48" t="s">
        <v>106</v>
      </c>
      <c r="H142" s="62"/>
      <c r="I142" s="57" t="s">
        <v>4096</v>
      </c>
      <c r="J142" s="31">
        <v>1183</v>
      </c>
      <c r="K142" s="20">
        <f t="shared" ref="K142" si="925">IF((K139-K140+K141)&gt;0,(K139-K140+K141),0)</f>
        <v>1098</v>
      </c>
      <c r="L142" s="20">
        <f t="shared" ref="L142" si="926">IF((L139-L140+L141)&gt;0,(L139-L140+L141),0)</f>
        <v>999</v>
      </c>
      <c r="M142" s="20">
        <f t="shared" ref="M142" si="927">IF((M139-M140+M141)&gt;0,(M139-M140+M141),0)</f>
        <v>899</v>
      </c>
      <c r="N142" s="20">
        <f t="shared" ref="N142" si="928">IF((N139-N140+N141)&gt;0,(N139-N140+N141),0)</f>
        <v>798</v>
      </c>
      <c r="O142" s="20">
        <f t="shared" ref="O142" si="929">IF((O139-O140+O141)&gt;0,(O139-O140+O141),0)</f>
        <v>696</v>
      </c>
      <c r="P142" s="20">
        <f t="shared" ref="P142" si="930">IF((P139-P140+P141)&gt;0,(P139-P140+P141),0)</f>
        <v>473</v>
      </c>
      <c r="Q142" s="20">
        <f t="shared" ref="Q142" si="931">IF((Q139-Q140+Q141)&gt;0,(Q139-Q140+Q141),0)</f>
        <v>249</v>
      </c>
      <c r="R142" s="20">
        <f t="shared" ref="R142" si="932">IF((R139-R140+R141)&gt;0,(R139-R140+R141),0)</f>
        <v>23</v>
      </c>
      <c r="S142" s="20">
        <f t="shared" ref="S142" si="933">IF((S139-S140+S141)&gt;0,(S139-S140+S141),0)</f>
        <v>0</v>
      </c>
      <c r="T142" s="20">
        <f t="shared" ref="T142" si="934">IF((T139-T140+T141)&gt;0,(T139-T140+T141),0)</f>
        <v>0</v>
      </c>
      <c r="U142" s="20">
        <f t="shared" ref="U142" si="935">IF((U139-U140+U141)&gt;0,(U139-U140+U141),0)</f>
        <v>0</v>
      </c>
      <c r="V142" s="20">
        <f t="shared" ref="V142" si="936">IF((V139-V140+V141)&gt;0,(V139-V140+V141),0)</f>
        <v>0</v>
      </c>
      <c r="W142" s="20">
        <f t="shared" ref="W142" si="937">IF((W139-W140+W141)&gt;0,(W139-W140+W141),0)</f>
        <v>0</v>
      </c>
      <c r="X142" s="20">
        <f t="shared" ref="X142" si="938">IF((X139-X140+X141)&gt;0,(X139-X140+X141),0)</f>
        <v>0</v>
      </c>
      <c r="Y142" s="21">
        <f t="shared" ref="Y142:AQ142" si="939">IF((Y139-Y140+Y141)&gt;0,(Y139-Y140+Y141),0)</f>
        <v>0</v>
      </c>
      <c r="Z142" s="21">
        <f t="shared" si="939"/>
        <v>0</v>
      </c>
      <c r="AA142" s="21">
        <f t="shared" si="939"/>
        <v>0</v>
      </c>
      <c r="AB142" s="21">
        <f t="shared" si="939"/>
        <v>0</v>
      </c>
      <c r="AC142" s="21">
        <f t="shared" si="939"/>
        <v>0</v>
      </c>
      <c r="AD142" s="21">
        <f t="shared" si="939"/>
        <v>0</v>
      </c>
      <c r="AE142" s="21">
        <f t="shared" si="939"/>
        <v>0</v>
      </c>
      <c r="AF142" s="21">
        <f t="shared" si="939"/>
        <v>0</v>
      </c>
      <c r="AG142" s="21">
        <f t="shared" si="939"/>
        <v>0</v>
      </c>
      <c r="AH142" s="21">
        <f t="shared" si="939"/>
        <v>0</v>
      </c>
      <c r="AI142" s="21">
        <f t="shared" si="939"/>
        <v>0</v>
      </c>
      <c r="AJ142" s="21">
        <f t="shared" si="939"/>
        <v>0</v>
      </c>
      <c r="AK142" s="21">
        <f t="shared" si="939"/>
        <v>0</v>
      </c>
      <c r="AL142" s="21">
        <f t="shared" si="939"/>
        <v>0</v>
      </c>
      <c r="AM142" s="21">
        <f t="shared" si="939"/>
        <v>0</v>
      </c>
      <c r="AN142" s="21">
        <f t="shared" si="939"/>
        <v>0</v>
      </c>
      <c r="AO142" s="21">
        <f t="shared" si="939"/>
        <v>0</v>
      </c>
      <c r="AP142" s="21">
        <f t="shared" si="939"/>
        <v>0</v>
      </c>
      <c r="AQ142" s="21">
        <f t="shared" si="939"/>
        <v>0</v>
      </c>
    </row>
    <row r="143" spans="1:43" hidden="1" x14ac:dyDescent="0.3">
      <c r="A143" s="14">
        <f>_xlfn.XLOOKUP(F143,'Demand on-top'!A:A,'Demand on-top'!S:S)</f>
        <v>504</v>
      </c>
      <c r="B143" s="22" t="s">
        <v>7</v>
      </c>
      <c r="C143" s="23" t="s">
        <v>8</v>
      </c>
      <c r="D143" s="18" cm="1">
        <f t="array" ref="D143">ROUND(_xlfn.XLOOKUP(B143,Artikli!A:A,Artikli!C:C/7),0)</f>
        <v>9</v>
      </c>
      <c r="E143" s="25" t="s">
        <v>12</v>
      </c>
      <c r="F143" s="25" t="s">
        <v>105</v>
      </c>
      <c r="G143" s="49" t="s">
        <v>106</v>
      </c>
      <c r="H143" s="64"/>
      <c r="I143" s="58" t="s">
        <v>29</v>
      </c>
      <c r="J143" s="32">
        <v>8.4757709251101314</v>
      </c>
      <c r="K143" s="26" cm="1">
        <f t="array" ref="K143">IFERROR(_xlfn.LET(_xlpm.stk, K139, _xlpm.dem, L140:$BF140,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AVERAGE(L140:Z140), _xlpm.nxt), _xlpm.fw + ((_xlpm.stk - _xlpm.ded) / _xlpm.safe_nxt)),0)</f>
        <v>7.5330396475770929</v>
      </c>
      <c r="L143" s="26" cm="1">
        <f t="array" ref="L143">IFERROR(_xlfn.LET(_xlpm.stk, L139, _xlpm.dem, M140:$BF140,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AVERAGE(M140:AA140), _xlpm.nxt), _xlpm.fw + ((_xlpm.stk - _xlpm.ded) / _xlpm.safe_nxt)),0)</f>
        <v>6.537444933920705</v>
      </c>
      <c r="M143" s="26" cm="1">
        <f t="array" ref="M143">IFERROR(_xlfn.LET(_xlpm.stk, M139, _xlpm.dem, N140:$BF140,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AVERAGE(N140:AB140), _xlpm.nxt), _xlpm.fw + ((_xlpm.stk - _xlpm.ded) / _xlpm.safe_nxt)),0)</f>
        <v>5.5418502202643172</v>
      </c>
      <c r="N143" s="26" cm="1">
        <f t="array" ref="N143">IFERROR(_xlfn.LET(_xlpm.stk, N139, _xlpm.dem, O140:$BF140,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AVERAGE(O140:AC140), _xlpm.nxt), _xlpm.fw + ((_xlpm.stk - _xlpm.ded) / _xlpm.safe_nxt)),0)</f>
        <v>4.5462555066079293</v>
      </c>
      <c r="O143" s="26" cm="1">
        <f t="array" ref="O143">IFERROR(_xlfn.LET(_xlpm.stk, O139, _xlpm.dem, P140:$BF140,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AVERAGE(P140:AD140), _xlpm.nxt), _xlpm.fw + ((_xlpm.stk - _xlpm.ded) / _xlpm.safe_nxt)),0)</f>
        <v>3.5506607929515419</v>
      </c>
      <c r="P143" s="26" cm="1">
        <f t="array" ref="P143">IFERROR(_xlfn.LET(_xlpm.stk, P139, _xlpm.dem, Q140:$BF140,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AVERAGE(Q140:AE140), _xlpm.nxt), _xlpm.fw + ((_xlpm.stk - _xlpm.ded) / _xlpm.safe_nxt)),0)</f>
        <v>3.1743119266055047</v>
      </c>
      <c r="Q143" s="26" cm="1">
        <f t="array" ref="Q143">IFERROR(_xlfn.LET(_xlpm.stk, Q139, _xlpm.dem, R140:$BF140,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AVERAGE(R140:AF140), _xlpm.nxt), _xlpm.fw + ((_xlpm.stk - _xlpm.ded) / _xlpm.safe_nxt)),0)</f>
        <v>2.1834862385321099</v>
      </c>
      <c r="R143" s="26" cm="1">
        <f t="array" ref="R143">IFERROR(_xlfn.LET(_xlpm.stk, R139, _xlpm.dem, S140:$BF140,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AVERAGE(S140:AG140), _xlpm.nxt), _xlpm.fw + ((_xlpm.stk - _xlpm.ded) / _xlpm.safe_nxt)),0)</f>
        <v>1.2018348623853212</v>
      </c>
      <c r="S143" s="26" cm="1">
        <f t="array" ref="S143">IFERROR(_xlfn.LET(_xlpm.stk, S139, _xlpm.dem, T140:$BF140,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AVERAGE(T140:AH140), _xlpm.nxt), _xlpm.fw + ((_xlpm.stk - _xlpm.ded) / _xlpm.safe_nxt)),0)</f>
        <v>0.21100917431192662</v>
      </c>
      <c r="T143" s="26" cm="1">
        <f t="array" ref="T143">IFERROR(_xlfn.LET(_xlpm.stk, T139, _xlpm.dem, U140:$BF140,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AVERAGE(U140:AI140), _xlpm.nxt), _xlpm.fw + ((_xlpm.stk - _xlpm.ded) / _xlpm.safe_nxt)),0)</f>
        <v>0</v>
      </c>
      <c r="U143" s="26" cm="1">
        <f t="array" ref="U143">IFERROR(_xlfn.LET(_xlpm.stk, U139, _xlpm.dem, V140:$BF140,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AVERAGE(V140:AJ140), _xlpm.nxt), _xlpm.fw + ((_xlpm.stk - _xlpm.ded) / _xlpm.safe_nxt)),0)</f>
        <v>0</v>
      </c>
      <c r="V143" s="26" cm="1">
        <f t="array" ref="V143">IFERROR(_xlfn.LET(_xlpm.stk, V139, _xlpm.dem, W140:$BF140,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AVERAGE(W140:AK140), _xlpm.nxt), _xlpm.fw + ((_xlpm.stk - _xlpm.ded) / _xlpm.safe_nxt)),0)</f>
        <v>0</v>
      </c>
      <c r="W143" s="26" cm="1">
        <f t="array" ref="W143">IFERROR(_xlfn.LET(_xlpm.stk, W139, _xlpm.dem, X140:$BF140,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AVERAGE(X140:AL140), _xlpm.nxt), _xlpm.fw + ((_xlpm.stk - _xlpm.ded) / _xlpm.safe_nxt)),0)</f>
        <v>0</v>
      </c>
      <c r="X143" s="26" cm="1">
        <f t="array" ref="X143">IFERROR(_xlfn.LET(_xlpm.stk, X139, _xlpm.dem, Y140:$BF140,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AVERAGE(Y140:AM140), _xlpm.nxt), _xlpm.fw + ((_xlpm.stk - _xlpm.ded) / _xlpm.safe_nxt)),0)</f>
        <v>0</v>
      </c>
      <c r="Y143" s="27" cm="1">
        <f t="array" ref="Y143">IFERROR(_xlfn.LET(_xlpm.stk, Y139, _xlpm.dem, Z140:$BF140,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AVERAGE(Z140:AN140), _xlpm.nxt), _xlpm.fw + ((_xlpm.stk - _xlpm.ded) / _xlpm.safe_nxt)),0)</f>
        <v>0</v>
      </c>
      <c r="Z143" s="27" cm="1">
        <f t="array" ref="Z143">IFERROR(_xlfn.LET(_xlpm.stk, Z139, _xlpm.dem, AA140:$BF140,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AVERAGE(AA140:AO140), _xlpm.nxt), _xlpm.fw + ((_xlpm.stk - _xlpm.ded) / _xlpm.safe_nxt)),0)</f>
        <v>0</v>
      </c>
      <c r="AA143" s="27" cm="1">
        <f t="array" ref="AA143">IFERROR(_xlfn.LET(_xlpm.stk, AA139, _xlpm.dem, AB140:$BF140,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AVERAGE(AB140:AP140), _xlpm.nxt), _xlpm.fw + ((_xlpm.stk - _xlpm.ded) / _xlpm.safe_nxt)),0)</f>
        <v>0</v>
      </c>
      <c r="AB143" s="27" cm="1">
        <f t="array" ref="AB143">IFERROR(_xlfn.LET(_xlpm.stk, AB139, _xlpm.dem, AC140:$BF140,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AVERAGE(AC140:AQ140), _xlpm.nxt), _xlpm.fw + ((_xlpm.stk - _xlpm.ded) / _xlpm.safe_nxt)),0)</f>
        <v>0</v>
      </c>
      <c r="AC143" s="27" cm="1">
        <f t="array" ref="AC143">IFERROR(_xlfn.LET(_xlpm.stk, AC139, _xlpm.dem, AD140:$BF140,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AVERAGE(AD140:AR140), _xlpm.nxt), _xlpm.fw + ((_xlpm.stk - _xlpm.ded) / _xlpm.safe_nxt)),0)</f>
        <v>0</v>
      </c>
      <c r="AD143" s="27" cm="1">
        <f t="array" ref="AD143">IFERROR(_xlfn.LET(_xlpm.stk, AD139, _xlpm.dem, AE140:$BF140,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AVERAGE(AE140:AS140), _xlpm.nxt), _xlpm.fw + ((_xlpm.stk - _xlpm.ded) / _xlpm.safe_nxt)),0)</f>
        <v>0</v>
      </c>
      <c r="AE143" s="27" cm="1">
        <f t="array" ref="AE143">IFERROR(_xlfn.LET(_xlpm.stk, AE139, _xlpm.dem, AF140:$BF140,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AVERAGE(AF140:AT140), _xlpm.nxt), _xlpm.fw + ((_xlpm.stk - _xlpm.ded) / _xlpm.safe_nxt)),0)</f>
        <v>0</v>
      </c>
      <c r="AF143" s="27" cm="1">
        <f t="array" ref="AF143">IFERROR(_xlfn.LET(_xlpm.stk, AF139, _xlpm.dem, AG140:$BF140,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AVERAGE(AG140:AU140), _xlpm.nxt), _xlpm.fw + ((_xlpm.stk - _xlpm.ded) / _xlpm.safe_nxt)),0)</f>
        <v>0</v>
      </c>
      <c r="AG143" s="27" cm="1">
        <f t="array" ref="AG143">IFERROR(_xlfn.LET(_xlpm.stk, AG139, _xlpm.dem, AH140:$BF140,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AVERAGE(AH140:AV140), _xlpm.nxt), _xlpm.fw + ((_xlpm.stk - _xlpm.ded) / _xlpm.safe_nxt)),0)</f>
        <v>0</v>
      </c>
      <c r="AH143" s="27" cm="1">
        <f t="array" ref="AH143">IFERROR(_xlfn.LET(_xlpm.stk, AH139, _xlpm.dem, AI140:$BF140,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AVERAGE(AI140:AW140), _xlpm.nxt), _xlpm.fw + ((_xlpm.stk - _xlpm.ded) / _xlpm.safe_nxt)),0)</f>
        <v>0</v>
      </c>
      <c r="AI143" s="27" cm="1">
        <f t="array" ref="AI143">IFERROR(_xlfn.LET(_xlpm.stk, AI139, _xlpm.dem, AJ140:$BF140,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AVERAGE(AJ140:AX140), _xlpm.nxt), _xlpm.fw + ((_xlpm.stk - _xlpm.ded) / _xlpm.safe_nxt)),0)</f>
        <v>0</v>
      </c>
      <c r="AJ143" s="27" cm="1">
        <f t="array" ref="AJ143">IFERROR(_xlfn.LET(_xlpm.stk, AJ139, _xlpm.dem, AK140:$BF140,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AVERAGE(AK140:AY140), _xlpm.nxt), _xlpm.fw + ((_xlpm.stk - _xlpm.ded) / _xlpm.safe_nxt)),0)</f>
        <v>0</v>
      </c>
      <c r="AK143" s="27" cm="1">
        <f t="array" ref="AK143">IFERROR(_xlfn.LET(_xlpm.stk, AK139, _xlpm.dem, AL140:$BF140,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AVERAGE(AL140:AZ140), _xlpm.nxt), _xlpm.fw + ((_xlpm.stk - _xlpm.ded) / _xlpm.safe_nxt)),0)</f>
        <v>0</v>
      </c>
      <c r="AL143" s="27" cm="1">
        <f t="array" ref="AL143">IFERROR(_xlfn.LET(_xlpm.stk, AL139, _xlpm.dem, AM140:$BF140,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AVERAGE(AM140:BA140), _xlpm.nxt), _xlpm.fw + ((_xlpm.stk - _xlpm.ded) / _xlpm.safe_nxt)),0)</f>
        <v>0</v>
      </c>
      <c r="AM143" s="27" cm="1">
        <f t="array" ref="AM143">IFERROR(_xlfn.LET(_xlpm.stk, AM139, _xlpm.dem, AN140:$BF140,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AVERAGE(AN140:BB140), _xlpm.nxt), _xlpm.fw + ((_xlpm.stk - _xlpm.ded) / _xlpm.safe_nxt)),0)</f>
        <v>0</v>
      </c>
      <c r="AN143" s="27" cm="1">
        <f t="array" ref="AN143">IFERROR(_xlfn.LET(_xlpm.stk, AN139, _xlpm.dem, AO140:$BF140,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AVERAGE(AO140:BC140), _xlpm.nxt), _xlpm.fw + ((_xlpm.stk - _xlpm.ded) / _xlpm.safe_nxt)),0)</f>
        <v>0</v>
      </c>
      <c r="AO143" s="27" cm="1">
        <f t="array" ref="AO143">IFERROR(_xlfn.LET(_xlpm.stk, AO139, _xlpm.dem, AP140:$BF140,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AVERAGE(AP140:BD140), _xlpm.nxt), _xlpm.fw + ((_xlpm.stk - _xlpm.ded) / _xlpm.safe_nxt)),0)</f>
        <v>0</v>
      </c>
      <c r="AP143" s="27" cm="1">
        <f t="array" ref="AP143">IFERROR(_xlfn.LET(_xlpm.stk, AP139, _xlpm.dem, AQ140:$BF140,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AVERAGE(AQ140:BE140), _xlpm.nxt), _xlpm.fw + ((_xlpm.stk - _xlpm.ded) / _xlpm.safe_nxt)),0)</f>
        <v>0</v>
      </c>
      <c r="AQ143" s="27" cm="1">
        <f t="array" ref="AQ143">IFERROR(_xlfn.LET(_xlpm.stk, AQ139, _xlpm.dem, AR140:$BF140,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AVERAGE(AR140:BF140), _xlpm.nxt), _xlpm.fw + ((_xlpm.stk - _xlpm.ded) / _xlpm.safe_nxt)),0)</f>
        <v>0</v>
      </c>
    </row>
    <row r="144" spans="1:43" hidden="1" x14ac:dyDescent="0.3">
      <c r="A144" s="14">
        <f>_xlfn.XLOOKUP(F144,'Demand on-top'!A:A,'Demand on-top'!S:S)</f>
        <v>8308</v>
      </c>
      <c r="B144" s="16" t="s">
        <v>68</v>
      </c>
      <c r="C144" s="17" t="s">
        <v>69</v>
      </c>
      <c r="D144" s="18" cm="1">
        <f t="array" ref="D144">ROUND(_xlfn.XLOOKUP(B144,Artikli!A:A,Artikli!C:C/7),0)</f>
        <v>9</v>
      </c>
      <c r="E144" s="19" t="s">
        <v>59</v>
      </c>
      <c r="F144" s="19" t="s">
        <v>107</v>
      </c>
      <c r="G144" s="55" t="s">
        <v>108</v>
      </c>
      <c r="H144" s="61"/>
      <c r="I144" s="57" t="s">
        <v>26</v>
      </c>
      <c r="J144" s="31">
        <v>4119</v>
      </c>
      <c r="K144" s="20">
        <f>IFERROR(_xlfn.XLOOKUP(F144,Stock!A:A,Stock!AI:AI),0)</f>
        <v>2919</v>
      </c>
      <c r="L144" s="20">
        <f t="shared" ref="L144:Y144" si="940">K147</f>
        <v>1129</v>
      </c>
      <c r="M144" s="20">
        <f t="shared" si="940"/>
        <v>0</v>
      </c>
      <c r="N144" s="20">
        <f t="shared" si="940"/>
        <v>58227</v>
      </c>
      <c r="O144" s="20">
        <f t="shared" si="940"/>
        <v>52931</v>
      </c>
      <c r="P144" s="20">
        <f t="shared" si="940"/>
        <v>49182</v>
      </c>
      <c r="Q144" s="20">
        <f t="shared" si="940"/>
        <v>46416</v>
      </c>
      <c r="R144" s="20">
        <f t="shared" si="940"/>
        <v>44168</v>
      </c>
      <c r="S144" s="20">
        <f t="shared" si="940"/>
        <v>41913</v>
      </c>
      <c r="T144" s="20">
        <f t="shared" si="940"/>
        <v>39588</v>
      </c>
      <c r="U144" s="20">
        <f t="shared" si="940"/>
        <v>37811</v>
      </c>
      <c r="V144" s="20">
        <f t="shared" si="940"/>
        <v>36001</v>
      </c>
      <c r="W144" s="20">
        <f t="shared" si="940"/>
        <v>34179</v>
      </c>
      <c r="X144" s="20">
        <f t="shared" si="940"/>
        <v>32349</v>
      </c>
      <c r="Y144" s="21">
        <f t="shared" si="940"/>
        <v>22289</v>
      </c>
      <c r="Z144" s="21">
        <f t="shared" ref="Z144" si="941">Y147</f>
        <v>20529</v>
      </c>
      <c r="AA144" s="21">
        <f t="shared" ref="AA144" si="942">Z147</f>
        <v>18745</v>
      </c>
      <c r="AB144" s="21">
        <f t="shared" ref="AB144" si="943">AA147</f>
        <v>16946</v>
      </c>
      <c r="AC144" s="21">
        <f t="shared" ref="AC144" si="944">AB147</f>
        <v>15162</v>
      </c>
      <c r="AD144" s="21">
        <f t="shared" ref="AD144" si="945">AC147</f>
        <v>13366</v>
      </c>
      <c r="AE144" s="21">
        <f t="shared" ref="AE144" si="946">AD147</f>
        <v>11584</v>
      </c>
      <c r="AF144" s="21">
        <f t="shared" ref="AF144" si="947">AE147</f>
        <v>9806</v>
      </c>
      <c r="AG144" s="21">
        <f t="shared" ref="AG144" si="948">AF147</f>
        <v>8001</v>
      </c>
      <c r="AH144" s="21">
        <f t="shared" ref="AH144" si="949">AG147</f>
        <v>6179</v>
      </c>
      <c r="AI144" s="21">
        <f t="shared" ref="AI144" si="950">AH147</f>
        <v>4376</v>
      </c>
      <c r="AJ144" s="21">
        <f t="shared" ref="AJ144" si="951">AI147</f>
        <v>2565</v>
      </c>
      <c r="AK144" s="21">
        <f t="shared" ref="AK144" si="952">AJ147</f>
        <v>789</v>
      </c>
      <c r="AL144" s="21">
        <f t="shared" ref="AL144" si="953">AK147</f>
        <v>0</v>
      </c>
      <c r="AM144" s="21">
        <f t="shared" ref="AM144" si="954">AL147</f>
        <v>0</v>
      </c>
      <c r="AN144" s="21">
        <f t="shared" ref="AN144" si="955">AM147</f>
        <v>0</v>
      </c>
      <c r="AO144" s="21">
        <f t="shared" ref="AO144" si="956">AN147</f>
        <v>0</v>
      </c>
      <c r="AP144" s="21">
        <f t="shared" ref="AP144" si="957">AO147</f>
        <v>0</v>
      </c>
      <c r="AQ144" s="21">
        <f t="shared" ref="AQ144" si="958">AP147</f>
        <v>0</v>
      </c>
    </row>
    <row r="145" spans="1:43" hidden="1" x14ac:dyDescent="0.3">
      <c r="A145" s="14">
        <f>_xlfn.XLOOKUP(F145,'Demand on-top'!A:A,'Demand on-top'!S:S)</f>
        <v>8308</v>
      </c>
      <c r="B145" s="16" t="s">
        <v>68</v>
      </c>
      <c r="C145" s="17" t="s">
        <v>69</v>
      </c>
      <c r="D145" s="18" cm="1">
        <f t="array" ref="D145">ROUND(_xlfn.XLOOKUP(B145,Artikli!A:A,Artikli!C:C/7),0)</f>
        <v>9</v>
      </c>
      <c r="E145" s="19" t="s">
        <v>59</v>
      </c>
      <c r="F145" s="19" t="s">
        <v>107</v>
      </c>
      <c r="G145" s="55" t="s">
        <v>108</v>
      </c>
      <c r="H145" s="62"/>
      <c r="I145" s="57" t="s">
        <v>28</v>
      </c>
      <c r="J145" s="31">
        <v>1811</v>
      </c>
      <c r="K145" s="20">
        <f>ROUND(_xlfn.XLOOKUP($F145,'Prodaja+Demand'!$B:$B,'Prodaja+Demand'!BG:BG),0)+ROUND(_xlfn.XLOOKUP($F145,'Demand on-top'!$A:$A,'Demand on-top'!F:F),0)</f>
        <v>1790</v>
      </c>
      <c r="L145" s="20">
        <f>ROUND(_xlfn.XLOOKUP($F145,'Prodaja+Demand'!$B:$B,'Prodaja+Demand'!BH:BH),0)+ROUND(_xlfn.XLOOKUP($F145,'Demand on-top'!$A:$A,'Demand on-top'!G:G),0)</f>
        <v>1765</v>
      </c>
      <c r="M145" s="20">
        <f>ROUND(_xlfn.XLOOKUP($F145,'Prodaja+Demand'!$B:$B,'Prodaja+Demand'!BI:BI),0)+ROUND(_xlfn.XLOOKUP($F145,'Demand on-top'!$A:$A,'Demand on-top'!H:H),0)</f>
        <v>1773</v>
      </c>
      <c r="N145" s="20">
        <f>ROUND(_xlfn.XLOOKUP($F145,'Prodaja+Demand'!$B:$B,'Prodaja+Demand'!BJ:BJ),0)+ROUND(_xlfn.XLOOKUP($F145,'Demand on-top'!$A:$A,'Demand on-top'!I:I),0)</f>
        <v>5296</v>
      </c>
      <c r="O145" s="20">
        <f>ROUND(_xlfn.XLOOKUP($F145,'Prodaja+Demand'!$B:$B,'Prodaja+Demand'!BK:BK),0)+ROUND(_xlfn.XLOOKUP($F145,'Demand on-top'!$A:$A,'Demand on-top'!J:J),0)</f>
        <v>3749</v>
      </c>
      <c r="P145" s="20">
        <f>ROUND(_xlfn.XLOOKUP($F145,'Prodaja+Demand'!$B:$B,'Prodaja+Demand'!BL:BL),0)+ROUND(_xlfn.XLOOKUP($F145,'Demand on-top'!$A:$A,'Demand on-top'!K:K),0)</f>
        <v>2766</v>
      </c>
      <c r="Q145" s="20">
        <f>ROUND(_xlfn.XLOOKUP($F145,'Prodaja+Demand'!$B:$B,'Prodaja+Demand'!BM:BM),0)+ROUND(_xlfn.XLOOKUP($F145,'Demand on-top'!$A:$A,'Demand on-top'!L:L),0)</f>
        <v>2248</v>
      </c>
      <c r="R145" s="20">
        <f>ROUND(_xlfn.XLOOKUP($F145,'Prodaja+Demand'!$B:$B,'Prodaja+Demand'!BN:BN),0)+ROUND(_xlfn.XLOOKUP($F145,'Demand on-top'!$A:$A,'Demand on-top'!M:M),0)</f>
        <v>2255</v>
      </c>
      <c r="S145" s="20">
        <f>ROUND(_xlfn.XLOOKUP($F145,'Prodaja+Demand'!$B:$B,'Prodaja+Demand'!BO:BO),0)+ROUND(_xlfn.XLOOKUP($F145,'Demand on-top'!$A:$A,'Demand on-top'!N:N),0)</f>
        <v>2325</v>
      </c>
      <c r="T145" s="20">
        <f>ROUND(_xlfn.XLOOKUP($F145,'Prodaja+Demand'!$B:$B,'Prodaja+Demand'!BP:BP),0)+ROUND(_xlfn.XLOOKUP($F145,'Demand on-top'!$A:$A,'Demand on-top'!O:O),0)</f>
        <v>1777</v>
      </c>
      <c r="U145" s="20">
        <f>ROUND(_xlfn.XLOOKUP($F145,'Prodaja+Demand'!$B:$B,'Prodaja+Demand'!BQ:BQ),0)+ROUND(_xlfn.XLOOKUP($F145,'Demand on-top'!$A:$A,'Demand on-top'!P:P),0)</f>
        <v>1810</v>
      </c>
      <c r="V145" s="20">
        <f>ROUND(_xlfn.XLOOKUP($F145,'Prodaja+Demand'!$B:$B,'Prodaja+Demand'!BR:BR),0)+ROUND(_xlfn.XLOOKUP($F145,'Demand on-top'!$A:$A,'Demand on-top'!Q:Q),0)</f>
        <v>1822</v>
      </c>
      <c r="W145" s="20">
        <f>ROUND(_xlfn.XLOOKUP($F145,'Prodaja+Demand'!$B:$B,'Prodaja+Demand'!BS:BS),0)+ROUND(_xlfn.XLOOKUP($F145,'Demand on-top'!$A:$A,'Demand on-top'!R:R),0)</f>
        <v>1830</v>
      </c>
      <c r="X145" s="20">
        <f>ROUND(_xlfn.XLOOKUP($F145,'Prodaja+Demand'!$B:$B,'Prodaja+Demand'!BT:BT),0)+ROUND(_xlfn.XLOOKUP($F145,'Demand on-top'!$A:$A,'Demand on-top'!S:S),0)</f>
        <v>10060</v>
      </c>
      <c r="Y145" s="21">
        <f>ROUND(_xlfn.XLOOKUP($F145,'Prodaja+Demand'!$B:$B,'Prodaja+Demand'!BU:BU),0)+ROUND(_xlfn.XLOOKUP($F145,'Demand on-top'!$A:$A,'Demand on-top'!T:T),0)</f>
        <v>1760</v>
      </c>
      <c r="Z145" s="21">
        <f>ROUND(_xlfn.XLOOKUP($F145,'Prodaja+Demand'!$B:$B,'Prodaja+Demand'!BV:BV),0)+ROUND(_xlfn.XLOOKUP($F145,'Demand on-top'!$A:$A,'Demand on-top'!U:U),0)</f>
        <v>1784</v>
      </c>
      <c r="AA145" s="21">
        <f>ROUND(_xlfn.XLOOKUP($F145,'Prodaja+Demand'!$B:$B,'Prodaja+Demand'!BW:BW),0)+ROUND(_xlfn.XLOOKUP($F145,'Demand on-top'!$A:$A,'Demand on-top'!V:V),0)</f>
        <v>1799</v>
      </c>
      <c r="AB145" s="21">
        <f>ROUND(_xlfn.XLOOKUP($F145,'Prodaja+Demand'!$B:$B,'Prodaja+Demand'!BX:BX),0)+ROUND(_xlfn.XLOOKUP($F145,'Demand on-top'!$A:$A,'Demand on-top'!W:W),0)</f>
        <v>1784</v>
      </c>
      <c r="AC145" s="21">
        <f>ROUND(_xlfn.XLOOKUP($F145,'Prodaja+Demand'!$B:$B,'Prodaja+Demand'!BY:BY),0)+ROUND(_xlfn.XLOOKUP($F145,'Demand on-top'!$A:$A,'Demand on-top'!X:X),0)</f>
        <v>1796</v>
      </c>
      <c r="AD145" s="21">
        <f>ROUND(_xlfn.XLOOKUP($F145,'Prodaja+Demand'!$B:$B,'Prodaja+Demand'!BZ:BZ),0)+ROUND(_xlfn.XLOOKUP($F145,'Demand on-top'!$A:$A,'Demand on-top'!Y:Y),0)</f>
        <v>1782</v>
      </c>
      <c r="AE145" s="21">
        <f>ROUND(_xlfn.XLOOKUP($F145,'Prodaja+Demand'!$B:$B,'Prodaja+Demand'!CA:CA),0)+ROUND(_xlfn.XLOOKUP($F145,'Demand on-top'!$A:$A,'Demand on-top'!Z:Z),0)</f>
        <v>1778</v>
      </c>
      <c r="AF145" s="21">
        <f>ROUND(_xlfn.XLOOKUP($F145,'Prodaja+Demand'!$B:$B,'Prodaja+Demand'!CB:CB),0)+ROUND(_xlfn.XLOOKUP($F145,'Demand on-top'!$A:$A,'Demand on-top'!AA:AA),0)</f>
        <v>1805</v>
      </c>
      <c r="AG145" s="21">
        <f>ROUND(_xlfn.XLOOKUP($F145,'Prodaja+Demand'!$B:$B,'Prodaja+Demand'!CC:CC),0)+ROUND(_xlfn.XLOOKUP($F145,'Demand on-top'!$A:$A,'Demand on-top'!AB:AB),0)</f>
        <v>1822</v>
      </c>
      <c r="AH145" s="21">
        <f>ROUND(_xlfn.XLOOKUP($F145,'Prodaja+Demand'!$B:$B,'Prodaja+Demand'!CD:CD),0)+ROUND(_xlfn.XLOOKUP($F145,'Demand on-top'!$A:$A,'Demand on-top'!AC:AC),0)</f>
        <v>1803</v>
      </c>
      <c r="AI145" s="21">
        <f>ROUND(_xlfn.XLOOKUP($F145,'Prodaja+Demand'!$B:$B,'Prodaja+Demand'!CE:CE),0)+ROUND(_xlfn.XLOOKUP($F145,'Demand on-top'!$A:$A,'Demand on-top'!AD:AD),0)</f>
        <v>1811</v>
      </c>
      <c r="AJ145" s="21">
        <f>ROUND(_xlfn.XLOOKUP($F145,'Prodaja+Demand'!$B:$B,'Prodaja+Demand'!CF:CF),0)+ROUND(_xlfn.XLOOKUP($F145,'Demand on-top'!$A:$A,'Demand on-top'!AE:AE),0)</f>
        <v>1776</v>
      </c>
      <c r="AK145" s="21">
        <f>ROUND(_xlfn.XLOOKUP($F145,'Prodaja+Demand'!$B:$B,'Prodaja+Demand'!CG:CG),0)+ROUND(_xlfn.XLOOKUP($F145,'Demand on-top'!$A:$A,'Demand on-top'!AF:AF),0)</f>
        <v>1775</v>
      </c>
      <c r="AL145" s="21">
        <f>ROUND(_xlfn.XLOOKUP($F145,'Prodaja+Demand'!$B:$B,'Prodaja+Demand'!CH:CH),0)+ROUND(_xlfn.XLOOKUP($F145,'Demand on-top'!$A:$A,'Demand on-top'!AG:AG),0)</f>
        <v>1774</v>
      </c>
      <c r="AM145" s="21">
        <f>ROUND(_xlfn.XLOOKUP($F145,'Prodaja+Demand'!$B:$B,'Prodaja+Demand'!CI:CI),0)+ROUND(_xlfn.XLOOKUP($F145,'Demand on-top'!$A:$A,'Demand on-top'!AH:AH),0)</f>
        <v>1775</v>
      </c>
      <c r="AN145" s="21">
        <f>ROUND(_xlfn.XLOOKUP($F145,'Prodaja+Demand'!$B:$B,'Prodaja+Demand'!CJ:CJ),0)+ROUND(_xlfn.XLOOKUP($F145,'Demand on-top'!$A:$A,'Demand on-top'!AI:AI),0)</f>
        <v>1775</v>
      </c>
      <c r="AO145" s="21">
        <f>ROUND(_xlfn.XLOOKUP($F145,'Prodaja+Demand'!$B:$B,'Prodaja+Demand'!CK:CK),0)+ROUND(_xlfn.XLOOKUP($F145,'Demand on-top'!$A:$A,'Demand on-top'!AJ:AJ),0)</f>
        <v>1774</v>
      </c>
      <c r="AP145" s="21">
        <f>ROUND(_xlfn.XLOOKUP($F145,'Prodaja+Demand'!$B:$B,'Prodaja+Demand'!CL:CL),0)+ROUND(_xlfn.XLOOKUP($F145,'Demand on-top'!$A:$A,'Demand on-top'!AK:AK),0)</f>
        <v>0</v>
      </c>
      <c r="AQ145" s="21">
        <f>ROUND(_xlfn.XLOOKUP($F145,'Prodaja+Demand'!$B:$B,'Prodaja+Demand'!CM:CM),0)+ROUND(_xlfn.XLOOKUP($F145,'Demand on-top'!$A:$A,'Demand on-top'!AL:AL),0)</f>
        <v>0</v>
      </c>
    </row>
    <row r="146" spans="1:43" hidden="1" x14ac:dyDescent="0.3">
      <c r="A146" s="14">
        <f>_xlfn.XLOOKUP(F146,'Demand on-top'!A:A,'Demand on-top'!S:S)</f>
        <v>8308</v>
      </c>
      <c r="B146" s="16" t="s">
        <v>68</v>
      </c>
      <c r="C146" s="17" t="s">
        <v>69</v>
      </c>
      <c r="D146" s="18" cm="1">
        <f t="array" ref="D146">ROUND(_xlfn.XLOOKUP(B146,Artikli!A:A,Artikli!C:C/7),0)</f>
        <v>9</v>
      </c>
      <c r="E146" s="19" t="s">
        <v>59</v>
      </c>
      <c r="F146" s="19" t="s">
        <v>107</v>
      </c>
      <c r="G146" s="55" t="s">
        <v>108</v>
      </c>
      <c r="H146" s="62"/>
      <c r="I146" s="57" t="s">
        <v>27</v>
      </c>
      <c r="J146" s="31">
        <v>0</v>
      </c>
      <c r="K146" s="20">
        <f>IFERROR(_xlfn.XLOOKUP($F146,'Incoming supply'!$A:$A,'Incoming supply'!B:B),0)</f>
        <v>0</v>
      </c>
      <c r="L146" s="20">
        <f>IFERROR(_xlfn.XLOOKUP($F146,'Incoming supply'!$A:$A,'Incoming supply'!C:C),0)</f>
        <v>0</v>
      </c>
      <c r="M146" s="20">
        <f>IFERROR(_xlfn.XLOOKUP($F146,'Incoming supply'!$A:$A,'Incoming supply'!D:D),0)</f>
        <v>60000</v>
      </c>
      <c r="N146" s="20">
        <f>IFERROR(_xlfn.XLOOKUP($F146,'Incoming supply'!$A:$A,'Incoming supply'!E:E),0)</f>
        <v>0</v>
      </c>
      <c r="O146" s="20">
        <f>IFERROR(_xlfn.XLOOKUP($F146,'Incoming supply'!$A:$A,'Incoming supply'!F:F),0)</f>
        <v>0</v>
      </c>
      <c r="P146" s="20">
        <f>IFERROR(_xlfn.XLOOKUP($F146,'Incoming supply'!$A:$A,'Incoming supply'!G:G),0)</f>
        <v>0</v>
      </c>
      <c r="Q146" s="20">
        <f>IFERROR(_xlfn.XLOOKUP($F146,'Incoming supply'!$A:$A,'Incoming supply'!H:H),0)</f>
        <v>0</v>
      </c>
      <c r="R146" s="20">
        <f>IFERROR(_xlfn.XLOOKUP($F146,'Incoming supply'!$A:$A,'Incoming supply'!I:I),0)</f>
        <v>0</v>
      </c>
      <c r="S146" s="20">
        <f>IFERROR(_xlfn.XLOOKUP($F146,'Incoming supply'!$A:$A,'Incoming supply'!J:J),0)</f>
        <v>0</v>
      </c>
      <c r="T146" s="20">
        <f>IFERROR(_xlfn.XLOOKUP($F146,'Incoming supply'!$A:$A,'Incoming supply'!K:K),0)</f>
        <v>0</v>
      </c>
      <c r="U146" s="20">
        <f>IFERROR(_xlfn.XLOOKUP($F146,'Incoming supply'!$A:$A,'Incoming supply'!L:L),0)</f>
        <v>0</v>
      </c>
      <c r="V146" s="20">
        <f>IFERROR(_xlfn.XLOOKUP($F146,'Incoming supply'!$A:$A,'Incoming supply'!M:M),0)</f>
        <v>0</v>
      </c>
      <c r="W146" s="20">
        <f>IFERROR(_xlfn.XLOOKUP($F146,'Incoming supply'!$A:$A,'Incoming supply'!N:N),0)</f>
        <v>0</v>
      </c>
      <c r="X146" s="20">
        <f>IFERROR(_xlfn.XLOOKUP($F146,'Incoming supply'!$A:$A,'Incoming supply'!O:O),0)</f>
        <v>0</v>
      </c>
      <c r="Y146" s="21">
        <f>IFERROR(_xlfn.XLOOKUP($F146,'Incoming supply'!$A:$A,'Incoming supply'!P:P),0)</f>
        <v>0</v>
      </c>
      <c r="Z146" s="21">
        <f>IFERROR(_xlfn.XLOOKUP($F146,'Incoming supply'!$A:$A,'Incoming supply'!Q:Q),0)</f>
        <v>0</v>
      </c>
      <c r="AA146" s="21">
        <f>IFERROR(_xlfn.XLOOKUP($F146,'Incoming supply'!$A:$A,'Incoming supply'!R:R),0)</f>
        <v>0</v>
      </c>
      <c r="AB146" s="21">
        <f>IFERROR(_xlfn.XLOOKUP($F146,'Incoming supply'!$A:$A,'Incoming supply'!S:S),0)</f>
        <v>0</v>
      </c>
      <c r="AC146" s="21">
        <f>IFERROR(_xlfn.XLOOKUP($F146,'Incoming supply'!$A:$A,'Incoming supply'!T:T),0)</f>
        <v>0</v>
      </c>
      <c r="AD146" s="21">
        <f>IFERROR(_xlfn.XLOOKUP($F146,'Incoming supply'!$A:$A,'Incoming supply'!U:U),0)</f>
        <v>0</v>
      </c>
      <c r="AE146" s="21">
        <f>IFERROR(_xlfn.XLOOKUP($F146,'Incoming supply'!$A:$A,'Incoming supply'!V:V),0)</f>
        <v>0</v>
      </c>
      <c r="AF146" s="21">
        <f>IFERROR(_xlfn.XLOOKUP($F146,'Incoming supply'!$A:$A,'Incoming supply'!W:W),0)</f>
        <v>0</v>
      </c>
      <c r="AG146" s="21">
        <f>IFERROR(_xlfn.XLOOKUP($F146,'Incoming supply'!$A:$A,'Incoming supply'!X:X),0)</f>
        <v>0</v>
      </c>
      <c r="AH146" s="21">
        <f>IFERROR(_xlfn.XLOOKUP($F146,'Incoming supply'!$A:$A,'Incoming supply'!Y:Y),0)</f>
        <v>0</v>
      </c>
      <c r="AI146" s="21">
        <f>IFERROR(_xlfn.XLOOKUP($F146,'Incoming supply'!$A:$A,'Incoming supply'!Z:Z),0)</f>
        <v>0</v>
      </c>
      <c r="AJ146" s="21">
        <f>IFERROR(_xlfn.XLOOKUP($F146,'Incoming supply'!$A:$A,'Incoming supply'!AA:AA),0)</f>
        <v>0</v>
      </c>
      <c r="AK146" s="21">
        <f>IFERROR(_xlfn.XLOOKUP($F146,'Incoming supply'!$A:$A,'Incoming supply'!AB:AB),0)</f>
        <v>0</v>
      </c>
      <c r="AL146" s="21">
        <f>IFERROR(_xlfn.XLOOKUP($F146,'Incoming supply'!$A:$A,'Incoming supply'!AC:AC),0)</f>
        <v>0</v>
      </c>
      <c r="AM146" s="21">
        <f>IFERROR(_xlfn.XLOOKUP($F146,'Incoming supply'!$A:$A,'Incoming supply'!AD:AD),0)</f>
        <v>0</v>
      </c>
      <c r="AN146" s="21">
        <f>IFERROR(_xlfn.XLOOKUP($F146,'Incoming supply'!$A:$A,'Incoming supply'!AE:AE),0)</f>
        <v>0</v>
      </c>
      <c r="AO146" s="21">
        <f>IFERROR(_xlfn.XLOOKUP($F146,'Incoming supply'!$A:$A,'Incoming supply'!AF:AF),0)</f>
        <v>0</v>
      </c>
      <c r="AP146" s="21">
        <f>IFERROR(_xlfn.XLOOKUP($F146,'Incoming supply'!$A:$A,'Incoming supply'!AG:AG),0)</f>
        <v>0</v>
      </c>
      <c r="AQ146" s="21">
        <f>IFERROR(_xlfn.XLOOKUP($F146,'Incoming supply'!$A:$A,'Incoming supply'!AH:AH),0)</f>
        <v>0</v>
      </c>
    </row>
    <row r="147" spans="1:43" hidden="1" x14ac:dyDescent="0.3">
      <c r="A147" s="14">
        <f>_xlfn.XLOOKUP(F147,'Demand on-top'!A:A,'Demand on-top'!S:S)</f>
        <v>8308</v>
      </c>
      <c r="B147" s="16" t="s">
        <v>68</v>
      </c>
      <c r="C147" s="17" t="s">
        <v>69</v>
      </c>
      <c r="D147" s="18" cm="1">
        <f t="array" ref="D147">ROUND(_xlfn.XLOOKUP(B147,Artikli!A:A,Artikli!C:C/7),0)</f>
        <v>9</v>
      </c>
      <c r="E147" s="19" t="s">
        <v>59</v>
      </c>
      <c r="F147" s="19" t="s">
        <v>107</v>
      </c>
      <c r="G147" s="55" t="s">
        <v>108</v>
      </c>
      <c r="H147" s="62"/>
      <c r="I147" s="57" t="s">
        <v>4096</v>
      </c>
      <c r="J147" s="31">
        <v>2308</v>
      </c>
      <c r="K147" s="20">
        <f t="shared" ref="K147" si="959">IF((K144-K145+K146)&gt;0,(K144-K145+K146),0)</f>
        <v>1129</v>
      </c>
      <c r="L147" s="20">
        <f t="shared" ref="L147" si="960">IF((L144-L145+L146)&gt;0,(L144-L145+L146),0)</f>
        <v>0</v>
      </c>
      <c r="M147" s="20">
        <f t="shared" ref="M147" si="961">IF((M144-M145+M146)&gt;0,(M144-M145+M146),0)</f>
        <v>58227</v>
      </c>
      <c r="N147" s="20">
        <f t="shared" ref="N147" si="962">IF((N144-N145+N146)&gt;0,(N144-N145+N146),0)</f>
        <v>52931</v>
      </c>
      <c r="O147" s="20">
        <f t="shared" ref="O147" si="963">IF((O144-O145+O146)&gt;0,(O144-O145+O146),0)</f>
        <v>49182</v>
      </c>
      <c r="P147" s="20">
        <f t="shared" ref="P147" si="964">IF((P144-P145+P146)&gt;0,(P144-P145+P146),0)</f>
        <v>46416</v>
      </c>
      <c r="Q147" s="20">
        <f t="shared" ref="Q147" si="965">IF((Q144-Q145+Q146)&gt;0,(Q144-Q145+Q146),0)</f>
        <v>44168</v>
      </c>
      <c r="R147" s="20">
        <f t="shared" ref="R147" si="966">IF((R144-R145+R146)&gt;0,(R144-R145+R146),0)</f>
        <v>41913</v>
      </c>
      <c r="S147" s="20">
        <f t="shared" ref="S147" si="967">IF((S144-S145+S146)&gt;0,(S144-S145+S146),0)</f>
        <v>39588</v>
      </c>
      <c r="T147" s="20">
        <f t="shared" ref="T147" si="968">IF((T144-T145+T146)&gt;0,(T144-T145+T146),0)</f>
        <v>37811</v>
      </c>
      <c r="U147" s="20">
        <f t="shared" ref="U147" si="969">IF((U144-U145+U146)&gt;0,(U144-U145+U146),0)</f>
        <v>36001</v>
      </c>
      <c r="V147" s="20">
        <f t="shared" ref="V147" si="970">IF((V144-V145+V146)&gt;0,(V144-V145+V146),0)</f>
        <v>34179</v>
      </c>
      <c r="W147" s="20">
        <f t="shared" ref="W147" si="971">IF((W144-W145+W146)&gt;0,(W144-W145+W146),0)</f>
        <v>32349</v>
      </c>
      <c r="X147" s="20">
        <f t="shared" ref="X147" si="972">IF((X144-X145+X146)&gt;0,(X144-X145+X146),0)</f>
        <v>22289</v>
      </c>
      <c r="Y147" s="21">
        <f t="shared" ref="Y147:AQ147" si="973">IF((Y144-Y145+Y146)&gt;0,(Y144-Y145+Y146),0)</f>
        <v>20529</v>
      </c>
      <c r="Z147" s="21">
        <f t="shared" si="973"/>
        <v>18745</v>
      </c>
      <c r="AA147" s="21">
        <f t="shared" si="973"/>
        <v>16946</v>
      </c>
      <c r="AB147" s="21">
        <f t="shared" si="973"/>
        <v>15162</v>
      </c>
      <c r="AC147" s="21">
        <f t="shared" si="973"/>
        <v>13366</v>
      </c>
      <c r="AD147" s="21">
        <f t="shared" si="973"/>
        <v>11584</v>
      </c>
      <c r="AE147" s="21">
        <f t="shared" si="973"/>
        <v>9806</v>
      </c>
      <c r="AF147" s="21">
        <f t="shared" si="973"/>
        <v>8001</v>
      </c>
      <c r="AG147" s="21">
        <f t="shared" si="973"/>
        <v>6179</v>
      </c>
      <c r="AH147" s="21">
        <f t="shared" si="973"/>
        <v>4376</v>
      </c>
      <c r="AI147" s="21">
        <f t="shared" si="973"/>
        <v>2565</v>
      </c>
      <c r="AJ147" s="21">
        <f t="shared" si="973"/>
        <v>789</v>
      </c>
      <c r="AK147" s="21">
        <f t="shared" si="973"/>
        <v>0</v>
      </c>
      <c r="AL147" s="21">
        <f t="shared" si="973"/>
        <v>0</v>
      </c>
      <c r="AM147" s="21">
        <f t="shared" si="973"/>
        <v>0</v>
      </c>
      <c r="AN147" s="21">
        <f t="shared" si="973"/>
        <v>0</v>
      </c>
      <c r="AO147" s="21">
        <f t="shared" si="973"/>
        <v>0</v>
      </c>
      <c r="AP147" s="21">
        <f t="shared" si="973"/>
        <v>0</v>
      </c>
      <c r="AQ147" s="21">
        <f t="shared" si="973"/>
        <v>0</v>
      </c>
    </row>
    <row r="148" spans="1:43" hidden="1" x14ac:dyDescent="0.3">
      <c r="A148" s="14">
        <f>_xlfn.XLOOKUP(F148,'Demand on-top'!A:A,'Demand on-top'!S:S)</f>
        <v>8308</v>
      </c>
      <c r="B148" s="22" t="s">
        <v>68</v>
      </c>
      <c r="C148" s="23" t="s">
        <v>69</v>
      </c>
      <c r="D148" s="18" cm="1">
        <f t="array" ref="D148">ROUND(_xlfn.XLOOKUP(B148,Artikli!A:A,Artikli!C:C/7),0)</f>
        <v>9</v>
      </c>
      <c r="E148" s="25" t="s">
        <v>59</v>
      </c>
      <c r="F148" s="25" t="s">
        <v>107</v>
      </c>
      <c r="G148" s="56" t="s">
        <v>108</v>
      </c>
      <c r="H148" s="64"/>
      <c r="I148" s="58" t="s">
        <v>29</v>
      </c>
      <c r="J148" s="32">
        <v>2.3181049069373945</v>
      </c>
      <c r="K148" s="26" cm="1">
        <f t="array" ref="K148">IFERROR(_xlfn.LET(_xlpm.stk, K144, _xlpm.dem, L145:$BF145,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AVERAGE(L145:Z145), _xlpm.nxt), _xlpm.fw + ((_xlpm.stk - _xlpm.ded) / _xlpm.safe_nxt)),0)</f>
        <v>1.6508742244782852</v>
      </c>
      <c r="L148" s="26" cm="1">
        <f t="array" ref="L148">IFERROR(_xlfn.LET(_xlpm.stk, L144, _xlpm.dem, M145:$BF145,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AVERAGE(M145:AA145), _xlpm.nxt), _xlpm.fw + ((_xlpm.stk - _xlpm.ded) / _xlpm.safe_nxt)),0)</f>
        <v>0.63677382966723073</v>
      </c>
      <c r="M148" s="26" cm="1">
        <f t="array" ref="M148">IFERROR(_xlfn.LET(_xlpm.stk, M144, _xlpm.dem, N145:$BF145,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AVERAGE(N145:AB145), _xlpm.nxt), _xlpm.fw + ((_xlpm.stk - _xlpm.ded) / _xlpm.safe_nxt)),0)</f>
        <v>0</v>
      </c>
      <c r="N148" s="26" cm="1">
        <f t="array" ref="N148">IFERROR(_xlfn.LET(_xlpm.stk, N144, _xlpm.dem, O145:$BF145,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AVERAGE(O145:AC145), _xlpm.nxt), _xlpm.fw + ((_xlpm.stk - _xlpm.ded) / _xlpm.safe_nxt)),0)</f>
        <v>25.428732394366197</v>
      </c>
      <c r="O148" s="26" cm="1">
        <f t="array" ref="O148">IFERROR(_xlfn.LET(_xlpm.stk, O144, _xlpm.dem, P145:$BF145,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AVERAGE(P145:AD145), _xlpm.nxt), _xlpm.fw + ((_xlpm.stk - _xlpm.ded) / _xlpm.safe_nxt)),0)</f>
        <v>23.557183098591548</v>
      </c>
      <c r="P148" s="26" cm="1">
        <f t="array" ref="P148">IFERROR(_xlfn.LET(_xlpm.stk, P144, _xlpm.dem, Q145:$BF145,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AVERAGE(Q145:AE145), _xlpm.nxt), _xlpm.fw + ((_xlpm.stk - _xlpm.ded) / _xlpm.safe_nxt)),0)</f>
        <v>22.003380281690141</v>
      </c>
      <c r="Q148" s="26" cm="1">
        <f t="array" ref="Q148">IFERROR(_xlfn.LET(_xlpm.stk, Q144, _xlpm.dem, R145:$BF145,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AVERAGE(R145:AF145), _xlpm.nxt), _xlpm.fw + ((_xlpm.stk - _xlpm.ded) / _xlpm.safe_nxt)),0)</f>
        <v>20.711386696730553</v>
      </c>
      <c r="R148" s="26" cm="1">
        <f t="array" ref="R148">IFERROR(_xlfn.LET(_xlpm.stk, R144, _xlpm.dem, S145:$BF145,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AVERAGE(S145:AG145), _xlpm.nxt), _xlpm.fw + ((_xlpm.stk - _xlpm.ded) / _xlpm.safe_nxt)),0)</f>
        <v>19.715332581736188</v>
      </c>
      <c r="S148" s="26" cm="1">
        <f t="array" ref="S148">IFERROR(_xlfn.LET(_xlpm.stk, S144, _xlpm.dem, T145:$BF145,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AVERAGE(T145:AH145), _xlpm.nxt), _xlpm.fw + ((_xlpm.stk - _xlpm.ded) / _xlpm.safe_nxt)),0)</f>
        <v>18.754791431792558</v>
      </c>
      <c r="T148" s="26" cm="1">
        <f t="array" ref="T148">IFERROR(_xlfn.LET(_xlpm.stk, T144, _xlpm.dem, U145:$BF145,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AVERAGE(U145:AI145), _xlpm.nxt), _xlpm.fw + ((_xlpm.stk - _xlpm.ded) / _xlpm.safe_nxt)),0)</f>
        <v>17.445885005636978</v>
      </c>
      <c r="U148" s="26" cm="1">
        <f t="array" ref="U148">IFERROR(_xlfn.LET(_xlpm.stk, U144, _xlpm.dem, V145:$BF145,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AVERAGE(V145:AJ145), _xlpm.nxt), _xlpm.fw + ((_xlpm.stk - _xlpm.ded) / _xlpm.safe_nxt)),0)</f>
        <v>16.464487034949268</v>
      </c>
      <c r="V148" s="26" cm="1">
        <f t="array" ref="V148">IFERROR(_xlfn.LET(_xlpm.stk, V144, _xlpm.dem, W145:$BF145,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AVERAGE(W145:AK145), _xlpm.nxt), _xlpm.fw + ((_xlpm.stk - _xlpm.ded) / _xlpm.safe_nxt)),0)</f>
        <v>15.471251409244644</v>
      </c>
      <c r="W148" s="26" cm="1">
        <f t="array" ref="W148">IFERROR(_xlfn.LET(_xlpm.stk, W144, _xlpm.dem, X145:$BF145,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AVERAGE(X145:AL145), _xlpm.nxt), _xlpm.fw + ((_xlpm.stk - _xlpm.ded) / _xlpm.safe_nxt)),0)</f>
        <v>14.47576099210823</v>
      </c>
      <c r="X148" s="26" cm="1">
        <f t="array" ref="X148">IFERROR(_xlfn.LET(_xlpm.stk, X144, _xlpm.dem, Y145:$BF145,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AVERAGE(Y145:AM145), _xlpm.nxt), _xlpm.fw + ((_xlpm.stk - _xlpm.ded) / _xlpm.safe_nxt)),0)</f>
        <v>18.104980614375187</v>
      </c>
      <c r="Y148" s="27" cm="1">
        <f t="array" ref="Y148">IFERROR(_xlfn.LET(_xlpm.stk, Y144, _xlpm.dem, Z145:$BF145,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AVERAGE(Z145:AN145), _xlpm.nxt), _xlpm.fw + ((_xlpm.stk - _xlpm.ded) / _xlpm.safe_nxt)),0)</f>
        <v>12.43630214205186</v>
      </c>
      <c r="Z148" s="27" cm="1">
        <f t="array" ref="Z148">IFERROR(_xlfn.LET(_xlpm.stk, Z144, _xlpm.dem, AA145:$BF145,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AVERAGE(AA145:AO145), _xlpm.nxt), _xlpm.fw + ((_xlpm.stk - _xlpm.ded) / _xlpm.safe_nxt)),0)</f>
        <v>11.449830890642616</v>
      </c>
      <c r="AA148" s="27" cm="1">
        <f t="array" ref="AA148">IFERROR(_xlfn.LET(_xlpm.stk, AA144, _xlpm.dem, AB145:$BF145,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AVERAGE(AB145:AP145), _xlpm.nxt), _xlpm.fw + ((_xlpm.stk - _xlpm.ded) / _xlpm.safe_nxt)),0)</f>
        <v>10.458286358511838</v>
      </c>
      <c r="AB148" s="27" cm="1">
        <f t="array" ref="AB148">IFERROR(_xlfn.LET(_xlpm.stk, AB144, _xlpm.dem, AC145:$BF145,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AVERAGE(AC145:AQ145), _xlpm.nxt), _xlpm.fw + ((_xlpm.stk - _xlpm.ded) / _xlpm.safe_nxt)),0)</f>
        <v>9.4498308906426161</v>
      </c>
      <c r="AC148" s="27" cm="1">
        <f t="array" ref="AC148">IFERROR(_xlfn.LET(_xlpm.stk, AC144, _xlpm.dem, AD145:$BF145,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AVERAGE(AD145:AR145), _xlpm.nxt), _xlpm.fw + ((_xlpm.stk - _xlpm.ded) / _xlpm.safe_nxt)),0)</f>
        <v>8.4565952649379934</v>
      </c>
      <c r="AD148" s="27" cm="1">
        <f t="array" ref="AD148">IFERROR(_xlfn.LET(_xlpm.stk, AD144, _xlpm.dem, AE145:$BF145,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AVERAGE(AE145:AS145), _xlpm.nxt), _xlpm.fw + ((_xlpm.stk - _xlpm.ded) / _xlpm.safe_nxt)),0)</f>
        <v>7.4487034949267192</v>
      </c>
      <c r="AE148" s="27" cm="1">
        <f t="array" ref="AE148">IFERROR(_xlfn.LET(_xlpm.stk, AE144, _xlpm.dem, AF145:$BF145,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AVERAGE(AF145:AT145), _xlpm.nxt), _xlpm.fw + ((_xlpm.stk - _xlpm.ded) / _xlpm.safe_nxt)),0)</f>
        <v>6.4464487034949265</v>
      </c>
      <c r="AF148" s="27" cm="1">
        <f t="array" ref="AF148">IFERROR(_xlfn.LET(_xlpm.stk, AF144, _xlpm.dem, AG145:$BF145,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AVERAGE(AG145:AU145), _xlpm.nxt), _xlpm.fw + ((_xlpm.stk - _xlpm.ded) / _xlpm.safe_nxt)),0)</f>
        <v>5.4616685456595269</v>
      </c>
      <c r="AG148" s="27" cm="1">
        <f t="array" ref="AG148">IFERROR(_xlfn.LET(_xlpm.stk, AG144, _xlpm.dem, AH145:$BF145,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AVERAGE(AH145:AV145), _xlpm.nxt), _xlpm.fw + ((_xlpm.stk - _xlpm.ded) / _xlpm.safe_nxt)),0)</f>
        <v>4.4712514092446449</v>
      </c>
      <c r="AH148" s="27" cm="1">
        <f t="array" ref="AH148">IFERROR(_xlfn.LET(_xlpm.stk, AH144, _xlpm.dem, AI145:$BF145,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AVERAGE(AI145:AW145), _xlpm.nxt), _xlpm.fw + ((_xlpm.stk - _xlpm.ded) / _xlpm.safe_nxt)),0)</f>
        <v>3.46054114994363</v>
      </c>
      <c r="AI148" s="27" cm="1">
        <f t="array" ref="AI148">IFERROR(_xlfn.LET(_xlpm.stk, AI144, _xlpm.dem, AJ145:$BF145,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AVERAGE(AJ145:AX145), _xlpm.nxt), _xlpm.fw + ((_xlpm.stk - _xlpm.ded) / _xlpm.safe_nxt)),0)</f>
        <v>2.4650507328072155</v>
      </c>
      <c r="AJ148" s="27" cm="1">
        <f t="array" ref="AJ148">IFERROR(_xlfn.LET(_xlpm.stk, AJ144, _xlpm.dem, AK145:$BF145,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AVERAGE(AK145:AY145), _xlpm.nxt), _xlpm.fw + ((_xlpm.stk - _xlpm.ded) / _xlpm.safe_nxt)),0)</f>
        <v>1.4453213077790306</v>
      </c>
      <c r="AK148" s="27" cm="1">
        <f t="array" ref="AK148">IFERROR(_xlfn.LET(_xlpm.stk, AK144, _xlpm.dem, AL145:$BF145,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AVERAGE(AL145:AZ145), _xlpm.nxt), _xlpm.fw + ((_xlpm.stk - _xlpm.ded) / _xlpm.safe_nxt)),0)</f>
        <v>0.44475760992108232</v>
      </c>
      <c r="AL148" s="27" cm="1">
        <f t="array" ref="AL148">IFERROR(_xlfn.LET(_xlpm.stk, AL144, _xlpm.dem, AM145:$BF145,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AVERAGE(AM145:BA145), _xlpm.nxt), _xlpm.fw + ((_xlpm.stk - _xlpm.ded) / _xlpm.safe_nxt)),0)</f>
        <v>0</v>
      </c>
      <c r="AM148" s="27" cm="1">
        <f t="array" ref="AM148">IFERROR(_xlfn.LET(_xlpm.stk, AM144, _xlpm.dem, AN145:$BF145,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AVERAGE(AN145:BB145), _xlpm.nxt), _xlpm.fw + ((_xlpm.stk - _xlpm.ded) / _xlpm.safe_nxt)),0)</f>
        <v>0</v>
      </c>
      <c r="AN148" s="27" cm="1">
        <f t="array" ref="AN148">IFERROR(_xlfn.LET(_xlpm.stk, AN144, _xlpm.dem, AO145:$BF145,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AVERAGE(AO145:BC145), _xlpm.nxt), _xlpm.fw + ((_xlpm.stk - _xlpm.ded) / _xlpm.safe_nxt)),0)</f>
        <v>0</v>
      </c>
      <c r="AO148" s="27" cm="1">
        <f t="array" ref="AO148">IFERROR(_xlfn.LET(_xlpm.stk, AO144, _xlpm.dem, AP145:$BF145,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AVERAGE(AP145:BD145), _xlpm.nxt), _xlpm.fw + ((_xlpm.stk - _xlpm.ded) / _xlpm.safe_nxt)),0)</f>
        <v>0</v>
      </c>
      <c r="AP148" s="27" cm="1">
        <f t="array" ref="AP148">IFERROR(_xlfn.LET(_xlpm.stk, AP144, _xlpm.dem, AQ145:$BF145,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AVERAGE(AQ145:BE145), _xlpm.nxt), _xlpm.fw + ((_xlpm.stk - _xlpm.ded) / _xlpm.safe_nxt)),0)</f>
        <v>0</v>
      </c>
      <c r="AQ148" s="27" cm="1">
        <f t="array" ref="AQ148">IFERROR(_xlfn.LET(_xlpm.stk, AQ144, _xlpm.dem, AR145:$BF145,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AVERAGE(AR145:BF145), _xlpm.nxt), _xlpm.fw + ((_xlpm.stk - _xlpm.ded) / _xlpm.safe_nxt)),0)</f>
        <v>0</v>
      </c>
    </row>
    <row r="149" spans="1:43" hidden="1" x14ac:dyDescent="0.3">
      <c r="A149" s="14">
        <f>_xlfn.XLOOKUP(F149,'Demand on-top'!A:A,'Demand on-top'!S:S)</f>
        <v>460</v>
      </c>
      <c r="B149" s="16" t="s">
        <v>111</v>
      </c>
      <c r="C149" s="17" t="s">
        <v>112</v>
      </c>
      <c r="D149" s="18" cm="1">
        <f t="array" ref="D149">ROUND(_xlfn.XLOOKUP(B149,Artikli!A:A,Artikli!C:C/7),0)</f>
        <v>10</v>
      </c>
      <c r="E149" s="19" t="s">
        <v>12</v>
      </c>
      <c r="F149" s="19" t="s">
        <v>109</v>
      </c>
      <c r="G149" s="55" t="s">
        <v>110</v>
      </c>
      <c r="H149" s="61"/>
      <c r="I149" s="57" t="s">
        <v>26</v>
      </c>
      <c r="J149" s="31">
        <v>757</v>
      </c>
      <c r="K149" s="20">
        <f>IFERROR(_xlfn.XLOOKUP(F149,Stock!A:A,Stock!AI:AI),0)</f>
        <v>659</v>
      </c>
      <c r="L149" s="20">
        <f t="shared" ref="L149:Y149" si="974">K152</f>
        <v>525</v>
      </c>
      <c r="M149" s="20">
        <f t="shared" si="974"/>
        <v>350</v>
      </c>
      <c r="N149" s="20">
        <f t="shared" si="974"/>
        <v>177</v>
      </c>
      <c r="O149" s="20">
        <f t="shared" si="974"/>
        <v>4</v>
      </c>
      <c r="P149" s="20">
        <f t="shared" si="974"/>
        <v>0</v>
      </c>
      <c r="Q149" s="20">
        <f t="shared" si="974"/>
        <v>0</v>
      </c>
      <c r="R149" s="20">
        <f t="shared" si="974"/>
        <v>0</v>
      </c>
      <c r="S149" s="20">
        <f t="shared" si="974"/>
        <v>0</v>
      </c>
      <c r="T149" s="20">
        <f t="shared" si="974"/>
        <v>0</v>
      </c>
      <c r="U149" s="20">
        <f t="shared" si="974"/>
        <v>0</v>
      </c>
      <c r="V149" s="20">
        <f t="shared" si="974"/>
        <v>0</v>
      </c>
      <c r="W149" s="20">
        <f t="shared" si="974"/>
        <v>0</v>
      </c>
      <c r="X149" s="20">
        <f t="shared" si="974"/>
        <v>0</v>
      </c>
      <c r="Y149" s="21">
        <f t="shared" si="974"/>
        <v>0</v>
      </c>
      <c r="Z149" s="21">
        <f t="shared" ref="Z149" si="975">Y152</f>
        <v>0</v>
      </c>
      <c r="AA149" s="21">
        <f t="shared" ref="AA149" si="976">Z152</f>
        <v>0</v>
      </c>
      <c r="AB149" s="21">
        <f t="shared" ref="AB149" si="977">AA152</f>
        <v>0</v>
      </c>
      <c r="AC149" s="21">
        <f t="shared" ref="AC149" si="978">AB152</f>
        <v>0</v>
      </c>
      <c r="AD149" s="21">
        <f t="shared" ref="AD149" si="979">AC152</f>
        <v>0</v>
      </c>
      <c r="AE149" s="21">
        <f t="shared" ref="AE149" si="980">AD152</f>
        <v>0</v>
      </c>
      <c r="AF149" s="21">
        <f t="shared" ref="AF149" si="981">AE152</f>
        <v>0</v>
      </c>
      <c r="AG149" s="21">
        <f t="shared" ref="AG149" si="982">AF152</f>
        <v>0</v>
      </c>
      <c r="AH149" s="21">
        <f t="shared" ref="AH149" si="983">AG152</f>
        <v>0</v>
      </c>
      <c r="AI149" s="21">
        <f t="shared" ref="AI149" si="984">AH152</f>
        <v>0</v>
      </c>
      <c r="AJ149" s="21">
        <f t="shared" ref="AJ149" si="985">AI152</f>
        <v>0</v>
      </c>
      <c r="AK149" s="21">
        <f t="shared" ref="AK149" si="986">AJ152</f>
        <v>0</v>
      </c>
      <c r="AL149" s="21">
        <f t="shared" ref="AL149" si="987">AK152</f>
        <v>0</v>
      </c>
      <c r="AM149" s="21">
        <f t="shared" ref="AM149" si="988">AL152</f>
        <v>0</v>
      </c>
      <c r="AN149" s="21">
        <f t="shared" ref="AN149" si="989">AM152</f>
        <v>0</v>
      </c>
      <c r="AO149" s="21">
        <f t="shared" ref="AO149" si="990">AN152</f>
        <v>0</v>
      </c>
      <c r="AP149" s="21">
        <f t="shared" ref="AP149" si="991">AO152</f>
        <v>0</v>
      </c>
      <c r="AQ149" s="21">
        <f t="shared" ref="AQ149" si="992">AP152</f>
        <v>0</v>
      </c>
    </row>
    <row r="150" spans="1:43" hidden="1" x14ac:dyDescent="0.3">
      <c r="A150" s="14">
        <f>_xlfn.XLOOKUP(F150,'Demand on-top'!A:A,'Demand on-top'!S:S)</f>
        <v>460</v>
      </c>
      <c r="B150" s="16" t="s">
        <v>111</v>
      </c>
      <c r="C150" s="17" t="s">
        <v>112</v>
      </c>
      <c r="D150" s="18" cm="1">
        <f t="array" ref="D150">ROUND(_xlfn.XLOOKUP(B150,Artikli!A:A,Artikli!C:C/7),0)</f>
        <v>10</v>
      </c>
      <c r="E150" s="19" t="s">
        <v>12</v>
      </c>
      <c r="F150" s="19" t="s">
        <v>109</v>
      </c>
      <c r="G150" s="55" t="s">
        <v>110</v>
      </c>
      <c r="H150" s="62"/>
      <c r="I150" s="57" t="s">
        <v>28</v>
      </c>
      <c r="J150" s="31">
        <v>75</v>
      </c>
      <c r="K150" s="20">
        <f>ROUND(_xlfn.XLOOKUP($F150,'Prodaja+Demand'!$B:$B,'Prodaja+Demand'!BG:BG),0)+ROUND(_xlfn.XLOOKUP($F150,'Demand on-top'!$A:$A,'Demand on-top'!F:F),0)</f>
        <v>134</v>
      </c>
      <c r="L150" s="20">
        <f>ROUND(_xlfn.XLOOKUP($F150,'Prodaja+Demand'!$B:$B,'Prodaja+Demand'!BH:BH),0)+ROUND(_xlfn.XLOOKUP($F150,'Demand on-top'!$A:$A,'Demand on-top'!G:G),0)</f>
        <v>175</v>
      </c>
      <c r="M150" s="20">
        <f>ROUND(_xlfn.XLOOKUP($F150,'Prodaja+Demand'!$B:$B,'Prodaja+Demand'!BI:BI),0)+ROUND(_xlfn.XLOOKUP($F150,'Demand on-top'!$A:$A,'Demand on-top'!H:H),0)</f>
        <v>173</v>
      </c>
      <c r="N150" s="20">
        <f>ROUND(_xlfn.XLOOKUP($F150,'Prodaja+Demand'!$B:$B,'Prodaja+Demand'!BJ:BJ),0)+ROUND(_xlfn.XLOOKUP($F150,'Demand on-top'!$A:$A,'Demand on-top'!I:I),0)</f>
        <v>173</v>
      </c>
      <c r="O150" s="20">
        <f>ROUND(_xlfn.XLOOKUP($F150,'Prodaja+Demand'!$B:$B,'Prodaja+Demand'!BK:BK),0)+ROUND(_xlfn.XLOOKUP($F150,'Demand on-top'!$A:$A,'Demand on-top'!J:J),0)</f>
        <v>173</v>
      </c>
      <c r="P150" s="20">
        <f>ROUND(_xlfn.XLOOKUP($F150,'Prodaja+Demand'!$B:$B,'Prodaja+Demand'!BL:BL),0)+ROUND(_xlfn.XLOOKUP($F150,'Demand on-top'!$A:$A,'Demand on-top'!K:K),0)</f>
        <v>72</v>
      </c>
      <c r="Q150" s="20">
        <f>ROUND(_xlfn.XLOOKUP($F150,'Prodaja+Demand'!$B:$B,'Prodaja+Demand'!BM:BM),0)+ROUND(_xlfn.XLOOKUP($F150,'Demand on-top'!$A:$A,'Demand on-top'!L:L),0)</f>
        <v>72</v>
      </c>
      <c r="R150" s="20">
        <f>ROUND(_xlfn.XLOOKUP($F150,'Prodaja+Demand'!$B:$B,'Prodaja+Demand'!BN:BN),0)+ROUND(_xlfn.XLOOKUP($F150,'Demand on-top'!$A:$A,'Demand on-top'!M:M),0)</f>
        <v>70</v>
      </c>
      <c r="S150" s="20">
        <f>ROUND(_xlfn.XLOOKUP($F150,'Prodaja+Demand'!$B:$B,'Prodaja+Demand'!BO:BO),0)+ROUND(_xlfn.XLOOKUP($F150,'Demand on-top'!$A:$A,'Demand on-top'!N:N),0)</f>
        <v>70</v>
      </c>
      <c r="T150" s="20">
        <f>ROUND(_xlfn.XLOOKUP($F150,'Prodaja+Demand'!$B:$B,'Prodaja+Demand'!BP:BP),0)+ROUND(_xlfn.XLOOKUP($F150,'Demand on-top'!$A:$A,'Demand on-top'!O:O),0)</f>
        <v>70</v>
      </c>
      <c r="U150" s="20">
        <f>ROUND(_xlfn.XLOOKUP($F150,'Prodaja+Demand'!$B:$B,'Prodaja+Demand'!BQ:BQ),0)+ROUND(_xlfn.XLOOKUP($F150,'Demand on-top'!$A:$A,'Demand on-top'!P:P),0)</f>
        <v>71</v>
      </c>
      <c r="V150" s="20">
        <f>ROUND(_xlfn.XLOOKUP($F150,'Prodaja+Demand'!$B:$B,'Prodaja+Demand'!BR:BR),0)+ROUND(_xlfn.XLOOKUP($F150,'Demand on-top'!$A:$A,'Demand on-top'!Q:Q),0)</f>
        <v>71</v>
      </c>
      <c r="W150" s="20">
        <f>ROUND(_xlfn.XLOOKUP($F150,'Prodaja+Demand'!$B:$B,'Prodaja+Demand'!BS:BS),0)+ROUND(_xlfn.XLOOKUP($F150,'Demand on-top'!$A:$A,'Demand on-top'!R:R),0)</f>
        <v>71</v>
      </c>
      <c r="X150" s="20">
        <f>ROUND(_xlfn.XLOOKUP($F150,'Prodaja+Demand'!$B:$B,'Prodaja+Demand'!BT:BT),0)+ROUND(_xlfn.XLOOKUP($F150,'Demand on-top'!$A:$A,'Demand on-top'!S:S),0)</f>
        <v>531</v>
      </c>
      <c r="Y150" s="21">
        <f>ROUND(_xlfn.XLOOKUP($F150,'Prodaja+Demand'!$B:$B,'Prodaja+Demand'!BU:BU),0)+ROUND(_xlfn.XLOOKUP($F150,'Demand on-top'!$A:$A,'Demand on-top'!T:T),0)</f>
        <v>71</v>
      </c>
      <c r="Z150" s="21">
        <f>ROUND(_xlfn.XLOOKUP($F150,'Prodaja+Demand'!$B:$B,'Prodaja+Demand'!BV:BV),0)+ROUND(_xlfn.XLOOKUP($F150,'Demand on-top'!$A:$A,'Demand on-top'!U:U),0)</f>
        <v>71</v>
      </c>
      <c r="AA150" s="21">
        <f>ROUND(_xlfn.XLOOKUP($F150,'Prodaja+Demand'!$B:$B,'Prodaja+Demand'!BW:BW),0)+ROUND(_xlfn.XLOOKUP($F150,'Demand on-top'!$A:$A,'Demand on-top'!V:V),0)</f>
        <v>71</v>
      </c>
      <c r="AB150" s="21">
        <f>ROUND(_xlfn.XLOOKUP($F150,'Prodaja+Demand'!$B:$B,'Prodaja+Demand'!BX:BX),0)+ROUND(_xlfn.XLOOKUP($F150,'Demand on-top'!$A:$A,'Demand on-top'!W:W),0)</f>
        <v>71</v>
      </c>
      <c r="AC150" s="21">
        <f>ROUND(_xlfn.XLOOKUP($F150,'Prodaja+Demand'!$B:$B,'Prodaja+Demand'!BY:BY),0)+ROUND(_xlfn.XLOOKUP($F150,'Demand on-top'!$A:$A,'Demand on-top'!X:X),0)</f>
        <v>71</v>
      </c>
      <c r="AD150" s="21">
        <f>ROUND(_xlfn.XLOOKUP($F150,'Prodaja+Demand'!$B:$B,'Prodaja+Demand'!BZ:BZ),0)+ROUND(_xlfn.XLOOKUP($F150,'Demand on-top'!$A:$A,'Demand on-top'!Y:Y),0)</f>
        <v>71</v>
      </c>
      <c r="AE150" s="21">
        <f>ROUND(_xlfn.XLOOKUP($F150,'Prodaja+Demand'!$B:$B,'Prodaja+Demand'!CA:CA),0)+ROUND(_xlfn.XLOOKUP($F150,'Demand on-top'!$A:$A,'Demand on-top'!Z:Z),0)</f>
        <v>72</v>
      </c>
      <c r="AF150" s="21">
        <f>ROUND(_xlfn.XLOOKUP($F150,'Prodaja+Demand'!$B:$B,'Prodaja+Demand'!CB:CB),0)+ROUND(_xlfn.XLOOKUP($F150,'Demand on-top'!$A:$A,'Demand on-top'!AA:AA),0)</f>
        <v>72</v>
      </c>
      <c r="AG150" s="21">
        <f>ROUND(_xlfn.XLOOKUP($F150,'Prodaja+Demand'!$B:$B,'Prodaja+Demand'!CC:CC),0)+ROUND(_xlfn.XLOOKUP($F150,'Demand on-top'!$A:$A,'Demand on-top'!AB:AB),0)</f>
        <v>72</v>
      </c>
      <c r="AH150" s="21">
        <f>ROUND(_xlfn.XLOOKUP($F150,'Prodaja+Demand'!$B:$B,'Prodaja+Demand'!CD:CD),0)+ROUND(_xlfn.XLOOKUP($F150,'Demand on-top'!$A:$A,'Demand on-top'!AC:AC),0)</f>
        <v>72</v>
      </c>
      <c r="AI150" s="21">
        <f>ROUND(_xlfn.XLOOKUP($F150,'Prodaja+Demand'!$B:$B,'Prodaja+Demand'!CE:CE),0)+ROUND(_xlfn.XLOOKUP($F150,'Demand on-top'!$A:$A,'Demand on-top'!AD:AD),0)</f>
        <v>72</v>
      </c>
      <c r="AJ150" s="21">
        <f>ROUND(_xlfn.XLOOKUP($F150,'Prodaja+Demand'!$B:$B,'Prodaja+Demand'!CF:CF),0)+ROUND(_xlfn.XLOOKUP($F150,'Demand on-top'!$A:$A,'Demand on-top'!AE:AE),0)</f>
        <v>72</v>
      </c>
      <c r="AK150" s="21">
        <f>ROUND(_xlfn.XLOOKUP($F150,'Prodaja+Demand'!$B:$B,'Prodaja+Demand'!CG:CG),0)+ROUND(_xlfn.XLOOKUP($F150,'Demand on-top'!$A:$A,'Demand on-top'!AF:AF),0)</f>
        <v>72</v>
      </c>
      <c r="AL150" s="21">
        <f>ROUND(_xlfn.XLOOKUP($F150,'Prodaja+Demand'!$B:$B,'Prodaja+Demand'!CH:CH),0)+ROUND(_xlfn.XLOOKUP($F150,'Demand on-top'!$A:$A,'Demand on-top'!AG:AG),0)</f>
        <v>72</v>
      </c>
      <c r="AM150" s="21">
        <f>ROUND(_xlfn.XLOOKUP($F150,'Prodaja+Demand'!$B:$B,'Prodaja+Demand'!CI:CI),0)+ROUND(_xlfn.XLOOKUP($F150,'Demand on-top'!$A:$A,'Demand on-top'!AH:AH),0)</f>
        <v>71</v>
      </c>
      <c r="AN150" s="21">
        <f>ROUND(_xlfn.XLOOKUP($F150,'Prodaja+Demand'!$B:$B,'Prodaja+Demand'!CJ:CJ),0)+ROUND(_xlfn.XLOOKUP($F150,'Demand on-top'!$A:$A,'Demand on-top'!AI:AI),0)</f>
        <v>71</v>
      </c>
      <c r="AO150" s="21">
        <f>ROUND(_xlfn.XLOOKUP($F150,'Prodaja+Demand'!$B:$B,'Prodaja+Demand'!CK:CK),0)+ROUND(_xlfn.XLOOKUP($F150,'Demand on-top'!$A:$A,'Demand on-top'!AJ:AJ),0)</f>
        <v>71</v>
      </c>
      <c r="AP150" s="21">
        <f>ROUND(_xlfn.XLOOKUP($F150,'Prodaja+Demand'!$B:$B,'Prodaja+Demand'!CL:CL),0)+ROUND(_xlfn.XLOOKUP($F150,'Demand on-top'!$A:$A,'Demand on-top'!AK:AK),0)</f>
        <v>0</v>
      </c>
      <c r="AQ150" s="21">
        <f>ROUND(_xlfn.XLOOKUP($F150,'Prodaja+Demand'!$B:$B,'Prodaja+Demand'!CM:CM),0)+ROUND(_xlfn.XLOOKUP($F150,'Demand on-top'!$A:$A,'Demand on-top'!AL:AL),0)</f>
        <v>0</v>
      </c>
    </row>
    <row r="151" spans="1:43" hidden="1" x14ac:dyDescent="0.3">
      <c r="A151" s="14">
        <f>_xlfn.XLOOKUP(F151,'Demand on-top'!A:A,'Demand on-top'!S:S)</f>
        <v>460</v>
      </c>
      <c r="B151" s="16" t="s">
        <v>111</v>
      </c>
      <c r="C151" s="17" t="s">
        <v>112</v>
      </c>
      <c r="D151" s="18" cm="1">
        <f t="array" ref="D151">ROUND(_xlfn.XLOOKUP(B151,Artikli!A:A,Artikli!C:C/7),0)</f>
        <v>10</v>
      </c>
      <c r="E151" s="19" t="s">
        <v>12</v>
      </c>
      <c r="F151" s="19" t="s">
        <v>109</v>
      </c>
      <c r="G151" s="55" t="s">
        <v>110</v>
      </c>
      <c r="H151" s="62"/>
      <c r="I151" s="57" t="s">
        <v>27</v>
      </c>
      <c r="J151" s="31">
        <v>0</v>
      </c>
      <c r="K151" s="20">
        <f>IFERROR(_xlfn.XLOOKUP($F151,'Incoming supply'!$A:$A,'Incoming supply'!B:B),0)</f>
        <v>0</v>
      </c>
      <c r="L151" s="20">
        <f>IFERROR(_xlfn.XLOOKUP($F151,'Incoming supply'!$A:$A,'Incoming supply'!C:C),0)</f>
        <v>0</v>
      </c>
      <c r="M151" s="20">
        <f>IFERROR(_xlfn.XLOOKUP($F151,'Incoming supply'!$A:$A,'Incoming supply'!D:D),0)</f>
        <v>0</v>
      </c>
      <c r="N151" s="20">
        <f>IFERROR(_xlfn.XLOOKUP($F151,'Incoming supply'!$A:$A,'Incoming supply'!E:E),0)</f>
        <v>0</v>
      </c>
      <c r="O151" s="20">
        <f>IFERROR(_xlfn.XLOOKUP($F151,'Incoming supply'!$A:$A,'Incoming supply'!F:F),0)</f>
        <v>0</v>
      </c>
      <c r="P151" s="20">
        <f>IFERROR(_xlfn.XLOOKUP($F151,'Incoming supply'!$A:$A,'Incoming supply'!G:G),0)</f>
        <v>0</v>
      </c>
      <c r="Q151" s="20">
        <f>IFERROR(_xlfn.XLOOKUP($F151,'Incoming supply'!$A:$A,'Incoming supply'!H:H),0)</f>
        <v>0</v>
      </c>
      <c r="R151" s="20">
        <f>IFERROR(_xlfn.XLOOKUP($F151,'Incoming supply'!$A:$A,'Incoming supply'!I:I),0)</f>
        <v>0</v>
      </c>
      <c r="S151" s="20">
        <f>IFERROR(_xlfn.XLOOKUP($F151,'Incoming supply'!$A:$A,'Incoming supply'!J:J),0)</f>
        <v>0</v>
      </c>
      <c r="T151" s="20">
        <f>IFERROR(_xlfn.XLOOKUP($F151,'Incoming supply'!$A:$A,'Incoming supply'!K:K),0)</f>
        <v>0</v>
      </c>
      <c r="U151" s="20">
        <f>IFERROR(_xlfn.XLOOKUP($F151,'Incoming supply'!$A:$A,'Incoming supply'!L:L),0)</f>
        <v>0</v>
      </c>
      <c r="V151" s="20">
        <f>IFERROR(_xlfn.XLOOKUP($F151,'Incoming supply'!$A:$A,'Incoming supply'!M:M),0)</f>
        <v>0</v>
      </c>
      <c r="W151" s="20">
        <f>IFERROR(_xlfn.XLOOKUP($F151,'Incoming supply'!$A:$A,'Incoming supply'!N:N),0)</f>
        <v>0</v>
      </c>
      <c r="X151" s="20">
        <f>IFERROR(_xlfn.XLOOKUP($F151,'Incoming supply'!$A:$A,'Incoming supply'!O:O),0)</f>
        <v>0</v>
      </c>
      <c r="Y151" s="21">
        <f>IFERROR(_xlfn.XLOOKUP($F151,'Incoming supply'!$A:$A,'Incoming supply'!P:P),0)</f>
        <v>0</v>
      </c>
      <c r="Z151" s="21">
        <f>IFERROR(_xlfn.XLOOKUP($F151,'Incoming supply'!$A:$A,'Incoming supply'!Q:Q),0)</f>
        <v>0</v>
      </c>
      <c r="AA151" s="21">
        <f>IFERROR(_xlfn.XLOOKUP($F151,'Incoming supply'!$A:$A,'Incoming supply'!R:R),0)</f>
        <v>0</v>
      </c>
      <c r="AB151" s="21">
        <f>IFERROR(_xlfn.XLOOKUP($F151,'Incoming supply'!$A:$A,'Incoming supply'!S:S),0)</f>
        <v>0</v>
      </c>
      <c r="AC151" s="21">
        <f>IFERROR(_xlfn.XLOOKUP($F151,'Incoming supply'!$A:$A,'Incoming supply'!T:T),0)</f>
        <v>0</v>
      </c>
      <c r="AD151" s="21">
        <f>IFERROR(_xlfn.XLOOKUP($F151,'Incoming supply'!$A:$A,'Incoming supply'!U:U),0)</f>
        <v>0</v>
      </c>
      <c r="AE151" s="21">
        <f>IFERROR(_xlfn.XLOOKUP($F151,'Incoming supply'!$A:$A,'Incoming supply'!V:V),0)</f>
        <v>0</v>
      </c>
      <c r="AF151" s="21">
        <f>IFERROR(_xlfn.XLOOKUP($F151,'Incoming supply'!$A:$A,'Incoming supply'!W:W),0)</f>
        <v>0</v>
      </c>
      <c r="AG151" s="21">
        <f>IFERROR(_xlfn.XLOOKUP($F151,'Incoming supply'!$A:$A,'Incoming supply'!X:X),0)</f>
        <v>0</v>
      </c>
      <c r="AH151" s="21">
        <f>IFERROR(_xlfn.XLOOKUP($F151,'Incoming supply'!$A:$A,'Incoming supply'!Y:Y),0)</f>
        <v>0</v>
      </c>
      <c r="AI151" s="21">
        <f>IFERROR(_xlfn.XLOOKUP($F151,'Incoming supply'!$A:$A,'Incoming supply'!Z:Z),0)</f>
        <v>0</v>
      </c>
      <c r="AJ151" s="21">
        <f>IFERROR(_xlfn.XLOOKUP($F151,'Incoming supply'!$A:$A,'Incoming supply'!AA:AA),0)</f>
        <v>0</v>
      </c>
      <c r="AK151" s="21">
        <f>IFERROR(_xlfn.XLOOKUP($F151,'Incoming supply'!$A:$A,'Incoming supply'!AB:AB),0)</f>
        <v>0</v>
      </c>
      <c r="AL151" s="21">
        <f>IFERROR(_xlfn.XLOOKUP($F151,'Incoming supply'!$A:$A,'Incoming supply'!AC:AC),0)</f>
        <v>0</v>
      </c>
      <c r="AM151" s="21">
        <f>IFERROR(_xlfn.XLOOKUP($F151,'Incoming supply'!$A:$A,'Incoming supply'!AD:AD),0)</f>
        <v>0</v>
      </c>
      <c r="AN151" s="21">
        <f>IFERROR(_xlfn.XLOOKUP($F151,'Incoming supply'!$A:$A,'Incoming supply'!AE:AE),0)</f>
        <v>0</v>
      </c>
      <c r="AO151" s="21">
        <f>IFERROR(_xlfn.XLOOKUP($F151,'Incoming supply'!$A:$A,'Incoming supply'!AF:AF),0)</f>
        <v>0</v>
      </c>
      <c r="AP151" s="21">
        <f>IFERROR(_xlfn.XLOOKUP($F151,'Incoming supply'!$A:$A,'Incoming supply'!AG:AG),0)</f>
        <v>0</v>
      </c>
      <c r="AQ151" s="21">
        <f>IFERROR(_xlfn.XLOOKUP($F151,'Incoming supply'!$A:$A,'Incoming supply'!AH:AH),0)</f>
        <v>0</v>
      </c>
    </row>
    <row r="152" spans="1:43" hidden="1" x14ac:dyDescent="0.3">
      <c r="A152" s="14">
        <f>_xlfn.XLOOKUP(F152,'Demand on-top'!A:A,'Demand on-top'!S:S)</f>
        <v>460</v>
      </c>
      <c r="B152" s="16" t="s">
        <v>111</v>
      </c>
      <c r="C152" s="17" t="s">
        <v>112</v>
      </c>
      <c r="D152" s="18" cm="1">
        <f t="array" ref="D152">ROUND(_xlfn.XLOOKUP(B152,Artikli!A:A,Artikli!C:C/7),0)</f>
        <v>10</v>
      </c>
      <c r="E152" s="19" t="s">
        <v>12</v>
      </c>
      <c r="F152" s="19" t="s">
        <v>109</v>
      </c>
      <c r="G152" s="55" t="s">
        <v>110</v>
      </c>
      <c r="H152" s="62"/>
      <c r="I152" s="57" t="s">
        <v>4096</v>
      </c>
      <c r="J152" s="31">
        <v>682</v>
      </c>
      <c r="K152" s="20">
        <f t="shared" ref="K152" si="993">IF((K149-K150+K151)&gt;0,(K149-K150+K151),0)</f>
        <v>525</v>
      </c>
      <c r="L152" s="20">
        <f t="shared" ref="L152" si="994">IF((L149-L150+L151)&gt;0,(L149-L150+L151),0)</f>
        <v>350</v>
      </c>
      <c r="M152" s="20">
        <f t="shared" ref="M152" si="995">IF((M149-M150+M151)&gt;0,(M149-M150+M151),0)</f>
        <v>177</v>
      </c>
      <c r="N152" s="20">
        <f t="shared" ref="N152" si="996">IF((N149-N150+N151)&gt;0,(N149-N150+N151),0)</f>
        <v>4</v>
      </c>
      <c r="O152" s="20">
        <f t="shared" ref="O152" si="997">IF((O149-O150+O151)&gt;0,(O149-O150+O151),0)</f>
        <v>0</v>
      </c>
      <c r="P152" s="20">
        <f t="shared" ref="P152" si="998">IF((P149-P150+P151)&gt;0,(P149-P150+P151),0)</f>
        <v>0</v>
      </c>
      <c r="Q152" s="20">
        <f t="shared" ref="Q152" si="999">IF((Q149-Q150+Q151)&gt;0,(Q149-Q150+Q151),0)</f>
        <v>0</v>
      </c>
      <c r="R152" s="20">
        <f t="shared" ref="R152" si="1000">IF((R149-R150+R151)&gt;0,(R149-R150+R151),0)</f>
        <v>0</v>
      </c>
      <c r="S152" s="20">
        <f t="shared" ref="S152" si="1001">IF((S149-S150+S151)&gt;0,(S149-S150+S151),0)</f>
        <v>0</v>
      </c>
      <c r="T152" s="20">
        <f t="shared" ref="T152" si="1002">IF((T149-T150+T151)&gt;0,(T149-T150+T151),0)</f>
        <v>0</v>
      </c>
      <c r="U152" s="20">
        <f t="shared" ref="U152" si="1003">IF((U149-U150+U151)&gt;0,(U149-U150+U151),0)</f>
        <v>0</v>
      </c>
      <c r="V152" s="20">
        <f t="shared" ref="V152" si="1004">IF((V149-V150+V151)&gt;0,(V149-V150+V151),0)</f>
        <v>0</v>
      </c>
      <c r="W152" s="20">
        <f t="shared" ref="W152" si="1005">IF((W149-W150+W151)&gt;0,(W149-W150+W151),0)</f>
        <v>0</v>
      </c>
      <c r="X152" s="20">
        <f t="shared" ref="X152" si="1006">IF((X149-X150+X151)&gt;0,(X149-X150+X151),0)</f>
        <v>0</v>
      </c>
      <c r="Y152" s="21">
        <f t="shared" ref="Y152:AQ152" si="1007">IF((Y149-Y150+Y151)&gt;0,(Y149-Y150+Y151),0)</f>
        <v>0</v>
      </c>
      <c r="Z152" s="21">
        <f t="shared" si="1007"/>
        <v>0</v>
      </c>
      <c r="AA152" s="21">
        <f t="shared" si="1007"/>
        <v>0</v>
      </c>
      <c r="AB152" s="21">
        <f t="shared" si="1007"/>
        <v>0</v>
      </c>
      <c r="AC152" s="21">
        <f t="shared" si="1007"/>
        <v>0</v>
      </c>
      <c r="AD152" s="21">
        <f t="shared" si="1007"/>
        <v>0</v>
      </c>
      <c r="AE152" s="21">
        <f t="shared" si="1007"/>
        <v>0</v>
      </c>
      <c r="AF152" s="21">
        <f t="shared" si="1007"/>
        <v>0</v>
      </c>
      <c r="AG152" s="21">
        <f t="shared" si="1007"/>
        <v>0</v>
      </c>
      <c r="AH152" s="21">
        <f t="shared" si="1007"/>
        <v>0</v>
      </c>
      <c r="AI152" s="21">
        <f t="shared" si="1007"/>
        <v>0</v>
      </c>
      <c r="AJ152" s="21">
        <f t="shared" si="1007"/>
        <v>0</v>
      </c>
      <c r="AK152" s="21">
        <f t="shared" si="1007"/>
        <v>0</v>
      </c>
      <c r="AL152" s="21">
        <f t="shared" si="1007"/>
        <v>0</v>
      </c>
      <c r="AM152" s="21">
        <f t="shared" si="1007"/>
        <v>0</v>
      </c>
      <c r="AN152" s="21">
        <f t="shared" si="1007"/>
        <v>0</v>
      </c>
      <c r="AO152" s="21">
        <f t="shared" si="1007"/>
        <v>0</v>
      </c>
      <c r="AP152" s="21">
        <f t="shared" si="1007"/>
        <v>0</v>
      </c>
      <c r="AQ152" s="21">
        <f t="shared" si="1007"/>
        <v>0</v>
      </c>
    </row>
    <row r="153" spans="1:43" hidden="1" x14ac:dyDescent="0.3">
      <c r="A153" s="14">
        <f>_xlfn.XLOOKUP(F153,'Demand on-top'!A:A,'Demand on-top'!S:S)</f>
        <v>460</v>
      </c>
      <c r="B153" s="22" t="s">
        <v>111</v>
      </c>
      <c r="C153" s="23" t="s">
        <v>112</v>
      </c>
      <c r="D153" s="18" cm="1">
        <f t="array" ref="D153">ROUND(_xlfn.XLOOKUP(B153,Artikli!A:A,Artikli!C:C/7),0)</f>
        <v>10</v>
      </c>
      <c r="E153" s="25" t="s">
        <v>12</v>
      </c>
      <c r="F153" s="25" t="s">
        <v>109</v>
      </c>
      <c r="G153" s="56" t="s">
        <v>110</v>
      </c>
      <c r="H153" s="64"/>
      <c r="I153" s="58" t="s">
        <v>29</v>
      </c>
      <c r="J153" s="32">
        <v>4.5895953757225438</v>
      </c>
      <c r="K153" s="26" cm="1">
        <f t="array" ref="K153">IFERROR(_xlfn.LET(_xlpm.stk, K149, _xlpm.dem, L150:$BF150,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AVERAGE(L150:Z150), _xlpm.nxt), _xlpm.fw + ((_xlpm.stk - _xlpm.ded) / _xlpm.safe_nxt)),0)</f>
        <v>3.7976878612716765</v>
      </c>
      <c r="L153" s="26" cm="1">
        <f t="array" ref="L153">IFERROR(_xlfn.LET(_xlpm.stk, L149, _xlpm.dem, M150:$BF150,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AVERAGE(M150:AA150), _xlpm.nxt), _xlpm.fw + ((_xlpm.stk - _xlpm.ded) / _xlpm.safe_nxt)),0)</f>
        <v>3.0833333333333335</v>
      </c>
      <c r="M153" s="26" cm="1">
        <f t="array" ref="M153">IFERROR(_xlfn.LET(_xlpm.stk, M149, _xlpm.dem, N150:$BF150,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AVERAGE(N150:AB150), _xlpm.nxt), _xlpm.fw + ((_xlpm.stk - _xlpm.ded) / _xlpm.safe_nxt)),0)</f>
        <v>2.0555555555555554</v>
      </c>
      <c r="N153" s="26" cm="1">
        <f t="array" ref="N153">IFERROR(_xlfn.LET(_xlpm.stk, N149, _xlpm.dem, O150:$BF150,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AVERAGE(O150:AC150), _xlpm.nxt), _xlpm.fw + ((_xlpm.stk - _xlpm.ded) / _xlpm.safe_nxt)),0)</f>
        <v>1.0555555555555556</v>
      </c>
      <c r="O153" s="26" cm="1">
        <f t="array" ref="O153">IFERROR(_xlfn.LET(_xlpm.stk, O149, _xlpm.dem, P150:$BF150,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AVERAGE(P150:AD150), _xlpm.nxt), _xlpm.fw + ((_xlpm.stk - _xlpm.ded) / _xlpm.safe_nxt)),0)</f>
        <v>5.5555555555555552E-2</v>
      </c>
      <c r="P153" s="26" cm="1">
        <f t="array" ref="P153">IFERROR(_xlfn.LET(_xlpm.stk, P149, _xlpm.dem, Q150:$BF150,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AVERAGE(Q150:AE150), _xlpm.nxt), _xlpm.fw + ((_xlpm.stk - _xlpm.ded) / _xlpm.safe_nxt)),0)</f>
        <v>0</v>
      </c>
      <c r="Q153" s="26" cm="1">
        <f t="array" ref="Q153">IFERROR(_xlfn.LET(_xlpm.stk, Q149, _xlpm.dem, R150:$BF150,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AVERAGE(R150:AF150), _xlpm.nxt), _xlpm.fw + ((_xlpm.stk - _xlpm.ded) / _xlpm.safe_nxt)),0)</f>
        <v>0</v>
      </c>
      <c r="R153" s="26" cm="1">
        <f t="array" ref="R153">IFERROR(_xlfn.LET(_xlpm.stk, R149, _xlpm.dem, S150:$BF150,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AVERAGE(S150:AG150), _xlpm.nxt), _xlpm.fw + ((_xlpm.stk - _xlpm.ded) / _xlpm.safe_nxt)),0)</f>
        <v>0</v>
      </c>
      <c r="S153" s="26" cm="1">
        <f t="array" ref="S153">IFERROR(_xlfn.LET(_xlpm.stk, S149, _xlpm.dem, T150:$BF150,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AVERAGE(T150:AH150), _xlpm.nxt), _xlpm.fw + ((_xlpm.stk - _xlpm.ded) / _xlpm.safe_nxt)),0)</f>
        <v>0</v>
      </c>
      <c r="T153" s="26" cm="1">
        <f t="array" ref="T153">IFERROR(_xlfn.LET(_xlpm.stk, T149, _xlpm.dem, U150:$BF150,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AVERAGE(U150:AI150), _xlpm.nxt), _xlpm.fw + ((_xlpm.stk - _xlpm.ded) / _xlpm.safe_nxt)),0)</f>
        <v>0</v>
      </c>
      <c r="U153" s="26" cm="1">
        <f t="array" ref="U153">IFERROR(_xlfn.LET(_xlpm.stk, U149, _xlpm.dem, V150:$BF150,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AVERAGE(V150:AJ150), _xlpm.nxt), _xlpm.fw + ((_xlpm.stk - _xlpm.ded) / _xlpm.safe_nxt)),0)</f>
        <v>0</v>
      </c>
      <c r="V153" s="26" cm="1">
        <f t="array" ref="V153">IFERROR(_xlfn.LET(_xlpm.stk, V149, _xlpm.dem, W150:$BF150,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AVERAGE(W150:AK150), _xlpm.nxt), _xlpm.fw + ((_xlpm.stk - _xlpm.ded) / _xlpm.safe_nxt)),0)</f>
        <v>0</v>
      </c>
      <c r="W153" s="26" cm="1">
        <f t="array" ref="W153">IFERROR(_xlfn.LET(_xlpm.stk, W149, _xlpm.dem, X150:$BF150,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AVERAGE(X150:AL150), _xlpm.nxt), _xlpm.fw + ((_xlpm.stk - _xlpm.ded) / _xlpm.safe_nxt)),0)</f>
        <v>0</v>
      </c>
      <c r="X153" s="26" cm="1">
        <f t="array" ref="X153">IFERROR(_xlfn.LET(_xlpm.stk, X149, _xlpm.dem, Y150:$BF150,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AVERAGE(Y150:AM150), _xlpm.nxt), _xlpm.fw + ((_xlpm.stk - _xlpm.ded) / _xlpm.safe_nxt)),0)</f>
        <v>0</v>
      </c>
      <c r="Y153" s="27" cm="1">
        <f t="array" ref="Y153">IFERROR(_xlfn.LET(_xlpm.stk, Y149, _xlpm.dem, Z150:$BF150,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AVERAGE(Z150:AN150), _xlpm.nxt), _xlpm.fw + ((_xlpm.stk - _xlpm.ded) / _xlpm.safe_nxt)),0)</f>
        <v>0</v>
      </c>
      <c r="Z153" s="27" cm="1">
        <f t="array" ref="Z153">IFERROR(_xlfn.LET(_xlpm.stk, Z149, _xlpm.dem, AA150:$BF150,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AVERAGE(AA150:AO150), _xlpm.nxt), _xlpm.fw + ((_xlpm.stk - _xlpm.ded) / _xlpm.safe_nxt)),0)</f>
        <v>0</v>
      </c>
      <c r="AA153" s="27" cm="1">
        <f t="array" ref="AA153">IFERROR(_xlfn.LET(_xlpm.stk, AA149, _xlpm.dem, AB150:$BF150,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AVERAGE(AB150:AP150), _xlpm.nxt), _xlpm.fw + ((_xlpm.stk - _xlpm.ded) / _xlpm.safe_nxt)),0)</f>
        <v>0</v>
      </c>
      <c r="AB153" s="27" cm="1">
        <f t="array" ref="AB153">IFERROR(_xlfn.LET(_xlpm.stk, AB149, _xlpm.dem, AC150:$BF150,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AVERAGE(AC150:AQ150), _xlpm.nxt), _xlpm.fw + ((_xlpm.stk - _xlpm.ded) / _xlpm.safe_nxt)),0)</f>
        <v>0</v>
      </c>
      <c r="AC153" s="27" cm="1">
        <f t="array" ref="AC153">IFERROR(_xlfn.LET(_xlpm.stk, AC149, _xlpm.dem, AD150:$BF150,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AVERAGE(AD150:AR150), _xlpm.nxt), _xlpm.fw + ((_xlpm.stk - _xlpm.ded) / _xlpm.safe_nxt)),0)</f>
        <v>0</v>
      </c>
      <c r="AD153" s="27" cm="1">
        <f t="array" ref="AD153">IFERROR(_xlfn.LET(_xlpm.stk, AD149, _xlpm.dem, AE150:$BF150,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AVERAGE(AE150:AS150), _xlpm.nxt), _xlpm.fw + ((_xlpm.stk - _xlpm.ded) / _xlpm.safe_nxt)),0)</f>
        <v>0</v>
      </c>
      <c r="AE153" s="27" cm="1">
        <f t="array" ref="AE153">IFERROR(_xlfn.LET(_xlpm.stk, AE149, _xlpm.dem, AF150:$BF150,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AVERAGE(AF150:AT150), _xlpm.nxt), _xlpm.fw + ((_xlpm.stk - _xlpm.ded) / _xlpm.safe_nxt)),0)</f>
        <v>0</v>
      </c>
      <c r="AF153" s="27" cm="1">
        <f t="array" ref="AF153">IFERROR(_xlfn.LET(_xlpm.stk, AF149, _xlpm.dem, AG150:$BF150,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AVERAGE(AG150:AU150), _xlpm.nxt), _xlpm.fw + ((_xlpm.stk - _xlpm.ded) / _xlpm.safe_nxt)),0)</f>
        <v>0</v>
      </c>
      <c r="AG153" s="27" cm="1">
        <f t="array" ref="AG153">IFERROR(_xlfn.LET(_xlpm.stk, AG149, _xlpm.dem, AH150:$BF150,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AVERAGE(AH150:AV150), _xlpm.nxt), _xlpm.fw + ((_xlpm.stk - _xlpm.ded) / _xlpm.safe_nxt)),0)</f>
        <v>0</v>
      </c>
      <c r="AH153" s="27" cm="1">
        <f t="array" ref="AH153">IFERROR(_xlfn.LET(_xlpm.stk, AH149, _xlpm.dem, AI150:$BF150,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AVERAGE(AI150:AW150), _xlpm.nxt), _xlpm.fw + ((_xlpm.stk - _xlpm.ded) / _xlpm.safe_nxt)),0)</f>
        <v>0</v>
      </c>
      <c r="AI153" s="27" cm="1">
        <f t="array" ref="AI153">IFERROR(_xlfn.LET(_xlpm.stk, AI149, _xlpm.dem, AJ150:$BF150,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AVERAGE(AJ150:AX150), _xlpm.nxt), _xlpm.fw + ((_xlpm.stk - _xlpm.ded) / _xlpm.safe_nxt)),0)</f>
        <v>0</v>
      </c>
      <c r="AJ153" s="27" cm="1">
        <f t="array" ref="AJ153">IFERROR(_xlfn.LET(_xlpm.stk, AJ149, _xlpm.dem, AK150:$BF150,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AVERAGE(AK150:AY150), _xlpm.nxt), _xlpm.fw + ((_xlpm.stk - _xlpm.ded) / _xlpm.safe_nxt)),0)</f>
        <v>0</v>
      </c>
      <c r="AK153" s="27" cm="1">
        <f t="array" ref="AK153">IFERROR(_xlfn.LET(_xlpm.stk, AK149, _xlpm.dem, AL150:$BF150,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AVERAGE(AL150:AZ150), _xlpm.nxt), _xlpm.fw + ((_xlpm.stk - _xlpm.ded) / _xlpm.safe_nxt)),0)</f>
        <v>0</v>
      </c>
      <c r="AL153" s="27" cm="1">
        <f t="array" ref="AL153">IFERROR(_xlfn.LET(_xlpm.stk, AL149, _xlpm.dem, AM150:$BF150,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AVERAGE(AM150:BA150), _xlpm.nxt), _xlpm.fw + ((_xlpm.stk - _xlpm.ded) / _xlpm.safe_nxt)),0)</f>
        <v>0</v>
      </c>
      <c r="AM153" s="27" cm="1">
        <f t="array" ref="AM153">IFERROR(_xlfn.LET(_xlpm.stk, AM149, _xlpm.dem, AN150:$BF150,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AVERAGE(AN150:BB150), _xlpm.nxt), _xlpm.fw + ((_xlpm.stk - _xlpm.ded) / _xlpm.safe_nxt)),0)</f>
        <v>0</v>
      </c>
      <c r="AN153" s="27" cm="1">
        <f t="array" ref="AN153">IFERROR(_xlfn.LET(_xlpm.stk, AN149, _xlpm.dem, AO150:$BF150,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AVERAGE(AO150:BC150), _xlpm.nxt), _xlpm.fw + ((_xlpm.stk - _xlpm.ded) / _xlpm.safe_nxt)),0)</f>
        <v>0</v>
      </c>
      <c r="AO153" s="27" cm="1">
        <f t="array" ref="AO153">IFERROR(_xlfn.LET(_xlpm.stk, AO149, _xlpm.dem, AP150:$BF150,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AVERAGE(AP150:BD150), _xlpm.nxt), _xlpm.fw + ((_xlpm.stk - _xlpm.ded) / _xlpm.safe_nxt)),0)</f>
        <v>0</v>
      </c>
      <c r="AP153" s="27" cm="1">
        <f t="array" ref="AP153">IFERROR(_xlfn.LET(_xlpm.stk, AP149, _xlpm.dem, AQ150:$BF150,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AVERAGE(AQ150:BE150), _xlpm.nxt), _xlpm.fw + ((_xlpm.stk - _xlpm.ded) / _xlpm.safe_nxt)),0)</f>
        <v>0</v>
      </c>
      <c r="AQ153" s="27" cm="1">
        <f t="array" ref="AQ153">IFERROR(_xlfn.LET(_xlpm.stk, AQ149, _xlpm.dem, AR150:$BF150,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AVERAGE(AR150:BF150), _xlpm.nxt), _xlpm.fw + ((_xlpm.stk - _xlpm.ded) / _xlpm.safe_nxt)),0)</f>
        <v>0</v>
      </c>
    </row>
    <row r="154" spans="1:43" hidden="1" x14ac:dyDescent="0.3">
      <c r="A154" s="14">
        <f>_xlfn.XLOOKUP(F154,'Demand on-top'!A:A,'Demand on-top'!S:S)</f>
        <v>0</v>
      </c>
      <c r="B154" s="16" t="s">
        <v>7</v>
      </c>
      <c r="C154" s="17" t="s">
        <v>8</v>
      </c>
      <c r="D154" s="18" cm="1">
        <f t="array" ref="D154">ROUND(_xlfn.XLOOKUP(B154,Artikli!A:A,Artikli!C:C/7),0)</f>
        <v>9</v>
      </c>
      <c r="E154" s="19" t="s">
        <v>44</v>
      </c>
      <c r="F154" s="19" t="s">
        <v>113</v>
      </c>
      <c r="G154" s="48" t="s">
        <v>114</v>
      </c>
      <c r="H154" s="61"/>
      <c r="I154" s="57" t="s">
        <v>26</v>
      </c>
      <c r="J154" s="31">
        <v>396</v>
      </c>
      <c r="K154" s="20">
        <f>IFERROR(_xlfn.XLOOKUP(F154,Stock!A:A,Stock!AI:AI),0)</f>
        <v>339</v>
      </c>
      <c r="L154" s="20">
        <f t="shared" ref="L154:Y154" si="1008">K157</f>
        <v>285</v>
      </c>
      <c r="M154" s="20">
        <f t="shared" si="1008"/>
        <v>231</v>
      </c>
      <c r="N154" s="20">
        <f t="shared" si="1008"/>
        <v>1184</v>
      </c>
      <c r="O154" s="20">
        <f t="shared" si="1008"/>
        <v>1129</v>
      </c>
      <c r="P154" s="20">
        <f t="shared" si="1008"/>
        <v>1074</v>
      </c>
      <c r="Q154" s="20">
        <f t="shared" si="1008"/>
        <v>1021</v>
      </c>
      <c r="R154" s="20">
        <f t="shared" si="1008"/>
        <v>967</v>
      </c>
      <c r="S154" s="20">
        <f t="shared" si="1008"/>
        <v>914</v>
      </c>
      <c r="T154" s="20">
        <f t="shared" si="1008"/>
        <v>861</v>
      </c>
      <c r="U154" s="20">
        <f t="shared" si="1008"/>
        <v>807</v>
      </c>
      <c r="V154" s="20">
        <f t="shared" si="1008"/>
        <v>753</v>
      </c>
      <c r="W154" s="20">
        <f t="shared" si="1008"/>
        <v>700</v>
      </c>
      <c r="X154" s="20">
        <f t="shared" si="1008"/>
        <v>647</v>
      </c>
      <c r="Y154" s="21">
        <f t="shared" si="1008"/>
        <v>593</v>
      </c>
      <c r="Z154" s="21">
        <f t="shared" ref="Z154" si="1009">Y157</f>
        <v>539</v>
      </c>
      <c r="AA154" s="21">
        <f t="shared" ref="AA154" si="1010">Z157</f>
        <v>484</v>
      </c>
      <c r="AB154" s="21">
        <f t="shared" ref="AB154" si="1011">AA157</f>
        <v>429</v>
      </c>
      <c r="AC154" s="21">
        <f t="shared" ref="AC154" si="1012">AB157</f>
        <v>374</v>
      </c>
      <c r="AD154" s="21">
        <f t="shared" ref="AD154" si="1013">AC157</f>
        <v>319</v>
      </c>
      <c r="AE154" s="21">
        <f t="shared" ref="AE154" si="1014">AD157</f>
        <v>263</v>
      </c>
      <c r="AF154" s="21">
        <f t="shared" ref="AF154" si="1015">AE157</f>
        <v>207</v>
      </c>
      <c r="AG154" s="21">
        <f t="shared" ref="AG154" si="1016">AF157</f>
        <v>150</v>
      </c>
      <c r="AH154" s="21">
        <f t="shared" ref="AH154" si="1017">AG157</f>
        <v>93</v>
      </c>
      <c r="AI154" s="21">
        <f t="shared" ref="AI154" si="1018">AH157</f>
        <v>37</v>
      </c>
      <c r="AJ154" s="21">
        <f t="shared" ref="AJ154" si="1019">AI157</f>
        <v>0</v>
      </c>
      <c r="AK154" s="21">
        <f t="shared" ref="AK154" si="1020">AJ157</f>
        <v>0</v>
      </c>
      <c r="AL154" s="21">
        <f t="shared" ref="AL154" si="1021">AK157</f>
        <v>0</v>
      </c>
      <c r="AM154" s="21">
        <f t="shared" ref="AM154" si="1022">AL157</f>
        <v>0</v>
      </c>
      <c r="AN154" s="21">
        <f t="shared" ref="AN154" si="1023">AM157</f>
        <v>0</v>
      </c>
      <c r="AO154" s="21">
        <f t="shared" ref="AO154" si="1024">AN157</f>
        <v>0</v>
      </c>
      <c r="AP154" s="21">
        <f t="shared" ref="AP154" si="1025">AO157</f>
        <v>0</v>
      </c>
      <c r="AQ154" s="21">
        <f t="shared" ref="AQ154" si="1026">AP157</f>
        <v>0</v>
      </c>
    </row>
    <row r="155" spans="1:43" hidden="1" x14ac:dyDescent="0.3">
      <c r="A155" s="14">
        <f>_xlfn.XLOOKUP(F155,'Demand on-top'!A:A,'Demand on-top'!S:S)</f>
        <v>0</v>
      </c>
      <c r="B155" s="16" t="s">
        <v>7</v>
      </c>
      <c r="C155" s="17" t="s">
        <v>8</v>
      </c>
      <c r="D155" s="18" cm="1">
        <f t="array" ref="D155">ROUND(_xlfn.XLOOKUP(B155,Artikli!A:A,Artikli!C:C/7),0)</f>
        <v>9</v>
      </c>
      <c r="E155" s="19" t="s">
        <v>44</v>
      </c>
      <c r="F155" s="19" t="s">
        <v>113</v>
      </c>
      <c r="G155" s="48" t="s">
        <v>114</v>
      </c>
      <c r="H155" s="62"/>
      <c r="I155" s="57" t="s">
        <v>28</v>
      </c>
      <c r="J155" s="31">
        <v>54</v>
      </c>
      <c r="K155" s="20">
        <f>ROUND(_xlfn.XLOOKUP($F155,'Prodaja+Demand'!$B:$B,'Prodaja+Demand'!BG:BG),0)+ROUND(_xlfn.XLOOKUP($F155,'Demand on-top'!$A:$A,'Demand on-top'!F:F),0)</f>
        <v>54</v>
      </c>
      <c r="L155" s="20">
        <f>ROUND(_xlfn.XLOOKUP($F155,'Prodaja+Demand'!$B:$B,'Prodaja+Demand'!BH:BH),0)+ROUND(_xlfn.XLOOKUP($F155,'Demand on-top'!$A:$A,'Demand on-top'!G:G),0)</f>
        <v>54</v>
      </c>
      <c r="M155" s="20">
        <f>ROUND(_xlfn.XLOOKUP($F155,'Prodaja+Demand'!$B:$B,'Prodaja+Demand'!BI:BI),0)+ROUND(_xlfn.XLOOKUP($F155,'Demand on-top'!$A:$A,'Demand on-top'!H:H),0)</f>
        <v>55</v>
      </c>
      <c r="N155" s="20">
        <f>ROUND(_xlfn.XLOOKUP($F155,'Prodaja+Demand'!$B:$B,'Prodaja+Demand'!BJ:BJ),0)+ROUND(_xlfn.XLOOKUP($F155,'Demand on-top'!$A:$A,'Demand on-top'!I:I),0)</f>
        <v>55</v>
      </c>
      <c r="O155" s="20">
        <f>ROUND(_xlfn.XLOOKUP($F155,'Prodaja+Demand'!$B:$B,'Prodaja+Demand'!BK:BK),0)+ROUND(_xlfn.XLOOKUP($F155,'Demand on-top'!$A:$A,'Demand on-top'!J:J),0)</f>
        <v>55</v>
      </c>
      <c r="P155" s="20">
        <f>ROUND(_xlfn.XLOOKUP($F155,'Prodaja+Demand'!$B:$B,'Prodaja+Demand'!BL:BL),0)+ROUND(_xlfn.XLOOKUP($F155,'Demand on-top'!$A:$A,'Demand on-top'!K:K),0)</f>
        <v>53</v>
      </c>
      <c r="Q155" s="20">
        <f>ROUND(_xlfn.XLOOKUP($F155,'Prodaja+Demand'!$B:$B,'Prodaja+Demand'!BM:BM),0)+ROUND(_xlfn.XLOOKUP($F155,'Demand on-top'!$A:$A,'Demand on-top'!L:L),0)</f>
        <v>54</v>
      </c>
      <c r="R155" s="20">
        <f>ROUND(_xlfn.XLOOKUP($F155,'Prodaja+Demand'!$B:$B,'Prodaja+Demand'!BN:BN),0)+ROUND(_xlfn.XLOOKUP($F155,'Demand on-top'!$A:$A,'Demand on-top'!M:M),0)</f>
        <v>53</v>
      </c>
      <c r="S155" s="20">
        <f>ROUND(_xlfn.XLOOKUP($F155,'Prodaja+Demand'!$B:$B,'Prodaja+Demand'!BO:BO),0)+ROUND(_xlfn.XLOOKUP($F155,'Demand on-top'!$A:$A,'Demand on-top'!N:N),0)</f>
        <v>53</v>
      </c>
      <c r="T155" s="20">
        <f>ROUND(_xlfn.XLOOKUP($F155,'Prodaja+Demand'!$B:$B,'Prodaja+Demand'!BP:BP),0)+ROUND(_xlfn.XLOOKUP($F155,'Demand on-top'!$A:$A,'Demand on-top'!O:O),0)</f>
        <v>54</v>
      </c>
      <c r="U155" s="20">
        <f>ROUND(_xlfn.XLOOKUP($F155,'Prodaja+Demand'!$B:$B,'Prodaja+Demand'!BQ:BQ),0)+ROUND(_xlfn.XLOOKUP($F155,'Demand on-top'!$A:$A,'Demand on-top'!P:P),0)</f>
        <v>54</v>
      </c>
      <c r="V155" s="20">
        <f>ROUND(_xlfn.XLOOKUP($F155,'Prodaja+Demand'!$B:$B,'Prodaja+Demand'!BR:BR),0)+ROUND(_xlfn.XLOOKUP($F155,'Demand on-top'!$A:$A,'Demand on-top'!Q:Q),0)</f>
        <v>53</v>
      </c>
      <c r="W155" s="20">
        <f>ROUND(_xlfn.XLOOKUP($F155,'Prodaja+Demand'!$B:$B,'Prodaja+Demand'!BS:BS),0)+ROUND(_xlfn.XLOOKUP($F155,'Demand on-top'!$A:$A,'Demand on-top'!R:R),0)</f>
        <v>53</v>
      </c>
      <c r="X155" s="20">
        <f>ROUND(_xlfn.XLOOKUP($F155,'Prodaja+Demand'!$B:$B,'Prodaja+Demand'!BT:BT),0)+ROUND(_xlfn.XLOOKUP($F155,'Demand on-top'!$A:$A,'Demand on-top'!S:S),0)</f>
        <v>54</v>
      </c>
      <c r="Y155" s="21">
        <f>ROUND(_xlfn.XLOOKUP($F155,'Prodaja+Demand'!$B:$B,'Prodaja+Demand'!BU:BU),0)+ROUND(_xlfn.XLOOKUP($F155,'Demand on-top'!$A:$A,'Demand on-top'!T:T),0)</f>
        <v>54</v>
      </c>
      <c r="Z155" s="21">
        <f>ROUND(_xlfn.XLOOKUP($F155,'Prodaja+Demand'!$B:$B,'Prodaja+Demand'!BV:BV),0)+ROUND(_xlfn.XLOOKUP($F155,'Demand on-top'!$A:$A,'Demand on-top'!U:U),0)</f>
        <v>55</v>
      </c>
      <c r="AA155" s="21">
        <f>ROUND(_xlfn.XLOOKUP($F155,'Prodaja+Demand'!$B:$B,'Prodaja+Demand'!BW:BW),0)+ROUND(_xlfn.XLOOKUP($F155,'Demand on-top'!$A:$A,'Demand on-top'!V:V),0)</f>
        <v>55</v>
      </c>
      <c r="AB155" s="21">
        <f>ROUND(_xlfn.XLOOKUP($F155,'Prodaja+Demand'!$B:$B,'Prodaja+Demand'!BX:BX),0)+ROUND(_xlfn.XLOOKUP($F155,'Demand on-top'!$A:$A,'Demand on-top'!W:W),0)</f>
        <v>55</v>
      </c>
      <c r="AC155" s="21">
        <f>ROUND(_xlfn.XLOOKUP($F155,'Prodaja+Demand'!$B:$B,'Prodaja+Demand'!BY:BY),0)+ROUND(_xlfn.XLOOKUP($F155,'Demand on-top'!$A:$A,'Demand on-top'!X:X),0)</f>
        <v>55</v>
      </c>
      <c r="AD155" s="21">
        <f>ROUND(_xlfn.XLOOKUP($F155,'Prodaja+Demand'!$B:$B,'Prodaja+Demand'!BZ:BZ),0)+ROUND(_xlfn.XLOOKUP($F155,'Demand on-top'!$A:$A,'Demand on-top'!Y:Y),0)</f>
        <v>56</v>
      </c>
      <c r="AE155" s="21">
        <f>ROUND(_xlfn.XLOOKUP($F155,'Prodaja+Demand'!$B:$B,'Prodaja+Demand'!CA:CA),0)+ROUND(_xlfn.XLOOKUP($F155,'Demand on-top'!$A:$A,'Demand on-top'!Z:Z),0)</f>
        <v>56</v>
      </c>
      <c r="AF155" s="21">
        <f>ROUND(_xlfn.XLOOKUP($F155,'Prodaja+Demand'!$B:$B,'Prodaja+Demand'!CB:CB),0)+ROUND(_xlfn.XLOOKUP($F155,'Demand on-top'!$A:$A,'Demand on-top'!AA:AA),0)</f>
        <v>57</v>
      </c>
      <c r="AG155" s="21">
        <f>ROUND(_xlfn.XLOOKUP($F155,'Prodaja+Demand'!$B:$B,'Prodaja+Demand'!CC:CC),0)+ROUND(_xlfn.XLOOKUP($F155,'Demand on-top'!$A:$A,'Demand on-top'!AB:AB),0)</f>
        <v>57</v>
      </c>
      <c r="AH155" s="21">
        <f>ROUND(_xlfn.XLOOKUP($F155,'Prodaja+Demand'!$B:$B,'Prodaja+Demand'!CD:CD),0)+ROUND(_xlfn.XLOOKUP($F155,'Demand on-top'!$A:$A,'Demand on-top'!AC:AC),0)</f>
        <v>56</v>
      </c>
      <c r="AI155" s="21">
        <f>ROUND(_xlfn.XLOOKUP($F155,'Prodaja+Demand'!$B:$B,'Prodaja+Demand'!CE:CE),0)+ROUND(_xlfn.XLOOKUP($F155,'Demand on-top'!$A:$A,'Demand on-top'!AD:AD),0)</f>
        <v>54</v>
      </c>
      <c r="AJ155" s="21">
        <f>ROUND(_xlfn.XLOOKUP($F155,'Prodaja+Demand'!$B:$B,'Prodaja+Demand'!CF:CF),0)+ROUND(_xlfn.XLOOKUP($F155,'Demand on-top'!$A:$A,'Demand on-top'!AE:AE),0)</f>
        <v>55</v>
      </c>
      <c r="AK155" s="21">
        <f>ROUND(_xlfn.XLOOKUP($F155,'Prodaja+Demand'!$B:$B,'Prodaja+Demand'!CG:CG),0)+ROUND(_xlfn.XLOOKUP($F155,'Demand on-top'!$A:$A,'Demand on-top'!AF:AF),0)</f>
        <v>55</v>
      </c>
      <c r="AL155" s="21">
        <f>ROUND(_xlfn.XLOOKUP($F155,'Prodaja+Demand'!$B:$B,'Prodaja+Demand'!CH:CH),0)+ROUND(_xlfn.XLOOKUP($F155,'Demand on-top'!$A:$A,'Demand on-top'!AG:AG),0)</f>
        <v>55</v>
      </c>
      <c r="AM155" s="21">
        <f>ROUND(_xlfn.XLOOKUP($F155,'Prodaja+Demand'!$B:$B,'Prodaja+Demand'!CI:CI),0)+ROUND(_xlfn.XLOOKUP($F155,'Demand on-top'!$A:$A,'Demand on-top'!AH:AH),0)</f>
        <v>55</v>
      </c>
      <c r="AN155" s="21">
        <f>ROUND(_xlfn.XLOOKUP($F155,'Prodaja+Demand'!$B:$B,'Prodaja+Demand'!CJ:CJ),0)+ROUND(_xlfn.XLOOKUP($F155,'Demand on-top'!$A:$A,'Demand on-top'!AI:AI),0)</f>
        <v>55</v>
      </c>
      <c r="AO155" s="21">
        <f>ROUND(_xlfn.XLOOKUP($F155,'Prodaja+Demand'!$B:$B,'Prodaja+Demand'!CK:CK),0)+ROUND(_xlfn.XLOOKUP($F155,'Demand on-top'!$A:$A,'Demand on-top'!AJ:AJ),0)</f>
        <v>55</v>
      </c>
      <c r="AP155" s="21">
        <f>ROUND(_xlfn.XLOOKUP($F155,'Prodaja+Demand'!$B:$B,'Prodaja+Demand'!CL:CL),0)+ROUND(_xlfn.XLOOKUP($F155,'Demand on-top'!$A:$A,'Demand on-top'!AK:AK),0)</f>
        <v>0</v>
      </c>
      <c r="AQ155" s="21">
        <f>ROUND(_xlfn.XLOOKUP($F155,'Prodaja+Demand'!$B:$B,'Prodaja+Demand'!CM:CM),0)+ROUND(_xlfn.XLOOKUP($F155,'Demand on-top'!$A:$A,'Demand on-top'!AL:AL),0)</f>
        <v>0</v>
      </c>
    </row>
    <row r="156" spans="1:43" hidden="1" x14ac:dyDescent="0.3">
      <c r="A156" s="14">
        <f>_xlfn.XLOOKUP(F156,'Demand on-top'!A:A,'Demand on-top'!S:S)</f>
        <v>0</v>
      </c>
      <c r="B156" s="16" t="s">
        <v>7</v>
      </c>
      <c r="C156" s="17" t="s">
        <v>8</v>
      </c>
      <c r="D156" s="18" cm="1">
        <f t="array" ref="D156">ROUND(_xlfn.XLOOKUP(B156,Artikli!A:A,Artikli!C:C/7),0)</f>
        <v>9</v>
      </c>
      <c r="E156" s="19" t="s">
        <v>44</v>
      </c>
      <c r="F156" s="19" t="s">
        <v>113</v>
      </c>
      <c r="G156" s="48" t="s">
        <v>114</v>
      </c>
      <c r="H156" s="62"/>
      <c r="I156" s="57" t="s">
        <v>27</v>
      </c>
      <c r="J156" s="31">
        <v>0</v>
      </c>
      <c r="K156" s="20">
        <f>IFERROR(_xlfn.XLOOKUP($F156,'Incoming supply'!$A:$A,'Incoming supply'!B:B),0)</f>
        <v>0</v>
      </c>
      <c r="L156" s="20">
        <f>IFERROR(_xlfn.XLOOKUP($F156,'Incoming supply'!$A:$A,'Incoming supply'!C:C),0)</f>
        <v>0</v>
      </c>
      <c r="M156" s="20">
        <f>IFERROR(_xlfn.XLOOKUP($F156,'Incoming supply'!$A:$A,'Incoming supply'!D:D),0)</f>
        <v>1008</v>
      </c>
      <c r="N156" s="20">
        <f>IFERROR(_xlfn.XLOOKUP($F156,'Incoming supply'!$A:$A,'Incoming supply'!E:E),0)</f>
        <v>0</v>
      </c>
      <c r="O156" s="20">
        <f>IFERROR(_xlfn.XLOOKUP($F156,'Incoming supply'!$A:$A,'Incoming supply'!F:F),0)</f>
        <v>0</v>
      </c>
      <c r="P156" s="20">
        <f>IFERROR(_xlfn.XLOOKUP($F156,'Incoming supply'!$A:$A,'Incoming supply'!G:G),0)</f>
        <v>0</v>
      </c>
      <c r="Q156" s="20">
        <f>IFERROR(_xlfn.XLOOKUP($F156,'Incoming supply'!$A:$A,'Incoming supply'!H:H),0)</f>
        <v>0</v>
      </c>
      <c r="R156" s="20">
        <f>IFERROR(_xlfn.XLOOKUP($F156,'Incoming supply'!$A:$A,'Incoming supply'!I:I),0)</f>
        <v>0</v>
      </c>
      <c r="S156" s="20">
        <f>IFERROR(_xlfn.XLOOKUP($F156,'Incoming supply'!$A:$A,'Incoming supply'!J:J),0)</f>
        <v>0</v>
      </c>
      <c r="T156" s="20">
        <f>IFERROR(_xlfn.XLOOKUP($F156,'Incoming supply'!$A:$A,'Incoming supply'!K:K),0)</f>
        <v>0</v>
      </c>
      <c r="U156" s="20">
        <f>IFERROR(_xlfn.XLOOKUP($F156,'Incoming supply'!$A:$A,'Incoming supply'!L:L),0)</f>
        <v>0</v>
      </c>
      <c r="V156" s="20">
        <f>IFERROR(_xlfn.XLOOKUP($F156,'Incoming supply'!$A:$A,'Incoming supply'!M:M),0)</f>
        <v>0</v>
      </c>
      <c r="W156" s="20">
        <f>IFERROR(_xlfn.XLOOKUP($F156,'Incoming supply'!$A:$A,'Incoming supply'!N:N),0)</f>
        <v>0</v>
      </c>
      <c r="X156" s="20">
        <f>IFERROR(_xlfn.XLOOKUP($F156,'Incoming supply'!$A:$A,'Incoming supply'!O:O),0)</f>
        <v>0</v>
      </c>
      <c r="Y156" s="21">
        <f>IFERROR(_xlfn.XLOOKUP($F156,'Incoming supply'!$A:$A,'Incoming supply'!P:P),0)</f>
        <v>0</v>
      </c>
      <c r="Z156" s="21">
        <f>IFERROR(_xlfn.XLOOKUP($F156,'Incoming supply'!$A:$A,'Incoming supply'!Q:Q),0)</f>
        <v>0</v>
      </c>
      <c r="AA156" s="21">
        <f>IFERROR(_xlfn.XLOOKUP($F156,'Incoming supply'!$A:$A,'Incoming supply'!R:R),0)</f>
        <v>0</v>
      </c>
      <c r="AB156" s="21">
        <f>IFERROR(_xlfn.XLOOKUP($F156,'Incoming supply'!$A:$A,'Incoming supply'!S:S),0)</f>
        <v>0</v>
      </c>
      <c r="AC156" s="21">
        <f>IFERROR(_xlfn.XLOOKUP($F156,'Incoming supply'!$A:$A,'Incoming supply'!T:T),0)</f>
        <v>0</v>
      </c>
      <c r="AD156" s="21">
        <f>IFERROR(_xlfn.XLOOKUP($F156,'Incoming supply'!$A:$A,'Incoming supply'!U:U),0)</f>
        <v>0</v>
      </c>
      <c r="AE156" s="21">
        <f>IFERROR(_xlfn.XLOOKUP($F156,'Incoming supply'!$A:$A,'Incoming supply'!V:V),0)</f>
        <v>0</v>
      </c>
      <c r="AF156" s="21">
        <f>IFERROR(_xlfn.XLOOKUP($F156,'Incoming supply'!$A:$A,'Incoming supply'!W:W),0)</f>
        <v>0</v>
      </c>
      <c r="AG156" s="21">
        <f>IFERROR(_xlfn.XLOOKUP($F156,'Incoming supply'!$A:$A,'Incoming supply'!X:X),0)</f>
        <v>0</v>
      </c>
      <c r="AH156" s="21">
        <f>IFERROR(_xlfn.XLOOKUP($F156,'Incoming supply'!$A:$A,'Incoming supply'!Y:Y),0)</f>
        <v>0</v>
      </c>
      <c r="AI156" s="21">
        <f>IFERROR(_xlfn.XLOOKUP($F156,'Incoming supply'!$A:$A,'Incoming supply'!Z:Z),0)</f>
        <v>0</v>
      </c>
      <c r="AJ156" s="21">
        <f>IFERROR(_xlfn.XLOOKUP($F156,'Incoming supply'!$A:$A,'Incoming supply'!AA:AA),0)</f>
        <v>0</v>
      </c>
      <c r="AK156" s="21">
        <f>IFERROR(_xlfn.XLOOKUP($F156,'Incoming supply'!$A:$A,'Incoming supply'!AB:AB),0)</f>
        <v>0</v>
      </c>
      <c r="AL156" s="21">
        <f>IFERROR(_xlfn.XLOOKUP($F156,'Incoming supply'!$A:$A,'Incoming supply'!AC:AC),0)</f>
        <v>0</v>
      </c>
      <c r="AM156" s="21">
        <f>IFERROR(_xlfn.XLOOKUP($F156,'Incoming supply'!$A:$A,'Incoming supply'!AD:AD),0)</f>
        <v>0</v>
      </c>
      <c r="AN156" s="21">
        <f>IFERROR(_xlfn.XLOOKUP($F156,'Incoming supply'!$A:$A,'Incoming supply'!AE:AE),0)</f>
        <v>0</v>
      </c>
      <c r="AO156" s="21">
        <f>IFERROR(_xlfn.XLOOKUP($F156,'Incoming supply'!$A:$A,'Incoming supply'!AF:AF),0)</f>
        <v>0</v>
      </c>
      <c r="AP156" s="21">
        <f>IFERROR(_xlfn.XLOOKUP($F156,'Incoming supply'!$A:$A,'Incoming supply'!AG:AG),0)</f>
        <v>0</v>
      </c>
      <c r="AQ156" s="21">
        <f>IFERROR(_xlfn.XLOOKUP($F156,'Incoming supply'!$A:$A,'Incoming supply'!AH:AH),0)</f>
        <v>0</v>
      </c>
    </row>
    <row r="157" spans="1:43" hidden="1" x14ac:dyDescent="0.3">
      <c r="A157" s="14">
        <f>_xlfn.XLOOKUP(F157,'Demand on-top'!A:A,'Demand on-top'!S:S)</f>
        <v>0</v>
      </c>
      <c r="B157" s="16" t="s">
        <v>7</v>
      </c>
      <c r="C157" s="17" t="s">
        <v>8</v>
      </c>
      <c r="D157" s="18" cm="1">
        <f t="array" ref="D157">ROUND(_xlfn.XLOOKUP(B157,Artikli!A:A,Artikli!C:C/7),0)</f>
        <v>9</v>
      </c>
      <c r="E157" s="19" t="s">
        <v>44</v>
      </c>
      <c r="F157" s="19" t="s">
        <v>113</v>
      </c>
      <c r="G157" s="48" t="s">
        <v>114</v>
      </c>
      <c r="H157" s="62"/>
      <c r="I157" s="57" t="s">
        <v>4096</v>
      </c>
      <c r="J157" s="31">
        <v>342</v>
      </c>
      <c r="K157" s="20">
        <f t="shared" ref="K157" si="1027">IF((K154-K155+K156)&gt;0,(K154-K155+K156),0)</f>
        <v>285</v>
      </c>
      <c r="L157" s="20">
        <f t="shared" ref="L157" si="1028">IF((L154-L155+L156)&gt;0,(L154-L155+L156),0)</f>
        <v>231</v>
      </c>
      <c r="M157" s="20">
        <f t="shared" ref="M157" si="1029">IF((M154-M155+M156)&gt;0,(M154-M155+M156),0)</f>
        <v>1184</v>
      </c>
      <c r="N157" s="20">
        <f t="shared" ref="N157" si="1030">IF((N154-N155+N156)&gt;0,(N154-N155+N156),0)</f>
        <v>1129</v>
      </c>
      <c r="O157" s="20">
        <f t="shared" ref="O157" si="1031">IF((O154-O155+O156)&gt;0,(O154-O155+O156),0)</f>
        <v>1074</v>
      </c>
      <c r="P157" s="20">
        <f t="shared" ref="P157" si="1032">IF((P154-P155+P156)&gt;0,(P154-P155+P156),0)</f>
        <v>1021</v>
      </c>
      <c r="Q157" s="20">
        <f t="shared" ref="Q157" si="1033">IF((Q154-Q155+Q156)&gt;0,(Q154-Q155+Q156),0)</f>
        <v>967</v>
      </c>
      <c r="R157" s="20">
        <f t="shared" ref="R157" si="1034">IF((R154-R155+R156)&gt;0,(R154-R155+R156),0)</f>
        <v>914</v>
      </c>
      <c r="S157" s="20">
        <f t="shared" ref="S157" si="1035">IF((S154-S155+S156)&gt;0,(S154-S155+S156),0)</f>
        <v>861</v>
      </c>
      <c r="T157" s="20">
        <f t="shared" ref="T157" si="1036">IF((T154-T155+T156)&gt;0,(T154-T155+T156),0)</f>
        <v>807</v>
      </c>
      <c r="U157" s="20">
        <f t="shared" ref="U157" si="1037">IF((U154-U155+U156)&gt;0,(U154-U155+U156),0)</f>
        <v>753</v>
      </c>
      <c r="V157" s="20">
        <f t="shared" ref="V157" si="1038">IF((V154-V155+V156)&gt;0,(V154-V155+V156),0)</f>
        <v>700</v>
      </c>
      <c r="W157" s="20">
        <f t="shared" ref="W157" si="1039">IF((W154-W155+W156)&gt;0,(W154-W155+W156),0)</f>
        <v>647</v>
      </c>
      <c r="X157" s="20">
        <f t="shared" ref="X157" si="1040">IF((X154-X155+X156)&gt;0,(X154-X155+X156),0)</f>
        <v>593</v>
      </c>
      <c r="Y157" s="21">
        <f t="shared" ref="Y157:AQ157" si="1041">IF((Y154-Y155+Y156)&gt;0,(Y154-Y155+Y156),0)</f>
        <v>539</v>
      </c>
      <c r="Z157" s="21">
        <f t="shared" si="1041"/>
        <v>484</v>
      </c>
      <c r="AA157" s="21">
        <f t="shared" si="1041"/>
        <v>429</v>
      </c>
      <c r="AB157" s="21">
        <f t="shared" si="1041"/>
        <v>374</v>
      </c>
      <c r="AC157" s="21">
        <f t="shared" si="1041"/>
        <v>319</v>
      </c>
      <c r="AD157" s="21">
        <f t="shared" si="1041"/>
        <v>263</v>
      </c>
      <c r="AE157" s="21">
        <f t="shared" si="1041"/>
        <v>207</v>
      </c>
      <c r="AF157" s="21">
        <f t="shared" si="1041"/>
        <v>150</v>
      </c>
      <c r="AG157" s="21">
        <f t="shared" si="1041"/>
        <v>93</v>
      </c>
      <c r="AH157" s="21">
        <f t="shared" si="1041"/>
        <v>37</v>
      </c>
      <c r="AI157" s="21">
        <f t="shared" si="1041"/>
        <v>0</v>
      </c>
      <c r="AJ157" s="21">
        <f t="shared" si="1041"/>
        <v>0</v>
      </c>
      <c r="AK157" s="21">
        <f t="shared" si="1041"/>
        <v>0</v>
      </c>
      <c r="AL157" s="21">
        <f t="shared" si="1041"/>
        <v>0</v>
      </c>
      <c r="AM157" s="21">
        <f t="shared" si="1041"/>
        <v>0</v>
      </c>
      <c r="AN157" s="21">
        <f t="shared" si="1041"/>
        <v>0</v>
      </c>
      <c r="AO157" s="21">
        <f t="shared" si="1041"/>
        <v>0</v>
      </c>
      <c r="AP157" s="21">
        <f t="shared" si="1041"/>
        <v>0</v>
      </c>
      <c r="AQ157" s="21">
        <f t="shared" si="1041"/>
        <v>0</v>
      </c>
    </row>
    <row r="158" spans="1:43" hidden="1" x14ac:dyDescent="0.3">
      <c r="A158" s="14">
        <f>_xlfn.XLOOKUP(F158,'Demand on-top'!A:A,'Demand on-top'!S:S)</f>
        <v>0</v>
      </c>
      <c r="B158" s="22" t="s">
        <v>7</v>
      </c>
      <c r="C158" s="23" t="s">
        <v>8</v>
      </c>
      <c r="D158" s="18" cm="1">
        <f t="array" ref="D158">ROUND(_xlfn.XLOOKUP(B158,Artikli!A:A,Artikli!C:C/7),0)</f>
        <v>9</v>
      </c>
      <c r="E158" s="25" t="s">
        <v>44</v>
      </c>
      <c r="F158" s="25" t="s">
        <v>113</v>
      </c>
      <c r="G158" s="49" t="s">
        <v>114</v>
      </c>
      <c r="H158" s="64"/>
      <c r="I158" s="58" t="s">
        <v>29</v>
      </c>
      <c r="J158" s="32">
        <v>7.3018867924528301</v>
      </c>
      <c r="K158" s="26" cm="1">
        <f t="array" ref="K158">IFERROR(_xlfn.LET(_xlpm.stk, K154, _xlpm.dem, L155:$BF155,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AVERAGE(L155:Z155), _xlpm.nxt), _xlpm.fw + ((_xlpm.stk - _xlpm.ded) / _xlpm.safe_nxt)),0)</f>
        <v>6.2452830188679247</v>
      </c>
      <c r="L158" s="26" cm="1">
        <f t="array" ref="L158">IFERROR(_xlfn.LET(_xlpm.stk, L154, _xlpm.dem, M155:$BF155,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AVERAGE(M155:AA155), _xlpm.nxt), _xlpm.fw + ((_xlpm.stk - _xlpm.ded) / _xlpm.safe_nxt)),0)</f>
        <v>5.2452830188679247</v>
      </c>
      <c r="M158" s="26" cm="1">
        <f t="array" ref="M158">IFERROR(_xlfn.LET(_xlpm.stk, M154, _xlpm.dem, N155:$BF155,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AVERAGE(N155:AB155), _xlpm.nxt), _xlpm.fw + ((_xlpm.stk - _xlpm.ded) / _xlpm.safe_nxt)),0)</f>
        <v>4.2641509433962268</v>
      </c>
      <c r="N158" s="26" cm="1">
        <f t="array" ref="N158">IFERROR(_xlfn.LET(_xlpm.stk, N154, _xlpm.dem, O155:$BF155,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AVERAGE(O155:AC155), _xlpm.nxt), _xlpm.fw + ((_xlpm.stk - _xlpm.ded) / _xlpm.safe_nxt)),0)</f>
        <v>21.690909090909091</v>
      </c>
      <c r="O158" s="26" cm="1">
        <f t="array" ref="O158">IFERROR(_xlfn.LET(_xlpm.stk, O154, _xlpm.dem, P155:$BF155,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AVERAGE(P155:AD155), _xlpm.nxt), _xlpm.fw + ((_xlpm.stk - _xlpm.ded) / _xlpm.safe_nxt)),0)</f>
        <v>20.690909090909091</v>
      </c>
      <c r="P158" s="26" cm="1">
        <f t="array" ref="P158">IFERROR(_xlfn.LET(_xlpm.stk, P154, _xlpm.dem, Q155:$BF155,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AVERAGE(Q155:AE155), _xlpm.nxt), _xlpm.fw + ((_xlpm.stk - _xlpm.ded) / _xlpm.safe_nxt)),0)</f>
        <v>19.654545454545456</v>
      </c>
      <c r="Q158" s="26" cm="1">
        <f t="array" ref="Q158">IFERROR(_xlfn.LET(_xlpm.stk, Q154, _xlpm.dem, R155:$BF155,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AVERAGE(R155:AF155), _xlpm.nxt), _xlpm.fw + ((_xlpm.stk - _xlpm.ded) / _xlpm.safe_nxt)),0)</f>
        <v>18.672727272727272</v>
      </c>
      <c r="R158" s="26" cm="1">
        <f t="array" ref="R158">IFERROR(_xlfn.LET(_xlpm.stk, R154, _xlpm.dem, S155:$BF155,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AVERAGE(S155:AG155), _xlpm.nxt), _xlpm.fw + ((_xlpm.stk - _xlpm.ded) / _xlpm.safe_nxt)),0)</f>
        <v>17.654545454545456</v>
      </c>
      <c r="S158" s="26" cm="1">
        <f t="array" ref="S158">IFERROR(_xlfn.LET(_xlpm.stk, S154, _xlpm.dem, T155:$BF155,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AVERAGE(T155:AH155), _xlpm.nxt), _xlpm.fw + ((_xlpm.stk - _xlpm.ded) / _xlpm.safe_nxt)),0)</f>
        <v>16.654545454545456</v>
      </c>
      <c r="T158" s="26" cm="1">
        <f t="array" ref="T158">IFERROR(_xlfn.LET(_xlpm.stk, T154, _xlpm.dem, U155:$BF155,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AVERAGE(U155:AI155), _xlpm.nxt), _xlpm.fw + ((_xlpm.stk - _xlpm.ded) / _xlpm.safe_nxt)),0)</f>
        <v>15.672727272727272</v>
      </c>
      <c r="U158" s="26" cm="1">
        <f t="array" ref="U158">IFERROR(_xlfn.LET(_xlpm.stk, U154, _xlpm.dem, V155:$BF155,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AVERAGE(V155:AJ155), _xlpm.nxt), _xlpm.fw + ((_xlpm.stk - _xlpm.ded) / _xlpm.safe_nxt)),0)</f>
        <v>14.672727272727272</v>
      </c>
      <c r="V158" s="26" cm="1">
        <f t="array" ref="V158">IFERROR(_xlfn.LET(_xlpm.stk, V154, _xlpm.dem, W155:$BF155,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AVERAGE(W155:AK155), _xlpm.nxt), _xlpm.fw + ((_xlpm.stk - _xlpm.ded) / _xlpm.safe_nxt)),0)</f>
        <v>13.654545454545454</v>
      </c>
      <c r="W158" s="26" cm="1">
        <f t="array" ref="W158">IFERROR(_xlfn.LET(_xlpm.stk, W154, _xlpm.dem, X155:$BF155,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AVERAGE(X155:AL155), _xlpm.nxt), _xlpm.fw + ((_xlpm.stk - _xlpm.ded) / _xlpm.safe_nxt)),0)</f>
        <v>12.654545454545454</v>
      </c>
      <c r="X158" s="26" cm="1">
        <f t="array" ref="X158">IFERROR(_xlfn.LET(_xlpm.stk, X154, _xlpm.dem, Y155:$BF155,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AVERAGE(Y155:AM155), _xlpm.nxt), _xlpm.fw + ((_xlpm.stk - _xlpm.ded) / _xlpm.safe_nxt)),0)</f>
        <v>11.672727272727272</v>
      </c>
      <c r="Y158" s="27" cm="1">
        <f t="array" ref="Y158">IFERROR(_xlfn.LET(_xlpm.stk, Y154, _xlpm.dem, Z155:$BF155,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AVERAGE(Z155:AN155), _xlpm.nxt), _xlpm.fw + ((_xlpm.stk - _xlpm.ded) / _xlpm.safe_nxt)),0)</f>
        <v>10.672727272727272</v>
      </c>
      <c r="Z158" s="27" cm="1">
        <f t="array" ref="Z158">IFERROR(_xlfn.LET(_xlpm.stk, Z154, _xlpm.dem, AA155:$BF155,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AVERAGE(AA155:AO155), _xlpm.nxt), _xlpm.fw + ((_xlpm.stk - _xlpm.ded) / _xlpm.safe_nxt)),0)</f>
        <v>9.6909090909090914</v>
      </c>
      <c r="AA158" s="27" cm="1">
        <f t="array" ref="AA158">IFERROR(_xlfn.LET(_xlpm.stk, AA154, _xlpm.dem, AB155:$BF155,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AVERAGE(AB155:AP155), _xlpm.nxt), _xlpm.fw + ((_xlpm.stk - _xlpm.ded) / _xlpm.safe_nxt)),0)</f>
        <v>8.6909090909090914</v>
      </c>
      <c r="AB158" s="27" cm="1">
        <f t="array" ref="AB158">IFERROR(_xlfn.LET(_xlpm.stk, AB154, _xlpm.dem, AC155:$BF155,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AVERAGE(AC155:AQ155), _xlpm.nxt), _xlpm.fw + ((_xlpm.stk - _xlpm.ded) / _xlpm.safe_nxt)),0)</f>
        <v>7.6909090909090914</v>
      </c>
      <c r="AC158" s="27" cm="1">
        <f t="array" ref="AC158">IFERROR(_xlfn.LET(_xlpm.stk, AC154, _xlpm.dem, AD155:$BF155,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AVERAGE(AD155:AR155), _xlpm.nxt), _xlpm.fw + ((_xlpm.stk - _xlpm.ded) / _xlpm.safe_nxt)),0)</f>
        <v>6.6909090909090914</v>
      </c>
      <c r="AD158" s="27" cm="1">
        <f t="array" ref="AD158">IFERROR(_xlfn.LET(_xlpm.stk, AD154, _xlpm.dem, AE155:$BF155,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AVERAGE(AE155:AS155), _xlpm.nxt), _xlpm.fw + ((_xlpm.stk - _xlpm.ded) / _xlpm.safe_nxt)),0)</f>
        <v>5.709090909090909</v>
      </c>
      <c r="AE158" s="27" cm="1">
        <f t="array" ref="AE158">IFERROR(_xlfn.LET(_xlpm.stk, AE154, _xlpm.dem, AF155:$BF155,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AVERAGE(AF155:AT155), _xlpm.nxt), _xlpm.fw + ((_xlpm.stk - _xlpm.ded) / _xlpm.safe_nxt)),0)</f>
        <v>4.709090909090909</v>
      </c>
      <c r="AF158" s="27" cm="1">
        <f t="array" ref="AF158">IFERROR(_xlfn.LET(_xlpm.stk, AF154, _xlpm.dem, AG155:$BF155,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AVERAGE(AG155:AU155), _xlpm.nxt), _xlpm.fw + ((_xlpm.stk - _xlpm.ded) / _xlpm.safe_nxt)),0)</f>
        <v>3.7272727272727275</v>
      </c>
      <c r="AG158" s="27" cm="1">
        <f t="array" ref="AG158">IFERROR(_xlfn.LET(_xlpm.stk, AG154, _xlpm.dem, AH155:$BF155,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AVERAGE(AH155:AV155), _xlpm.nxt), _xlpm.fw + ((_xlpm.stk - _xlpm.ded) / _xlpm.safe_nxt)),0)</f>
        <v>2.7272727272727275</v>
      </c>
      <c r="AH158" s="27" cm="1">
        <f t="array" ref="AH158">IFERROR(_xlfn.LET(_xlpm.stk, AH154, _xlpm.dem, AI155:$BF155,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AVERAGE(AI155:AW155), _xlpm.nxt), _xlpm.fw + ((_xlpm.stk - _xlpm.ded) / _xlpm.safe_nxt)),0)</f>
        <v>1.709090909090909</v>
      </c>
      <c r="AI158" s="27" cm="1">
        <f t="array" ref="AI158">IFERROR(_xlfn.LET(_xlpm.stk, AI154, _xlpm.dem, AJ155:$BF155,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AVERAGE(AJ155:AX155), _xlpm.nxt), _xlpm.fw + ((_xlpm.stk - _xlpm.ded) / _xlpm.safe_nxt)),0)</f>
        <v>0.67272727272727273</v>
      </c>
      <c r="AJ158" s="27" cm="1">
        <f t="array" ref="AJ158">IFERROR(_xlfn.LET(_xlpm.stk, AJ154, _xlpm.dem, AK155:$BF155,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AVERAGE(AK155:AY155), _xlpm.nxt), _xlpm.fw + ((_xlpm.stk - _xlpm.ded) / _xlpm.safe_nxt)),0)</f>
        <v>0</v>
      </c>
      <c r="AK158" s="27" cm="1">
        <f t="array" ref="AK158">IFERROR(_xlfn.LET(_xlpm.stk, AK154, _xlpm.dem, AL155:$BF155,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AVERAGE(AL155:AZ155), _xlpm.nxt), _xlpm.fw + ((_xlpm.stk - _xlpm.ded) / _xlpm.safe_nxt)),0)</f>
        <v>0</v>
      </c>
      <c r="AL158" s="27" cm="1">
        <f t="array" ref="AL158">IFERROR(_xlfn.LET(_xlpm.stk, AL154, _xlpm.dem, AM155:$BF155,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AVERAGE(AM155:BA155), _xlpm.nxt), _xlpm.fw + ((_xlpm.stk - _xlpm.ded) / _xlpm.safe_nxt)),0)</f>
        <v>0</v>
      </c>
      <c r="AM158" s="27" cm="1">
        <f t="array" ref="AM158">IFERROR(_xlfn.LET(_xlpm.stk, AM154, _xlpm.dem, AN155:$BF155,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AVERAGE(AN155:BB155), _xlpm.nxt), _xlpm.fw + ((_xlpm.stk - _xlpm.ded) / _xlpm.safe_nxt)),0)</f>
        <v>0</v>
      </c>
      <c r="AN158" s="27" cm="1">
        <f t="array" ref="AN158">IFERROR(_xlfn.LET(_xlpm.stk, AN154, _xlpm.dem, AO155:$BF155,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AVERAGE(AO155:BC155), _xlpm.nxt), _xlpm.fw + ((_xlpm.stk - _xlpm.ded) / _xlpm.safe_nxt)),0)</f>
        <v>0</v>
      </c>
      <c r="AO158" s="27" cm="1">
        <f t="array" ref="AO158">IFERROR(_xlfn.LET(_xlpm.stk, AO154, _xlpm.dem, AP155:$BF155,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AVERAGE(AP155:BD155), _xlpm.nxt), _xlpm.fw + ((_xlpm.stk - _xlpm.ded) / _xlpm.safe_nxt)),0)</f>
        <v>0</v>
      </c>
      <c r="AP158" s="27" cm="1">
        <f t="array" ref="AP158">IFERROR(_xlfn.LET(_xlpm.stk, AP154, _xlpm.dem, AQ155:$BF155,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AVERAGE(AQ155:BE155), _xlpm.nxt), _xlpm.fw + ((_xlpm.stk - _xlpm.ded) / _xlpm.safe_nxt)),0)</f>
        <v>0</v>
      </c>
      <c r="AQ158" s="27" cm="1">
        <f t="array" ref="AQ158">IFERROR(_xlfn.LET(_xlpm.stk, AQ154, _xlpm.dem, AR155:$BF155,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AVERAGE(AR155:BF155), _xlpm.nxt), _xlpm.fw + ((_xlpm.stk - _xlpm.ded) / _xlpm.safe_nxt)),0)</f>
        <v>0</v>
      </c>
    </row>
    <row r="159" spans="1:43" hidden="1" x14ac:dyDescent="0.3">
      <c r="A159" s="14">
        <f>_xlfn.XLOOKUP(F159,'Demand on-top'!A:A,'Demand on-top'!S:S)</f>
        <v>0</v>
      </c>
      <c r="B159" s="16" t="s">
        <v>72</v>
      </c>
      <c r="C159" s="17" t="s">
        <v>73</v>
      </c>
      <c r="D159" s="18" cm="1">
        <f t="array" ref="D159">ROUND(_xlfn.XLOOKUP(B159,Artikli!A:A,Artikli!C:C/7),0)</f>
        <v>4</v>
      </c>
      <c r="E159" s="19" t="s">
        <v>12</v>
      </c>
      <c r="F159" s="19" t="s">
        <v>115</v>
      </c>
      <c r="G159" s="48" t="s">
        <v>116</v>
      </c>
      <c r="H159" s="61"/>
      <c r="I159" s="57" t="s">
        <v>26</v>
      </c>
      <c r="J159" s="31">
        <v>674</v>
      </c>
      <c r="K159" s="20">
        <f>IFERROR(_xlfn.XLOOKUP(F159,Stock!A:A,Stock!AI:AI),0)</f>
        <v>632</v>
      </c>
      <c r="L159" s="20">
        <f t="shared" ref="L159:Y159" si="1042">K162</f>
        <v>593</v>
      </c>
      <c r="M159" s="20">
        <f t="shared" si="1042"/>
        <v>555</v>
      </c>
      <c r="N159" s="20">
        <f t="shared" si="1042"/>
        <v>517</v>
      </c>
      <c r="O159" s="20">
        <f t="shared" si="1042"/>
        <v>479</v>
      </c>
      <c r="P159" s="20">
        <f t="shared" si="1042"/>
        <v>441</v>
      </c>
      <c r="Q159" s="20">
        <f t="shared" si="1042"/>
        <v>402</v>
      </c>
      <c r="R159" s="20">
        <f t="shared" si="1042"/>
        <v>364</v>
      </c>
      <c r="S159" s="20">
        <f t="shared" si="1042"/>
        <v>326</v>
      </c>
      <c r="T159" s="20">
        <f t="shared" si="1042"/>
        <v>288</v>
      </c>
      <c r="U159" s="20">
        <f t="shared" si="1042"/>
        <v>250</v>
      </c>
      <c r="V159" s="20">
        <f t="shared" si="1042"/>
        <v>212</v>
      </c>
      <c r="W159" s="20">
        <f t="shared" si="1042"/>
        <v>174</v>
      </c>
      <c r="X159" s="20">
        <f t="shared" si="1042"/>
        <v>136</v>
      </c>
      <c r="Y159" s="21">
        <f t="shared" si="1042"/>
        <v>98</v>
      </c>
      <c r="Z159" s="21">
        <f t="shared" ref="Z159" si="1043">Y162</f>
        <v>60</v>
      </c>
      <c r="AA159" s="21">
        <f t="shared" ref="AA159" si="1044">Z162</f>
        <v>23</v>
      </c>
      <c r="AB159" s="21">
        <f t="shared" ref="AB159" si="1045">AA162</f>
        <v>0</v>
      </c>
      <c r="AC159" s="21">
        <f t="shared" ref="AC159" si="1046">AB162</f>
        <v>0</v>
      </c>
      <c r="AD159" s="21">
        <f t="shared" ref="AD159" si="1047">AC162</f>
        <v>0</v>
      </c>
      <c r="AE159" s="21">
        <f t="shared" ref="AE159" si="1048">AD162</f>
        <v>0</v>
      </c>
      <c r="AF159" s="21">
        <f t="shared" ref="AF159" si="1049">AE162</f>
        <v>0</v>
      </c>
      <c r="AG159" s="21">
        <f t="shared" ref="AG159" si="1050">AF162</f>
        <v>0</v>
      </c>
      <c r="AH159" s="21">
        <f t="shared" ref="AH159" si="1051">AG162</f>
        <v>0</v>
      </c>
      <c r="AI159" s="21">
        <f t="shared" ref="AI159" si="1052">AH162</f>
        <v>0</v>
      </c>
      <c r="AJ159" s="21">
        <f t="shared" ref="AJ159" si="1053">AI162</f>
        <v>0</v>
      </c>
      <c r="AK159" s="21">
        <f t="shared" ref="AK159" si="1054">AJ162</f>
        <v>0</v>
      </c>
      <c r="AL159" s="21">
        <f t="shared" ref="AL159" si="1055">AK162</f>
        <v>0</v>
      </c>
      <c r="AM159" s="21">
        <f t="shared" ref="AM159" si="1056">AL162</f>
        <v>0</v>
      </c>
      <c r="AN159" s="21">
        <f t="shared" ref="AN159" si="1057">AM162</f>
        <v>0</v>
      </c>
      <c r="AO159" s="21">
        <f t="shared" ref="AO159" si="1058">AN162</f>
        <v>0</v>
      </c>
      <c r="AP159" s="21">
        <f t="shared" ref="AP159" si="1059">AO162</f>
        <v>0</v>
      </c>
      <c r="AQ159" s="21">
        <f t="shared" ref="AQ159" si="1060">AP162</f>
        <v>0</v>
      </c>
    </row>
    <row r="160" spans="1:43" hidden="1" x14ac:dyDescent="0.3">
      <c r="A160" s="14">
        <f>_xlfn.XLOOKUP(F160,'Demand on-top'!A:A,'Demand on-top'!S:S)</f>
        <v>0</v>
      </c>
      <c r="B160" s="16" t="s">
        <v>72</v>
      </c>
      <c r="C160" s="17" t="s">
        <v>73</v>
      </c>
      <c r="D160" s="18" cm="1">
        <f t="array" ref="D160">ROUND(_xlfn.XLOOKUP(B160,Artikli!A:A,Artikli!C:C/7),0)</f>
        <v>4</v>
      </c>
      <c r="E160" s="19" t="s">
        <v>12</v>
      </c>
      <c r="F160" s="19" t="s">
        <v>115</v>
      </c>
      <c r="G160" s="48" t="s">
        <v>116</v>
      </c>
      <c r="H160" s="62"/>
      <c r="I160" s="57" t="s">
        <v>28</v>
      </c>
      <c r="J160" s="31">
        <v>39</v>
      </c>
      <c r="K160" s="20">
        <f>ROUND(_xlfn.XLOOKUP($F160,'Prodaja+Demand'!$B:$B,'Prodaja+Demand'!BG:BG),0)+ROUND(_xlfn.XLOOKUP($F160,'Demand on-top'!$A:$A,'Demand on-top'!F:F),0)</f>
        <v>39</v>
      </c>
      <c r="L160" s="20">
        <f>ROUND(_xlfn.XLOOKUP($F160,'Prodaja+Demand'!$B:$B,'Prodaja+Demand'!BH:BH),0)+ROUND(_xlfn.XLOOKUP($F160,'Demand on-top'!$A:$A,'Demand on-top'!G:G),0)</f>
        <v>38</v>
      </c>
      <c r="M160" s="20">
        <f>ROUND(_xlfn.XLOOKUP($F160,'Prodaja+Demand'!$B:$B,'Prodaja+Demand'!BI:BI),0)+ROUND(_xlfn.XLOOKUP($F160,'Demand on-top'!$A:$A,'Demand on-top'!H:H),0)</f>
        <v>38</v>
      </c>
      <c r="N160" s="20">
        <f>ROUND(_xlfn.XLOOKUP($F160,'Prodaja+Demand'!$B:$B,'Prodaja+Demand'!BJ:BJ),0)+ROUND(_xlfn.XLOOKUP($F160,'Demand on-top'!$A:$A,'Demand on-top'!I:I),0)</f>
        <v>38</v>
      </c>
      <c r="O160" s="20">
        <f>ROUND(_xlfn.XLOOKUP($F160,'Prodaja+Demand'!$B:$B,'Prodaja+Demand'!BK:BK),0)+ROUND(_xlfn.XLOOKUP($F160,'Demand on-top'!$A:$A,'Demand on-top'!J:J),0)</f>
        <v>38</v>
      </c>
      <c r="P160" s="20">
        <f>ROUND(_xlfn.XLOOKUP($F160,'Prodaja+Demand'!$B:$B,'Prodaja+Demand'!BL:BL),0)+ROUND(_xlfn.XLOOKUP($F160,'Demand on-top'!$A:$A,'Demand on-top'!K:K),0)</f>
        <v>39</v>
      </c>
      <c r="Q160" s="20">
        <f>ROUND(_xlfn.XLOOKUP($F160,'Prodaja+Demand'!$B:$B,'Prodaja+Demand'!BM:BM),0)+ROUND(_xlfn.XLOOKUP($F160,'Demand on-top'!$A:$A,'Demand on-top'!L:L),0)</f>
        <v>38</v>
      </c>
      <c r="R160" s="20">
        <f>ROUND(_xlfn.XLOOKUP($F160,'Prodaja+Demand'!$B:$B,'Prodaja+Demand'!BN:BN),0)+ROUND(_xlfn.XLOOKUP($F160,'Demand on-top'!$A:$A,'Demand on-top'!M:M),0)</f>
        <v>38</v>
      </c>
      <c r="S160" s="20">
        <f>ROUND(_xlfn.XLOOKUP($F160,'Prodaja+Demand'!$B:$B,'Prodaja+Demand'!BO:BO),0)+ROUND(_xlfn.XLOOKUP($F160,'Demand on-top'!$A:$A,'Demand on-top'!N:N),0)</f>
        <v>38</v>
      </c>
      <c r="T160" s="20">
        <f>ROUND(_xlfn.XLOOKUP($F160,'Prodaja+Demand'!$B:$B,'Prodaja+Demand'!BP:BP),0)+ROUND(_xlfn.XLOOKUP($F160,'Demand on-top'!$A:$A,'Demand on-top'!O:O),0)</f>
        <v>38</v>
      </c>
      <c r="U160" s="20">
        <f>ROUND(_xlfn.XLOOKUP($F160,'Prodaja+Demand'!$B:$B,'Prodaja+Demand'!BQ:BQ),0)+ROUND(_xlfn.XLOOKUP($F160,'Demand on-top'!$A:$A,'Demand on-top'!P:P),0)</f>
        <v>38</v>
      </c>
      <c r="V160" s="20">
        <f>ROUND(_xlfn.XLOOKUP($F160,'Prodaja+Demand'!$B:$B,'Prodaja+Demand'!BR:BR),0)+ROUND(_xlfn.XLOOKUP($F160,'Demand on-top'!$A:$A,'Demand on-top'!Q:Q),0)</f>
        <v>38</v>
      </c>
      <c r="W160" s="20">
        <f>ROUND(_xlfn.XLOOKUP($F160,'Prodaja+Demand'!$B:$B,'Prodaja+Demand'!BS:BS),0)+ROUND(_xlfn.XLOOKUP($F160,'Demand on-top'!$A:$A,'Demand on-top'!R:R),0)</f>
        <v>38</v>
      </c>
      <c r="X160" s="20">
        <f>ROUND(_xlfn.XLOOKUP($F160,'Prodaja+Demand'!$B:$B,'Prodaja+Demand'!BT:BT),0)+ROUND(_xlfn.XLOOKUP($F160,'Demand on-top'!$A:$A,'Demand on-top'!S:S),0)</f>
        <v>38</v>
      </c>
      <c r="Y160" s="21">
        <f>ROUND(_xlfn.XLOOKUP($F160,'Prodaja+Demand'!$B:$B,'Prodaja+Demand'!BU:BU),0)+ROUND(_xlfn.XLOOKUP($F160,'Demand on-top'!$A:$A,'Demand on-top'!T:T),0)</f>
        <v>38</v>
      </c>
      <c r="Z160" s="21">
        <f>ROUND(_xlfn.XLOOKUP($F160,'Prodaja+Demand'!$B:$B,'Prodaja+Demand'!BV:BV),0)+ROUND(_xlfn.XLOOKUP($F160,'Demand on-top'!$A:$A,'Demand on-top'!U:U),0)</f>
        <v>37</v>
      </c>
      <c r="AA160" s="21">
        <f>ROUND(_xlfn.XLOOKUP($F160,'Prodaja+Demand'!$B:$B,'Prodaja+Demand'!BW:BW),0)+ROUND(_xlfn.XLOOKUP($F160,'Demand on-top'!$A:$A,'Demand on-top'!V:V),0)</f>
        <v>38</v>
      </c>
      <c r="AB160" s="21">
        <f>ROUND(_xlfn.XLOOKUP($F160,'Prodaja+Demand'!$B:$B,'Prodaja+Demand'!BX:BX),0)+ROUND(_xlfn.XLOOKUP($F160,'Demand on-top'!$A:$A,'Demand on-top'!W:W),0)</f>
        <v>38</v>
      </c>
      <c r="AC160" s="21">
        <f>ROUND(_xlfn.XLOOKUP($F160,'Prodaja+Demand'!$B:$B,'Prodaja+Demand'!BY:BY),0)+ROUND(_xlfn.XLOOKUP($F160,'Demand on-top'!$A:$A,'Demand on-top'!X:X),0)</f>
        <v>38</v>
      </c>
      <c r="AD160" s="21">
        <f>ROUND(_xlfn.XLOOKUP($F160,'Prodaja+Demand'!$B:$B,'Prodaja+Demand'!BZ:BZ),0)+ROUND(_xlfn.XLOOKUP($F160,'Demand on-top'!$A:$A,'Demand on-top'!Y:Y),0)</f>
        <v>38</v>
      </c>
      <c r="AE160" s="21">
        <f>ROUND(_xlfn.XLOOKUP($F160,'Prodaja+Demand'!$B:$B,'Prodaja+Demand'!CA:CA),0)+ROUND(_xlfn.XLOOKUP($F160,'Demand on-top'!$A:$A,'Demand on-top'!Z:Z),0)</f>
        <v>38</v>
      </c>
      <c r="AF160" s="21">
        <f>ROUND(_xlfn.XLOOKUP($F160,'Prodaja+Demand'!$B:$B,'Prodaja+Demand'!CB:CB),0)+ROUND(_xlfn.XLOOKUP($F160,'Demand on-top'!$A:$A,'Demand on-top'!AA:AA),0)</f>
        <v>38</v>
      </c>
      <c r="AG160" s="21">
        <f>ROUND(_xlfn.XLOOKUP($F160,'Prodaja+Demand'!$B:$B,'Prodaja+Demand'!CC:CC),0)+ROUND(_xlfn.XLOOKUP($F160,'Demand on-top'!$A:$A,'Demand on-top'!AB:AB),0)</f>
        <v>38</v>
      </c>
      <c r="AH160" s="21">
        <f>ROUND(_xlfn.XLOOKUP($F160,'Prodaja+Demand'!$B:$B,'Prodaja+Demand'!CD:CD),0)+ROUND(_xlfn.XLOOKUP($F160,'Demand on-top'!$A:$A,'Demand on-top'!AC:AC),0)</f>
        <v>38</v>
      </c>
      <c r="AI160" s="21">
        <f>ROUND(_xlfn.XLOOKUP($F160,'Prodaja+Demand'!$B:$B,'Prodaja+Demand'!CE:CE),0)+ROUND(_xlfn.XLOOKUP($F160,'Demand on-top'!$A:$A,'Demand on-top'!AD:AD),0)</f>
        <v>38</v>
      </c>
      <c r="AJ160" s="21">
        <f>ROUND(_xlfn.XLOOKUP($F160,'Prodaja+Demand'!$B:$B,'Prodaja+Demand'!CF:CF),0)+ROUND(_xlfn.XLOOKUP($F160,'Demand on-top'!$A:$A,'Demand on-top'!AE:AE),0)</f>
        <v>38</v>
      </c>
      <c r="AK160" s="21">
        <f>ROUND(_xlfn.XLOOKUP($F160,'Prodaja+Demand'!$B:$B,'Prodaja+Demand'!CG:CG),0)+ROUND(_xlfn.XLOOKUP($F160,'Demand on-top'!$A:$A,'Demand on-top'!AF:AF),0)</f>
        <v>38</v>
      </c>
      <c r="AL160" s="21">
        <f>ROUND(_xlfn.XLOOKUP($F160,'Prodaja+Demand'!$B:$B,'Prodaja+Demand'!CH:CH),0)+ROUND(_xlfn.XLOOKUP($F160,'Demand on-top'!$A:$A,'Demand on-top'!AG:AG),0)</f>
        <v>38</v>
      </c>
      <c r="AM160" s="21">
        <f>ROUND(_xlfn.XLOOKUP($F160,'Prodaja+Demand'!$B:$B,'Prodaja+Demand'!CI:CI),0)+ROUND(_xlfn.XLOOKUP($F160,'Demand on-top'!$A:$A,'Demand on-top'!AH:AH),0)</f>
        <v>38</v>
      </c>
      <c r="AN160" s="21">
        <f>ROUND(_xlfn.XLOOKUP($F160,'Prodaja+Demand'!$B:$B,'Prodaja+Demand'!CJ:CJ),0)+ROUND(_xlfn.XLOOKUP($F160,'Demand on-top'!$A:$A,'Demand on-top'!AI:AI),0)</f>
        <v>38</v>
      </c>
      <c r="AO160" s="21">
        <f>ROUND(_xlfn.XLOOKUP($F160,'Prodaja+Demand'!$B:$B,'Prodaja+Demand'!CK:CK),0)+ROUND(_xlfn.XLOOKUP($F160,'Demand on-top'!$A:$A,'Demand on-top'!AJ:AJ),0)</f>
        <v>38</v>
      </c>
      <c r="AP160" s="21">
        <f>ROUND(_xlfn.XLOOKUP($F160,'Prodaja+Demand'!$B:$B,'Prodaja+Demand'!CL:CL),0)+ROUND(_xlfn.XLOOKUP($F160,'Demand on-top'!$A:$A,'Demand on-top'!AK:AK),0)</f>
        <v>0</v>
      </c>
      <c r="AQ160" s="21">
        <f>ROUND(_xlfn.XLOOKUP($F160,'Prodaja+Demand'!$B:$B,'Prodaja+Demand'!CM:CM),0)+ROUND(_xlfn.XLOOKUP($F160,'Demand on-top'!$A:$A,'Demand on-top'!AL:AL),0)</f>
        <v>0</v>
      </c>
    </row>
    <row r="161" spans="1:43" hidden="1" x14ac:dyDescent="0.3">
      <c r="A161" s="14">
        <f>_xlfn.XLOOKUP(F161,'Demand on-top'!A:A,'Demand on-top'!S:S)</f>
        <v>0</v>
      </c>
      <c r="B161" s="16" t="s">
        <v>72</v>
      </c>
      <c r="C161" s="17" t="s">
        <v>73</v>
      </c>
      <c r="D161" s="18" cm="1">
        <f t="array" ref="D161">ROUND(_xlfn.XLOOKUP(B161,Artikli!A:A,Artikli!C:C/7),0)</f>
        <v>4</v>
      </c>
      <c r="E161" s="19" t="s">
        <v>12</v>
      </c>
      <c r="F161" s="19" t="s">
        <v>115</v>
      </c>
      <c r="G161" s="48" t="s">
        <v>116</v>
      </c>
      <c r="H161" s="62"/>
      <c r="I161" s="57" t="s">
        <v>27</v>
      </c>
      <c r="J161" s="31">
        <v>0</v>
      </c>
      <c r="K161" s="20">
        <f>IFERROR(_xlfn.XLOOKUP($F161,'Incoming supply'!$A:$A,'Incoming supply'!B:B),0)</f>
        <v>0</v>
      </c>
      <c r="L161" s="20">
        <f>IFERROR(_xlfn.XLOOKUP($F161,'Incoming supply'!$A:$A,'Incoming supply'!C:C),0)</f>
        <v>0</v>
      </c>
      <c r="M161" s="20">
        <f>IFERROR(_xlfn.XLOOKUP($F161,'Incoming supply'!$A:$A,'Incoming supply'!D:D),0)</f>
        <v>0</v>
      </c>
      <c r="N161" s="20">
        <f>IFERROR(_xlfn.XLOOKUP($F161,'Incoming supply'!$A:$A,'Incoming supply'!E:E),0)</f>
        <v>0</v>
      </c>
      <c r="O161" s="20">
        <f>IFERROR(_xlfn.XLOOKUP($F161,'Incoming supply'!$A:$A,'Incoming supply'!F:F),0)</f>
        <v>0</v>
      </c>
      <c r="P161" s="20">
        <f>IFERROR(_xlfn.XLOOKUP($F161,'Incoming supply'!$A:$A,'Incoming supply'!G:G),0)</f>
        <v>0</v>
      </c>
      <c r="Q161" s="20">
        <f>IFERROR(_xlfn.XLOOKUP($F161,'Incoming supply'!$A:$A,'Incoming supply'!H:H),0)</f>
        <v>0</v>
      </c>
      <c r="R161" s="20">
        <f>IFERROR(_xlfn.XLOOKUP($F161,'Incoming supply'!$A:$A,'Incoming supply'!I:I),0)</f>
        <v>0</v>
      </c>
      <c r="S161" s="20">
        <f>IFERROR(_xlfn.XLOOKUP($F161,'Incoming supply'!$A:$A,'Incoming supply'!J:J),0)</f>
        <v>0</v>
      </c>
      <c r="T161" s="20">
        <f>IFERROR(_xlfn.XLOOKUP($F161,'Incoming supply'!$A:$A,'Incoming supply'!K:K),0)</f>
        <v>0</v>
      </c>
      <c r="U161" s="20">
        <f>IFERROR(_xlfn.XLOOKUP($F161,'Incoming supply'!$A:$A,'Incoming supply'!L:L),0)</f>
        <v>0</v>
      </c>
      <c r="V161" s="20">
        <f>IFERROR(_xlfn.XLOOKUP($F161,'Incoming supply'!$A:$A,'Incoming supply'!M:M),0)</f>
        <v>0</v>
      </c>
      <c r="W161" s="20">
        <f>IFERROR(_xlfn.XLOOKUP($F161,'Incoming supply'!$A:$A,'Incoming supply'!N:N),0)</f>
        <v>0</v>
      </c>
      <c r="X161" s="20">
        <f>IFERROR(_xlfn.XLOOKUP($F161,'Incoming supply'!$A:$A,'Incoming supply'!O:O),0)</f>
        <v>0</v>
      </c>
      <c r="Y161" s="21">
        <f>IFERROR(_xlfn.XLOOKUP($F161,'Incoming supply'!$A:$A,'Incoming supply'!P:P),0)</f>
        <v>0</v>
      </c>
      <c r="Z161" s="21">
        <f>IFERROR(_xlfn.XLOOKUP($F161,'Incoming supply'!$A:$A,'Incoming supply'!Q:Q),0)</f>
        <v>0</v>
      </c>
      <c r="AA161" s="21">
        <f>IFERROR(_xlfn.XLOOKUP($F161,'Incoming supply'!$A:$A,'Incoming supply'!R:R),0)</f>
        <v>0</v>
      </c>
      <c r="AB161" s="21">
        <f>IFERROR(_xlfn.XLOOKUP($F161,'Incoming supply'!$A:$A,'Incoming supply'!S:S),0)</f>
        <v>0</v>
      </c>
      <c r="AC161" s="21">
        <f>IFERROR(_xlfn.XLOOKUP($F161,'Incoming supply'!$A:$A,'Incoming supply'!T:T),0)</f>
        <v>0</v>
      </c>
      <c r="AD161" s="21">
        <f>IFERROR(_xlfn.XLOOKUP($F161,'Incoming supply'!$A:$A,'Incoming supply'!U:U),0)</f>
        <v>0</v>
      </c>
      <c r="AE161" s="21">
        <f>IFERROR(_xlfn.XLOOKUP($F161,'Incoming supply'!$A:$A,'Incoming supply'!V:V),0)</f>
        <v>0</v>
      </c>
      <c r="AF161" s="21">
        <f>IFERROR(_xlfn.XLOOKUP($F161,'Incoming supply'!$A:$A,'Incoming supply'!W:W),0)</f>
        <v>0</v>
      </c>
      <c r="AG161" s="21">
        <f>IFERROR(_xlfn.XLOOKUP($F161,'Incoming supply'!$A:$A,'Incoming supply'!X:X),0)</f>
        <v>0</v>
      </c>
      <c r="AH161" s="21">
        <f>IFERROR(_xlfn.XLOOKUP($F161,'Incoming supply'!$A:$A,'Incoming supply'!Y:Y),0)</f>
        <v>0</v>
      </c>
      <c r="AI161" s="21">
        <f>IFERROR(_xlfn.XLOOKUP($F161,'Incoming supply'!$A:$A,'Incoming supply'!Z:Z),0)</f>
        <v>0</v>
      </c>
      <c r="AJ161" s="21">
        <f>IFERROR(_xlfn.XLOOKUP($F161,'Incoming supply'!$A:$A,'Incoming supply'!AA:AA),0)</f>
        <v>0</v>
      </c>
      <c r="AK161" s="21">
        <f>IFERROR(_xlfn.XLOOKUP($F161,'Incoming supply'!$A:$A,'Incoming supply'!AB:AB),0)</f>
        <v>0</v>
      </c>
      <c r="AL161" s="21">
        <f>IFERROR(_xlfn.XLOOKUP($F161,'Incoming supply'!$A:$A,'Incoming supply'!AC:AC),0)</f>
        <v>0</v>
      </c>
      <c r="AM161" s="21">
        <f>IFERROR(_xlfn.XLOOKUP($F161,'Incoming supply'!$A:$A,'Incoming supply'!AD:AD),0)</f>
        <v>0</v>
      </c>
      <c r="AN161" s="21">
        <f>IFERROR(_xlfn.XLOOKUP($F161,'Incoming supply'!$A:$A,'Incoming supply'!AE:AE),0)</f>
        <v>0</v>
      </c>
      <c r="AO161" s="21">
        <f>IFERROR(_xlfn.XLOOKUP($F161,'Incoming supply'!$A:$A,'Incoming supply'!AF:AF),0)</f>
        <v>0</v>
      </c>
      <c r="AP161" s="21">
        <f>IFERROR(_xlfn.XLOOKUP($F161,'Incoming supply'!$A:$A,'Incoming supply'!AG:AG),0)</f>
        <v>0</v>
      </c>
      <c r="AQ161" s="21">
        <f>IFERROR(_xlfn.XLOOKUP($F161,'Incoming supply'!$A:$A,'Incoming supply'!AH:AH),0)</f>
        <v>0</v>
      </c>
    </row>
    <row r="162" spans="1:43" hidden="1" x14ac:dyDescent="0.3">
      <c r="A162" s="14">
        <f>_xlfn.XLOOKUP(F162,'Demand on-top'!A:A,'Demand on-top'!S:S)</f>
        <v>0</v>
      </c>
      <c r="B162" s="16" t="s">
        <v>72</v>
      </c>
      <c r="C162" s="17" t="s">
        <v>73</v>
      </c>
      <c r="D162" s="18" cm="1">
        <f t="array" ref="D162">ROUND(_xlfn.XLOOKUP(B162,Artikli!A:A,Artikli!C:C/7),0)</f>
        <v>4</v>
      </c>
      <c r="E162" s="19" t="s">
        <v>12</v>
      </c>
      <c r="F162" s="19" t="s">
        <v>115</v>
      </c>
      <c r="G162" s="48" t="s">
        <v>116</v>
      </c>
      <c r="H162" s="62"/>
      <c r="I162" s="57" t="s">
        <v>4096</v>
      </c>
      <c r="J162" s="31">
        <v>635</v>
      </c>
      <c r="K162" s="20">
        <f t="shared" ref="K162" si="1061">IF((K159-K160+K161)&gt;0,(K159-K160+K161),0)</f>
        <v>593</v>
      </c>
      <c r="L162" s="20">
        <f t="shared" ref="L162" si="1062">IF((L159-L160+L161)&gt;0,(L159-L160+L161),0)</f>
        <v>555</v>
      </c>
      <c r="M162" s="20">
        <f t="shared" ref="M162" si="1063">IF((M159-M160+M161)&gt;0,(M159-M160+M161),0)</f>
        <v>517</v>
      </c>
      <c r="N162" s="20">
        <f t="shared" ref="N162" si="1064">IF((N159-N160+N161)&gt;0,(N159-N160+N161),0)</f>
        <v>479</v>
      </c>
      <c r="O162" s="20">
        <f t="shared" ref="O162" si="1065">IF((O159-O160+O161)&gt;0,(O159-O160+O161),0)</f>
        <v>441</v>
      </c>
      <c r="P162" s="20">
        <f t="shared" ref="P162" si="1066">IF((P159-P160+P161)&gt;0,(P159-P160+P161),0)</f>
        <v>402</v>
      </c>
      <c r="Q162" s="20">
        <f t="shared" ref="Q162" si="1067">IF((Q159-Q160+Q161)&gt;0,(Q159-Q160+Q161),0)</f>
        <v>364</v>
      </c>
      <c r="R162" s="20">
        <f t="shared" ref="R162" si="1068">IF((R159-R160+R161)&gt;0,(R159-R160+R161),0)</f>
        <v>326</v>
      </c>
      <c r="S162" s="20">
        <f t="shared" ref="S162" si="1069">IF((S159-S160+S161)&gt;0,(S159-S160+S161),0)</f>
        <v>288</v>
      </c>
      <c r="T162" s="20">
        <f t="shared" ref="T162" si="1070">IF((T159-T160+T161)&gt;0,(T159-T160+T161),0)</f>
        <v>250</v>
      </c>
      <c r="U162" s="20">
        <f t="shared" ref="U162" si="1071">IF((U159-U160+U161)&gt;0,(U159-U160+U161),0)</f>
        <v>212</v>
      </c>
      <c r="V162" s="20">
        <f t="shared" ref="V162" si="1072">IF((V159-V160+V161)&gt;0,(V159-V160+V161),0)</f>
        <v>174</v>
      </c>
      <c r="W162" s="20">
        <f t="shared" ref="W162" si="1073">IF((W159-W160+W161)&gt;0,(W159-W160+W161),0)</f>
        <v>136</v>
      </c>
      <c r="X162" s="20">
        <f t="shared" ref="X162" si="1074">IF((X159-X160+X161)&gt;0,(X159-X160+X161),0)</f>
        <v>98</v>
      </c>
      <c r="Y162" s="21">
        <f t="shared" ref="Y162:AQ162" si="1075">IF((Y159-Y160+Y161)&gt;0,(Y159-Y160+Y161),0)</f>
        <v>60</v>
      </c>
      <c r="Z162" s="21">
        <f t="shared" si="1075"/>
        <v>23</v>
      </c>
      <c r="AA162" s="21">
        <f t="shared" si="1075"/>
        <v>0</v>
      </c>
      <c r="AB162" s="21">
        <f t="shared" si="1075"/>
        <v>0</v>
      </c>
      <c r="AC162" s="21">
        <f t="shared" si="1075"/>
        <v>0</v>
      </c>
      <c r="AD162" s="21">
        <f t="shared" si="1075"/>
        <v>0</v>
      </c>
      <c r="AE162" s="21">
        <f t="shared" si="1075"/>
        <v>0</v>
      </c>
      <c r="AF162" s="21">
        <f t="shared" si="1075"/>
        <v>0</v>
      </c>
      <c r="AG162" s="21">
        <f t="shared" si="1075"/>
        <v>0</v>
      </c>
      <c r="AH162" s="21">
        <f t="shared" si="1075"/>
        <v>0</v>
      </c>
      <c r="AI162" s="21">
        <f t="shared" si="1075"/>
        <v>0</v>
      </c>
      <c r="AJ162" s="21">
        <f t="shared" si="1075"/>
        <v>0</v>
      </c>
      <c r="AK162" s="21">
        <f t="shared" si="1075"/>
        <v>0</v>
      </c>
      <c r="AL162" s="21">
        <f t="shared" si="1075"/>
        <v>0</v>
      </c>
      <c r="AM162" s="21">
        <f t="shared" si="1075"/>
        <v>0</v>
      </c>
      <c r="AN162" s="21">
        <f t="shared" si="1075"/>
        <v>0</v>
      </c>
      <c r="AO162" s="21">
        <f t="shared" si="1075"/>
        <v>0</v>
      </c>
      <c r="AP162" s="21">
        <f t="shared" si="1075"/>
        <v>0</v>
      </c>
      <c r="AQ162" s="21">
        <f t="shared" si="1075"/>
        <v>0</v>
      </c>
    </row>
    <row r="163" spans="1:43" hidden="1" x14ac:dyDescent="0.3">
      <c r="A163" s="14">
        <f>_xlfn.XLOOKUP(F163,'Demand on-top'!A:A,'Demand on-top'!S:S)</f>
        <v>0</v>
      </c>
      <c r="B163" s="22" t="s">
        <v>72</v>
      </c>
      <c r="C163" s="23" t="s">
        <v>73</v>
      </c>
      <c r="D163" s="18" cm="1">
        <f t="array" ref="D163">ROUND(_xlfn.XLOOKUP(B163,Artikli!A:A,Artikli!C:C/7),0)</f>
        <v>4</v>
      </c>
      <c r="E163" s="25" t="s">
        <v>12</v>
      </c>
      <c r="F163" s="25" t="s">
        <v>115</v>
      </c>
      <c r="G163" s="49" t="s">
        <v>116</v>
      </c>
      <c r="H163" s="64"/>
      <c r="I163" s="58" t="s">
        <v>29</v>
      </c>
      <c r="J163" s="32">
        <v>17.674825174825173</v>
      </c>
      <c r="K163" s="26" cm="1">
        <f t="array" ref="K163">IFERROR(_xlfn.LET(_xlpm.stk, K159, _xlpm.dem, L160:$BF160,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AVERAGE(L160:Z160), _xlpm.nxt), _xlpm.fw + ((_xlpm.stk - _xlpm.ded) / _xlpm.safe_nxt)),0)</f>
        <v>16.631578947368421</v>
      </c>
      <c r="L163" s="26" cm="1">
        <f t="array" ref="L163">IFERROR(_xlfn.LET(_xlpm.stk, L159, _xlpm.dem, M160:$BF160,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AVERAGE(M160:AA160), _xlpm.nxt), _xlpm.fw + ((_xlpm.stk - _xlpm.ded) / _xlpm.safe_nxt)),0)</f>
        <v>15.605263157894736</v>
      </c>
      <c r="M163" s="26" cm="1">
        <f t="array" ref="M163">IFERROR(_xlfn.LET(_xlpm.stk, M159, _xlpm.dem, N160:$BF160,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AVERAGE(N160:AB160), _xlpm.nxt), _xlpm.fw + ((_xlpm.stk - _xlpm.ded) / _xlpm.safe_nxt)),0)</f>
        <v>14.605263157894736</v>
      </c>
      <c r="N163" s="26" cm="1">
        <f t="array" ref="N163">IFERROR(_xlfn.LET(_xlpm.stk, N159, _xlpm.dem, O160:$BF160,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AVERAGE(O160:AC160), _xlpm.nxt), _xlpm.fw + ((_xlpm.stk - _xlpm.ded) / _xlpm.safe_nxt)),0)</f>
        <v>13.605263157894736</v>
      </c>
      <c r="O163" s="26" cm="1">
        <f t="array" ref="O163">IFERROR(_xlfn.LET(_xlpm.stk, O159, _xlpm.dem, P160:$BF160,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AVERAGE(P160:AD160), _xlpm.nxt), _xlpm.fw + ((_xlpm.stk - _xlpm.ded) / _xlpm.safe_nxt)),0)</f>
        <v>12.605263157894736</v>
      </c>
      <c r="P163" s="26" cm="1">
        <f t="array" ref="P163">IFERROR(_xlfn.LET(_xlpm.stk, P159, _xlpm.dem, Q160:$BF160,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AVERAGE(Q160:AE160), _xlpm.nxt), _xlpm.fw + ((_xlpm.stk - _xlpm.ded) / _xlpm.safe_nxt)),0)</f>
        <v>11.631578947368421</v>
      </c>
      <c r="Q163" s="26" cm="1">
        <f t="array" ref="Q163">IFERROR(_xlfn.LET(_xlpm.stk, Q159, _xlpm.dem, R160:$BF160,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AVERAGE(R160:AF160), _xlpm.nxt), _xlpm.fw + ((_xlpm.stk - _xlpm.ded) / _xlpm.safe_nxt)),0)</f>
        <v>10.605263157894736</v>
      </c>
      <c r="R163" s="26" cm="1">
        <f t="array" ref="R163">IFERROR(_xlfn.LET(_xlpm.stk, R159, _xlpm.dem, S160:$BF160,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AVERAGE(S160:AG160), _xlpm.nxt), _xlpm.fw + ((_xlpm.stk - _xlpm.ded) / _xlpm.safe_nxt)),0)</f>
        <v>9.6052631578947363</v>
      </c>
      <c r="S163" s="26" cm="1">
        <f t="array" ref="S163">IFERROR(_xlfn.LET(_xlpm.stk, S159, _xlpm.dem, T160:$BF160,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AVERAGE(T160:AH160), _xlpm.nxt), _xlpm.fw + ((_xlpm.stk - _xlpm.ded) / _xlpm.safe_nxt)),0)</f>
        <v>8.6052631578947363</v>
      </c>
      <c r="T163" s="26" cm="1">
        <f t="array" ref="T163">IFERROR(_xlfn.LET(_xlpm.stk, T159, _xlpm.dem, U160:$BF160,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AVERAGE(U160:AI160), _xlpm.nxt), _xlpm.fw + ((_xlpm.stk - _xlpm.ded) / _xlpm.safe_nxt)),0)</f>
        <v>7.6052631578947372</v>
      </c>
      <c r="U163" s="26" cm="1">
        <f t="array" ref="U163">IFERROR(_xlfn.LET(_xlpm.stk, U159, _xlpm.dem, V160:$BF160,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AVERAGE(V160:AJ160), _xlpm.nxt), _xlpm.fw + ((_xlpm.stk - _xlpm.ded) / _xlpm.safe_nxt)),0)</f>
        <v>6.6052631578947372</v>
      </c>
      <c r="V163" s="26" cm="1">
        <f t="array" ref="V163">IFERROR(_xlfn.LET(_xlpm.stk, V159, _xlpm.dem, W160:$BF160,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AVERAGE(W160:AK160), _xlpm.nxt), _xlpm.fw + ((_xlpm.stk - _xlpm.ded) / _xlpm.safe_nxt)),0)</f>
        <v>5.6052631578947372</v>
      </c>
      <c r="W163" s="26" cm="1">
        <f t="array" ref="W163">IFERROR(_xlfn.LET(_xlpm.stk, W159, _xlpm.dem, X160:$BF160,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AVERAGE(X160:AL160), _xlpm.nxt), _xlpm.fw + ((_xlpm.stk - _xlpm.ded) / _xlpm.safe_nxt)),0)</f>
        <v>4.6052631578947372</v>
      </c>
      <c r="X163" s="26" cm="1">
        <f t="array" ref="X163">IFERROR(_xlfn.LET(_xlpm.stk, X159, _xlpm.dem, Y160:$BF160,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AVERAGE(Y160:AM160), _xlpm.nxt), _xlpm.fw + ((_xlpm.stk - _xlpm.ded) / _xlpm.safe_nxt)),0)</f>
        <v>3.6052631578947367</v>
      </c>
      <c r="Y163" s="27" cm="1">
        <f t="array" ref="Y163">IFERROR(_xlfn.LET(_xlpm.stk, Y159, _xlpm.dem, Z160:$BF160,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AVERAGE(Z160:AN160), _xlpm.nxt), _xlpm.fw + ((_xlpm.stk - _xlpm.ded) / _xlpm.safe_nxt)),0)</f>
        <v>2.6052631578947367</v>
      </c>
      <c r="Z163" s="27" cm="1">
        <f t="array" ref="Z163">IFERROR(_xlfn.LET(_xlpm.stk, Z159, _xlpm.dem, AA160:$BF160,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AVERAGE(AA160:AO160), _xlpm.nxt), _xlpm.fw + ((_xlpm.stk - _xlpm.ded) / _xlpm.safe_nxt)),0)</f>
        <v>1.5789473684210527</v>
      </c>
      <c r="AA163" s="27" cm="1">
        <f t="array" ref="AA163">IFERROR(_xlfn.LET(_xlpm.stk, AA159, _xlpm.dem, AB160:$BF160,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AVERAGE(AB160:AP160), _xlpm.nxt), _xlpm.fw + ((_xlpm.stk - _xlpm.ded) / _xlpm.safe_nxt)),0)</f>
        <v>0.60526315789473684</v>
      </c>
      <c r="AB163" s="27" cm="1">
        <f t="array" ref="AB163">IFERROR(_xlfn.LET(_xlpm.stk, AB159, _xlpm.dem, AC160:$BF160,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AVERAGE(AC160:AQ160), _xlpm.nxt), _xlpm.fw + ((_xlpm.stk - _xlpm.ded) / _xlpm.safe_nxt)),0)</f>
        <v>0</v>
      </c>
      <c r="AC163" s="27" cm="1">
        <f t="array" ref="AC163">IFERROR(_xlfn.LET(_xlpm.stk, AC159, _xlpm.dem, AD160:$BF160,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AVERAGE(AD160:AR160), _xlpm.nxt), _xlpm.fw + ((_xlpm.stk - _xlpm.ded) / _xlpm.safe_nxt)),0)</f>
        <v>0</v>
      </c>
      <c r="AD163" s="27" cm="1">
        <f t="array" ref="AD163">IFERROR(_xlfn.LET(_xlpm.stk, AD159, _xlpm.dem, AE160:$BF160,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AVERAGE(AE160:AS160), _xlpm.nxt), _xlpm.fw + ((_xlpm.stk - _xlpm.ded) / _xlpm.safe_nxt)),0)</f>
        <v>0</v>
      </c>
      <c r="AE163" s="27" cm="1">
        <f t="array" ref="AE163">IFERROR(_xlfn.LET(_xlpm.stk, AE159, _xlpm.dem, AF160:$BF160,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AVERAGE(AF160:AT160), _xlpm.nxt), _xlpm.fw + ((_xlpm.stk - _xlpm.ded) / _xlpm.safe_nxt)),0)</f>
        <v>0</v>
      </c>
      <c r="AF163" s="27" cm="1">
        <f t="array" ref="AF163">IFERROR(_xlfn.LET(_xlpm.stk, AF159, _xlpm.dem, AG160:$BF160,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AVERAGE(AG160:AU160), _xlpm.nxt), _xlpm.fw + ((_xlpm.stk - _xlpm.ded) / _xlpm.safe_nxt)),0)</f>
        <v>0</v>
      </c>
      <c r="AG163" s="27" cm="1">
        <f t="array" ref="AG163">IFERROR(_xlfn.LET(_xlpm.stk, AG159, _xlpm.dem, AH160:$BF160,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AVERAGE(AH160:AV160), _xlpm.nxt), _xlpm.fw + ((_xlpm.stk - _xlpm.ded) / _xlpm.safe_nxt)),0)</f>
        <v>0</v>
      </c>
      <c r="AH163" s="27" cm="1">
        <f t="array" ref="AH163">IFERROR(_xlfn.LET(_xlpm.stk, AH159, _xlpm.dem, AI160:$BF160,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AVERAGE(AI160:AW160), _xlpm.nxt), _xlpm.fw + ((_xlpm.stk - _xlpm.ded) / _xlpm.safe_nxt)),0)</f>
        <v>0</v>
      </c>
      <c r="AI163" s="27" cm="1">
        <f t="array" ref="AI163">IFERROR(_xlfn.LET(_xlpm.stk, AI159, _xlpm.dem, AJ160:$BF160,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AVERAGE(AJ160:AX160), _xlpm.nxt), _xlpm.fw + ((_xlpm.stk - _xlpm.ded) / _xlpm.safe_nxt)),0)</f>
        <v>0</v>
      </c>
      <c r="AJ163" s="27" cm="1">
        <f t="array" ref="AJ163">IFERROR(_xlfn.LET(_xlpm.stk, AJ159, _xlpm.dem, AK160:$BF160,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AVERAGE(AK160:AY160), _xlpm.nxt), _xlpm.fw + ((_xlpm.stk - _xlpm.ded) / _xlpm.safe_nxt)),0)</f>
        <v>0</v>
      </c>
      <c r="AK163" s="27" cm="1">
        <f t="array" ref="AK163">IFERROR(_xlfn.LET(_xlpm.stk, AK159, _xlpm.dem, AL160:$BF160,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AVERAGE(AL160:AZ160), _xlpm.nxt), _xlpm.fw + ((_xlpm.stk - _xlpm.ded) / _xlpm.safe_nxt)),0)</f>
        <v>0</v>
      </c>
      <c r="AL163" s="27" cm="1">
        <f t="array" ref="AL163">IFERROR(_xlfn.LET(_xlpm.stk, AL159, _xlpm.dem, AM160:$BF160,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AVERAGE(AM160:BA160), _xlpm.nxt), _xlpm.fw + ((_xlpm.stk - _xlpm.ded) / _xlpm.safe_nxt)),0)</f>
        <v>0</v>
      </c>
      <c r="AM163" s="27" cm="1">
        <f t="array" ref="AM163">IFERROR(_xlfn.LET(_xlpm.stk, AM159, _xlpm.dem, AN160:$BF160,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AVERAGE(AN160:BB160), _xlpm.nxt), _xlpm.fw + ((_xlpm.stk - _xlpm.ded) / _xlpm.safe_nxt)),0)</f>
        <v>0</v>
      </c>
      <c r="AN163" s="27" cm="1">
        <f t="array" ref="AN163">IFERROR(_xlfn.LET(_xlpm.stk, AN159, _xlpm.dem, AO160:$BF160,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AVERAGE(AO160:BC160), _xlpm.nxt), _xlpm.fw + ((_xlpm.stk - _xlpm.ded) / _xlpm.safe_nxt)),0)</f>
        <v>0</v>
      </c>
      <c r="AO163" s="27" cm="1">
        <f t="array" ref="AO163">IFERROR(_xlfn.LET(_xlpm.stk, AO159, _xlpm.dem, AP160:$BF160,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AVERAGE(AP160:BD160), _xlpm.nxt), _xlpm.fw + ((_xlpm.stk - _xlpm.ded) / _xlpm.safe_nxt)),0)</f>
        <v>0</v>
      </c>
      <c r="AP163" s="27" cm="1">
        <f t="array" ref="AP163">IFERROR(_xlfn.LET(_xlpm.stk, AP159, _xlpm.dem, AQ160:$BF160,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AVERAGE(AQ160:BE160), _xlpm.nxt), _xlpm.fw + ((_xlpm.stk - _xlpm.ded) / _xlpm.safe_nxt)),0)</f>
        <v>0</v>
      </c>
      <c r="AQ163" s="27" cm="1">
        <f t="array" ref="AQ163">IFERROR(_xlfn.LET(_xlpm.stk, AQ159, _xlpm.dem, AR160:$BF160,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AVERAGE(AR160:BF160), _xlpm.nxt), _xlpm.fw + ((_xlpm.stk - _xlpm.ded) / _xlpm.safe_nxt)),0)</f>
        <v>0</v>
      </c>
    </row>
    <row r="164" spans="1:43" hidden="1" x14ac:dyDescent="0.3">
      <c r="A164" s="14">
        <f>_xlfn.XLOOKUP(F164,'Demand on-top'!A:A,'Demand on-top'!S:S)</f>
        <v>1120</v>
      </c>
      <c r="B164" s="16" t="s">
        <v>7</v>
      </c>
      <c r="C164" s="17" t="s">
        <v>8</v>
      </c>
      <c r="D164" s="18" cm="1">
        <f t="array" ref="D164">ROUND(_xlfn.XLOOKUP(B164,Artikli!A:A,Artikli!C:C/7),0)</f>
        <v>9</v>
      </c>
      <c r="E164" s="19" t="s">
        <v>44</v>
      </c>
      <c r="F164" s="19" t="s">
        <v>117</v>
      </c>
      <c r="G164" s="48" t="s">
        <v>118</v>
      </c>
      <c r="H164" s="61"/>
      <c r="I164" s="57" t="s">
        <v>26</v>
      </c>
      <c r="J164" s="31">
        <v>2610</v>
      </c>
      <c r="K164" s="20">
        <f>IFERROR(_xlfn.XLOOKUP(F164,Stock!A:A,Stock!AI:AI),0)</f>
        <v>2382</v>
      </c>
      <c r="L164" s="20">
        <f t="shared" ref="L164:Y164" si="1076">K167</f>
        <v>2158</v>
      </c>
      <c r="M164" s="20">
        <f t="shared" si="1076"/>
        <v>1934</v>
      </c>
      <c r="N164" s="20">
        <f t="shared" si="1076"/>
        <v>1709</v>
      </c>
      <c r="O164" s="20">
        <f t="shared" si="1076"/>
        <v>1487</v>
      </c>
      <c r="P164" s="20">
        <f t="shared" si="1076"/>
        <v>1261</v>
      </c>
      <c r="Q164" s="20">
        <f t="shared" si="1076"/>
        <v>1035</v>
      </c>
      <c r="R164" s="20">
        <f t="shared" si="1076"/>
        <v>809</v>
      </c>
      <c r="S164" s="20">
        <f t="shared" si="1076"/>
        <v>582</v>
      </c>
      <c r="T164" s="20">
        <f t="shared" si="1076"/>
        <v>360</v>
      </c>
      <c r="U164" s="20">
        <f t="shared" si="1076"/>
        <v>0</v>
      </c>
      <c r="V164" s="20">
        <f t="shared" si="1076"/>
        <v>0</v>
      </c>
      <c r="W164" s="20">
        <f t="shared" si="1076"/>
        <v>0</v>
      </c>
      <c r="X164" s="20">
        <f t="shared" si="1076"/>
        <v>0</v>
      </c>
      <c r="Y164" s="21">
        <f t="shared" si="1076"/>
        <v>0</v>
      </c>
      <c r="Z164" s="21">
        <f t="shared" ref="Z164" si="1077">Y167</f>
        <v>0</v>
      </c>
      <c r="AA164" s="21">
        <f t="shared" ref="AA164" si="1078">Z167</f>
        <v>0</v>
      </c>
      <c r="AB164" s="21">
        <f t="shared" ref="AB164" si="1079">AA167</f>
        <v>0</v>
      </c>
      <c r="AC164" s="21">
        <f t="shared" ref="AC164" si="1080">AB167</f>
        <v>0</v>
      </c>
      <c r="AD164" s="21">
        <f t="shared" ref="AD164" si="1081">AC167</f>
        <v>0</v>
      </c>
      <c r="AE164" s="21">
        <f t="shared" ref="AE164" si="1082">AD167</f>
        <v>0</v>
      </c>
      <c r="AF164" s="21">
        <f t="shared" ref="AF164" si="1083">AE167</f>
        <v>0</v>
      </c>
      <c r="AG164" s="21">
        <f t="shared" ref="AG164" si="1084">AF167</f>
        <v>0</v>
      </c>
      <c r="AH164" s="21">
        <f t="shared" ref="AH164" si="1085">AG167</f>
        <v>0</v>
      </c>
      <c r="AI164" s="21">
        <f t="shared" ref="AI164" si="1086">AH167</f>
        <v>0</v>
      </c>
      <c r="AJ164" s="21">
        <f t="shared" ref="AJ164" si="1087">AI167</f>
        <v>0</v>
      </c>
      <c r="AK164" s="21">
        <f t="shared" ref="AK164" si="1088">AJ167</f>
        <v>0</v>
      </c>
      <c r="AL164" s="21">
        <f t="shared" ref="AL164" si="1089">AK167</f>
        <v>0</v>
      </c>
      <c r="AM164" s="21">
        <f t="shared" ref="AM164" si="1090">AL167</f>
        <v>0</v>
      </c>
      <c r="AN164" s="21">
        <f t="shared" ref="AN164" si="1091">AM167</f>
        <v>0</v>
      </c>
      <c r="AO164" s="21">
        <f t="shared" ref="AO164" si="1092">AN167</f>
        <v>0</v>
      </c>
      <c r="AP164" s="21">
        <f t="shared" ref="AP164" si="1093">AO167</f>
        <v>0</v>
      </c>
      <c r="AQ164" s="21">
        <f t="shared" ref="AQ164" si="1094">AP167</f>
        <v>0</v>
      </c>
    </row>
    <row r="165" spans="1:43" hidden="1" x14ac:dyDescent="0.3">
      <c r="A165" s="14">
        <f>_xlfn.XLOOKUP(F165,'Demand on-top'!A:A,'Demand on-top'!S:S)</f>
        <v>1120</v>
      </c>
      <c r="B165" s="16" t="s">
        <v>7</v>
      </c>
      <c r="C165" s="17" t="s">
        <v>8</v>
      </c>
      <c r="D165" s="18" cm="1">
        <f t="array" ref="D165">ROUND(_xlfn.XLOOKUP(B165,Artikli!A:A,Artikli!C:C/7),0)</f>
        <v>9</v>
      </c>
      <c r="E165" s="19" t="s">
        <v>44</v>
      </c>
      <c r="F165" s="19" t="s">
        <v>117</v>
      </c>
      <c r="G165" s="48" t="s">
        <v>118</v>
      </c>
      <c r="H165" s="62"/>
      <c r="I165" s="57" t="s">
        <v>28</v>
      </c>
      <c r="J165" s="31">
        <v>224</v>
      </c>
      <c r="K165" s="20">
        <f>ROUND(_xlfn.XLOOKUP($F165,'Prodaja+Demand'!$B:$B,'Prodaja+Demand'!BG:BG),0)+ROUND(_xlfn.XLOOKUP($F165,'Demand on-top'!$A:$A,'Demand on-top'!F:F),0)</f>
        <v>224</v>
      </c>
      <c r="L165" s="20">
        <f>ROUND(_xlfn.XLOOKUP($F165,'Prodaja+Demand'!$B:$B,'Prodaja+Demand'!BH:BH),0)+ROUND(_xlfn.XLOOKUP($F165,'Demand on-top'!$A:$A,'Demand on-top'!G:G),0)</f>
        <v>224</v>
      </c>
      <c r="M165" s="20">
        <f>ROUND(_xlfn.XLOOKUP($F165,'Prodaja+Demand'!$B:$B,'Prodaja+Demand'!BI:BI),0)+ROUND(_xlfn.XLOOKUP($F165,'Demand on-top'!$A:$A,'Demand on-top'!H:H),0)</f>
        <v>225</v>
      </c>
      <c r="N165" s="20">
        <f>ROUND(_xlfn.XLOOKUP($F165,'Prodaja+Demand'!$B:$B,'Prodaja+Demand'!BJ:BJ),0)+ROUND(_xlfn.XLOOKUP($F165,'Demand on-top'!$A:$A,'Demand on-top'!I:I),0)</f>
        <v>222</v>
      </c>
      <c r="O165" s="20">
        <f>ROUND(_xlfn.XLOOKUP($F165,'Prodaja+Demand'!$B:$B,'Prodaja+Demand'!BK:BK),0)+ROUND(_xlfn.XLOOKUP($F165,'Demand on-top'!$A:$A,'Demand on-top'!J:J),0)</f>
        <v>226</v>
      </c>
      <c r="P165" s="20">
        <f>ROUND(_xlfn.XLOOKUP($F165,'Prodaja+Demand'!$B:$B,'Prodaja+Demand'!BL:BL),0)+ROUND(_xlfn.XLOOKUP($F165,'Demand on-top'!$A:$A,'Demand on-top'!K:K),0)</f>
        <v>226</v>
      </c>
      <c r="Q165" s="20">
        <f>ROUND(_xlfn.XLOOKUP($F165,'Prodaja+Demand'!$B:$B,'Prodaja+Demand'!BM:BM),0)+ROUND(_xlfn.XLOOKUP($F165,'Demand on-top'!$A:$A,'Demand on-top'!L:L),0)</f>
        <v>226</v>
      </c>
      <c r="R165" s="20">
        <f>ROUND(_xlfn.XLOOKUP($F165,'Prodaja+Demand'!$B:$B,'Prodaja+Demand'!BN:BN),0)+ROUND(_xlfn.XLOOKUP($F165,'Demand on-top'!$A:$A,'Demand on-top'!M:M),0)</f>
        <v>227</v>
      </c>
      <c r="S165" s="20">
        <f>ROUND(_xlfn.XLOOKUP($F165,'Prodaja+Demand'!$B:$B,'Prodaja+Demand'!BO:BO),0)+ROUND(_xlfn.XLOOKUP($F165,'Demand on-top'!$A:$A,'Demand on-top'!N:N),0)</f>
        <v>222</v>
      </c>
      <c r="T165" s="20">
        <f>ROUND(_xlfn.XLOOKUP($F165,'Prodaja+Demand'!$B:$B,'Prodaja+Demand'!BP:BP),0)+ROUND(_xlfn.XLOOKUP($F165,'Demand on-top'!$A:$A,'Demand on-top'!O:O),0)</f>
        <v>505</v>
      </c>
      <c r="U165" s="20">
        <f>ROUND(_xlfn.XLOOKUP($F165,'Prodaja+Demand'!$B:$B,'Prodaja+Demand'!BQ:BQ),0)+ROUND(_xlfn.XLOOKUP($F165,'Demand on-top'!$A:$A,'Demand on-top'!P:P),0)</f>
        <v>503</v>
      </c>
      <c r="V165" s="20">
        <f>ROUND(_xlfn.XLOOKUP($F165,'Prodaja+Demand'!$B:$B,'Prodaja+Demand'!BR:BR),0)+ROUND(_xlfn.XLOOKUP($F165,'Demand on-top'!$A:$A,'Demand on-top'!Q:Q),0)</f>
        <v>504</v>
      </c>
      <c r="W165" s="20">
        <f>ROUND(_xlfn.XLOOKUP($F165,'Prodaja+Demand'!$B:$B,'Prodaja+Demand'!BS:BS),0)+ROUND(_xlfn.XLOOKUP($F165,'Demand on-top'!$A:$A,'Demand on-top'!R:R),0)</f>
        <v>504</v>
      </c>
      <c r="X165" s="20">
        <f>ROUND(_xlfn.XLOOKUP($F165,'Prodaja+Demand'!$B:$B,'Prodaja+Demand'!BT:BT),0)+ROUND(_xlfn.XLOOKUP($F165,'Demand on-top'!$A:$A,'Demand on-top'!S:S),0)</f>
        <v>1344</v>
      </c>
      <c r="Y165" s="21">
        <f>ROUND(_xlfn.XLOOKUP($F165,'Prodaja+Demand'!$B:$B,'Prodaja+Demand'!BU:BU),0)+ROUND(_xlfn.XLOOKUP($F165,'Demand on-top'!$A:$A,'Demand on-top'!T:T),0)</f>
        <v>224</v>
      </c>
      <c r="Z165" s="21">
        <f>ROUND(_xlfn.XLOOKUP($F165,'Prodaja+Demand'!$B:$B,'Prodaja+Demand'!BV:BV),0)+ROUND(_xlfn.XLOOKUP($F165,'Demand on-top'!$A:$A,'Demand on-top'!U:U),0)</f>
        <v>224</v>
      </c>
      <c r="AA165" s="21">
        <f>ROUND(_xlfn.XLOOKUP($F165,'Prodaja+Demand'!$B:$B,'Prodaja+Demand'!BW:BW),0)+ROUND(_xlfn.XLOOKUP($F165,'Demand on-top'!$A:$A,'Demand on-top'!V:V),0)</f>
        <v>224</v>
      </c>
      <c r="AB165" s="21">
        <f>ROUND(_xlfn.XLOOKUP($F165,'Prodaja+Demand'!$B:$B,'Prodaja+Demand'!BX:BX),0)+ROUND(_xlfn.XLOOKUP($F165,'Demand on-top'!$A:$A,'Demand on-top'!W:W),0)</f>
        <v>224</v>
      </c>
      <c r="AC165" s="21">
        <f>ROUND(_xlfn.XLOOKUP($F165,'Prodaja+Demand'!$B:$B,'Prodaja+Demand'!BY:BY),0)+ROUND(_xlfn.XLOOKUP($F165,'Demand on-top'!$A:$A,'Demand on-top'!X:X),0)</f>
        <v>224</v>
      </c>
      <c r="AD165" s="21">
        <f>ROUND(_xlfn.XLOOKUP($F165,'Prodaja+Demand'!$B:$B,'Prodaja+Demand'!BZ:BZ),0)+ROUND(_xlfn.XLOOKUP($F165,'Demand on-top'!$A:$A,'Demand on-top'!Y:Y),0)</f>
        <v>225</v>
      </c>
      <c r="AE165" s="21">
        <f>ROUND(_xlfn.XLOOKUP($F165,'Prodaja+Demand'!$B:$B,'Prodaja+Demand'!CA:CA),0)+ROUND(_xlfn.XLOOKUP($F165,'Demand on-top'!$A:$A,'Demand on-top'!Z:Z),0)</f>
        <v>225</v>
      </c>
      <c r="AF165" s="21">
        <f>ROUND(_xlfn.XLOOKUP($F165,'Prodaja+Demand'!$B:$B,'Prodaja+Demand'!CB:CB),0)+ROUND(_xlfn.XLOOKUP($F165,'Demand on-top'!$A:$A,'Demand on-top'!AA:AA),0)</f>
        <v>225</v>
      </c>
      <c r="AG165" s="21">
        <f>ROUND(_xlfn.XLOOKUP($F165,'Prodaja+Demand'!$B:$B,'Prodaja+Demand'!CC:CC),0)+ROUND(_xlfn.XLOOKUP($F165,'Demand on-top'!$A:$A,'Demand on-top'!AB:AB),0)</f>
        <v>225</v>
      </c>
      <c r="AH165" s="21">
        <f>ROUND(_xlfn.XLOOKUP($F165,'Prodaja+Demand'!$B:$B,'Prodaja+Demand'!CD:CD),0)+ROUND(_xlfn.XLOOKUP($F165,'Demand on-top'!$A:$A,'Demand on-top'!AC:AC),0)</f>
        <v>225</v>
      </c>
      <c r="AI165" s="21">
        <f>ROUND(_xlfn.XLOOKUP($F165,'Prodaja+Demand'!$B:$B,'Prodaja+Demand'!CE:CE),0)+ROUND(_xlfn.XLOOKUP($F165,'Demand on-top'!$A:$A,'Demand on-top'!AD:AD),0)</f>
        <v>227</v>
      </c>
      <c r="AJ165" s="21">
        <f>ROUND(_xlfn.XLOOKUP($F165,'Prodaja+Demand'!$B:$B,'Prodaja+Demand'!CF:CF),0)+ROUND(_xlfn.XLOOKUP($F165,'Demand on-top'!$A:$A,'Demand on-top'!AE:AE),0)</f>
        <v>224</v>
      </c>
      <c r="AK165" s="21">
        <f>ROUND(_xlfn.XLOOKUP($F165,'Prodaja+Demand'!$B:$B,'Prodaja+Demand'!CG:CG),0)+ROUND(_xlfn.XLOOKUP($F165,'Demand on-top'!$A:$A,'Demand on-top'!AF:AF),0)</f>
        <v>224</v>
      </c>
      <c r="AL165" s="21">
        <f>ROUND(_xlfn.XLOOKUP($F165,'Prodaja+Demand'!$B:$B,'Prodaja+Demand'!CH:CH),0)+ROUND(_xlfn.XLOOKUP($F165,'Demand on-top'!$A:$A,'Demand on-top'!AG:AG),0)</f>
        <v>224</v>
      </c>
      <c r="AM165" s="21">
        <f>ROUND(_xlfn.XLOOKUP($F165,'Prodaja+Demand'!$B:$B,'Prodaja+Demand'!CI:CI),0)+ROUND(_xlfn.XLOOKUP($F165,'Demand on-top'!$A:$A,'Demand on-top'!AH:AH),0)</f>
        <v>224</v>
      </c>
      <c r="AN165" s="21">
        <f>ROUND(_xlfn.XLOOKUP($F165,'Prodaja+Demand'!$B:$B,'Prodaja+Demand'!CJ:CJ),0)+ROUND(_xlfn.XLOOKUP($F165,'Demand on-top'!$A:$A,'Demand on-top'!AI:AI),0)</f>
        <v>224</v>
      </c>
      <c r="AO165" s="21">
        <f>ROUND(_xlfn.XLOOKUP($F165,'Prodaja+Demand'!$B:$B,'Prodaja+Demand'!CK:CK),0)+ROUND(_xlfn.XLOOKUP($F165,'Demand on-top'!$A:$A,'Demand on-top'!AJ:AJ),0)</f>
        <v>225</v>
      </c>
      <c r="AP165" s="21">
        <f>ROUND(_xlfn.XLOOKUP($F165,'Prodaja+Demand'!$B:$B,'Prodaja+Demand'!CL:CL),0)+ROUND(_xlfn.XLOOKUP($F165,'Demand on-top'!$A:$A,'Demand on-top'!AK:AK),0)</f>
        <v>0</v>
      </c>
      <c r="AQ165" s="21">
        <f>ROUND(_xlfn.XLOOKUP($F165,'Prodaja+Demand'!$B:$B,'Prodaja+Demand'!CM:CM),0)+ROUND(_xlfn.XLOOKUP($F165,'Demand on-top'!$A:$A,'Demand on-top'!AL:AL),0)</f>
        <v>0</v>
      </c>
    </row>
    <row r="166" spans="1:43" hidden="1" x14ac:dyDescent="0.3">
      <c r="A166" s="14">
        <f>_xlfn.XLOOKUP(F166,'Demand on-top'!A:A,'Demand on-top'!S:S)</f>
        <v>1120</v>
      </c>
      <c r="B166" s="16" t="s">
        <v>7</v>
      </c>
      <c r="C166" s="17" t="s">
        <v>8</v>
      </c>
      <c r="D166" s="18" cm="1">
        <f t="array" ref="D166">ROUND(_xlfn.XLOOKUP(B166,Artikli!A:A,Artikli!C:C/7),0)</f>
        <v>9</v>
      </c>
      <c r="E166" s="19" t="s">
        <v>44</v>
      </c>
      <c r="F166" s="19" t="s">
        <v>117</v>
      </c>
      <c r="G166" s="48" t="s">
        <v>118</v>
      </c>
      <c r="H166" s="62"/>
      <c r="I166" s="57" t="s">
        <v>27</v>
      </c>
      <c r="J166" s="31">
        <v>0</v>
      </c>
      <c r="K166" s="20">
        <f>IFERROR(_xlfn.XLOOKUP($F166,'Incoming supply'!$A:$A,'Incoming supply'!B:B),0)</f>
        <v>0</v>
      </c>
      <c r="L166" s="20">
        <f>IFERROR(_xlfn.XLOOKUP($F166,'Incoming supply'!$A:$A,'Incoming supply'!C:C),0)</f>
        <v>0</v>
      </c>
      <c r="M166" s="20">
        <f>IFERROR(_xlfn.XLOOKUP($F166,'Incoming supply'!$A:$A,'Incoming supply'!D:D),0)</f>
        <v>0</v>
      </c>
      <c r="N166" s="20">
        <f>IFERROR(_xlfn.XLOOKUP($F166,'Incoming supply'!$A:$A,'Incoming supply'!E:E),0)</f>
        <v>0</v>
      </c>
      <c r="O166" s="20">
        <f>IFERROR(_xlfn.XLOOKUP($F166,'Incoming supply'!$A:$A,'Incoming supply'!F:F),0)</f>
        <v>0</v>
      </c>
      <c r="P166" s="20">
        <f>IFERROR(_xlfn.XLOOKUP($F166,'Incoming supply'!$A:$A,'Incoming supply'!G:G),0)</f>
        <v>0</v>
      </c>
      <c r="Q166" s="20">
        <f>IFERROR(_xlfn.XLOOKUP($F166,'Incoming supply'!$A:$A,'Incoming supply'!H:H),0)</f>
        <v>0</v>
      </c>
      <c r="R166" s="20">
        <f>IFERROR(_xlfn.XLOOKUP($F166,'Incoming supply'!$A:$A,'Incoming supply'!I:I),0)</f>
        <v>0</v>
      </c>
      <c r="S166" s="20">
        <f>IFERROR(_xlfn.XLOOKUP($F166,'Incoming supply'!$A:$A,'Incoming supply'!J:J),0)</f>
        <v>0</v>
      </c>
      <c r="T166" s="20">
        <f>IFERROR(_xlfn.XLOOKUP($F166,'Incoming supply'!$A:$A,'Incoming supply'!K:K),0)</f>
        <v>0</v>
      </c>
      <c r="U166" s="20">
        <f>IFERROR(_xlfn.XLOOKUP($F166,'Incoming supply'!$A:$A,'Incoming supply'!L:L),0)</f>
        <v>0</v>
      </c>
      <c r="V166" s="20">
        <f>IFERROR(_xlfn.XLOOKUP($F166,'Incoming supply'!$A:$A,'Incoming supply'!M:M),0)</f>
        <v>0</v>
      </c>
      <c r="W166" s="20">
        <f>IFERROR(_xlfn.XLOOKUP($F166,'Incoming supply'!$A:$A,'Incoming supply'!N:N),0)</f>
        <v>0</v>
      </c>
      <c r="X166" s="20">
        <f>IFERROR(_xlfn.XLOOKUP($F166,'Incoming supply'!$A:$A,'Incoming supply'!O:O),0)</f>
        <v>0</v>
      </c>
      <c r="Y166" s="21">
        <f>IFERROR(_xlfn.XLOOKUP($F166,'Incoming supply'!$A:$A,'Incoming supply'!P:P),0)</f>
        <v>0</v>
      </c>
      <c r="Z166" s="21">
        <f>IFERROR(_xlfn.XLOOKUP($F166,'Incoming supply'!$A:$A,'Incoming supply'!Q:Q),0)</f>
        <v>0</v>
      </c>
      <c r="AA166" s="21">
        <f>IFERROR(_xlfn.XLOOKUP($F166,'Incoming supply'!$A:$A,'Incoming supply'!R:R),0)</f>
        <v>0</v>
      </c>
      <c r="AB166" s="21">
        <f>IFERROR(_xlfn.XLOOKUP($F166,'Incoming supply'!$A:$A,'Incoming supply'!S:S),0)</f>
        <v>0</v>
      </c>
      <c r="AC166" s="21">
        <f>IFERROR(_xlfn.XLOOKUP($F166,'Incoming supply'!$A:$A,'Incoming supply'!T:T),0)</f>
        <v>0</v>
      </c>
      <c r="AD166" s="21">
        <f>IFERROR(_xlfn.XLOOKUP($F166,'Incoming supply'!$A:$A,'Incoming supply'!U:U),0)</f>
        <v>0</v>
      </c>
      <c r="AE166" s="21">
        <f>IFERROR(_xlfn.XLOOKUP($F166,'Incoming supply'!$A:$A,'Incoming supply'!V:V),0)</f>
        <v>0</v>
      </c>
      <c r="AF166" s="21">
        <f>IFERROR(_xlfn.XLOOKUP($F166,'Incoming supply'!$A:$A,'Incoming supply'!W:W),0)</f>
        <v>0</v>
      </c>
      <c r="AG166" s="21">
        <f>IFERROR(_xlfn.XLOOKUP($F166,'Incoming supply'!$A:$A,'Incoming supply'!X:X),0)</f>
        <v>0</v>
      </c>
      <c r="AH166" s="21">
        <f>IFERROR(_xlfn.XLOOKUP($F166,'Incoming supply'!$A:$A,'Incoming supply'!Y:Y),0)</f>
        <v>0</v>
      </c>
      <c r="AI166" s="21">
        <f>IFERROR(_xlfn.XLOOKUP($F166,'Incoming supply'!$A:$A,'Incoming supply'!Z:Z),0)</f>
        <v>0</v>
      </c>
      <c r="AJ166" s="21">
        <f>IFERROR(_xlfn.XLOOKUP($F166,'Incoming supply'!$A:$A,'Incoming supply'!AA:AA),0)</f>
        <v>0</v>
      </c>
      <c r="AK166" s="21">
        <f>IFERROR(_xlfn.XLOOKUP($F166,'Incoming supply'!$A:$A,'Incoming supply'!AB:AB),0)</f>
        <v>0</v>
      </c>
      <c r="AL166" s="21">
        <f>IFERROR(_xlfn.XLOOKUP($F166,'Incoming supply'!$A:$A,'Incoming supply'!AC:AC),0)</f>
        <v>0</v>
      </c>
      <c r="AM166" s="21">
        <f>IFERROR(_xlfn.XLOOKUP($F166,'Incoming supply'!$A:$A,'Incoming supply'!AD:AD),0)</f>
        <v>0</v>
      </c>
      <c r="AN166" s="21">
        <f>IFERROR(_xlfn.XLOOKUP($F166,'Incoming supply'!$A:$A,'Incoming supply'!AE:AE),0)</f>
        <v>0</v>
      </c>
      <c r="AO166" s="21">
        <f>IFERROR(_xlfn.XLOOKUP($F166,'Incoming supply'!$A:$A,'Incoming supply'!AF:AF),0)</f>
        <v>0</v>
      </c>
      <c r="AP166" s="21">
        <f>IFERROR(_xlfn.XLOOKUP($F166,'Incoming supply'!$A:$A,'Incoming supply'!AG:AG),0)</f>
        <v>0</v>
      </c>
      <c r="AQ166" s="21">
        <f>IFERROR(_xlfn.XLOOKUP($F166,'Incoming supply'!$A:$A,'Incoming supply'!AH:AH),0)</f>
        <v>0</v>
      </c>
    </row>
    <row r="167" spans="1:43" hidden="1" x14ac:dyDescent="0.3">
      <c r="A167" s="14">
        <f>_xlfn.XLOOKUP(F167,'Demand on-top'!A:A,'Demand on-top'!S:S)</f>
        <v>1120</v>
      </c>
      <c r="B167" s="16" t="s">
        <v>7</v>
      </c>
      <c r="C167" s="17" t="s">
        <v>8</v>
      </c>
      <c r="D167" s="18" cm="1">
        <f t="array" ref="D167">ROUND(_xlfn.XLOOKUP(B167,Artikli!A:A,Artikli!C:C/7),0)</f>
        <v>9</v>
      </c>
      <c r="E167" s="19" t="s">
        <v>44</v>
      </c>
      <c r="F167" s="19" t="s">
        <v>117</v>
      </c>
      <c r="G167" s="48" t="s">
        <v>118</v>
      </c>
      <c r="H167" s="62"/>
      <c r="I167" s="57" t="s">
        <v>4096</v>
      </c>
      <c r="J167" s="31">
        <v>2386</v>
      </c>
      <c r="K167" s="20">
        <f t="shared" ref="K167" si="1095">IF((K164-K165+K166)&gt;0,(K164-K165+K166),0)</f>
        <v>2158</v>
      </c>
      <c r="L167" s="20">
        <f t="shared" ref="L167" si="1096">IF((L164-L165+L166)&gt;0,(L164-L165+L166),0)</f>
        <v>1934</v>
      </c>
      <c r="M167" s="20">
        <f t="shared" ref="M167" si="1097">IF((M164-M165+M166)&gt;0,(M164-M165+M166),0)</f>
        <v>1709</v>
      </c>
      <c r="N167" s="20">
        <f t="shared" ref="N167" si="1098">IF((N164-N165+N166)&gt;0,(N164-N165+N166),0)</f>
        <v>1487</v>
      </c>
      <c r="O167" s="20">
        <f t="shared" ref="O167" si="1099">IF((O164-O165+O166)&gt;0,(O164-O165+O166),0)</f>
        <v>1261</v>
      </c>
      <c r="P167" s="20">
        <f t="shared" ref="P167" si="1100">IF((P164-P165+P166)&gt;0,(P164-P165+P166),0)</f>
        <v>1035</v>
      </c>
      <c r="Q167" s="20">
        <f t="shared" ref="Q167" si="1101">IF((Q164-Q165+Q166)&gt;0,(Q164-Q165+Q166),0)</f>
        <v>809</v>
      </c>
      <c r="R167" s="20">
        <f t="shared" ref="R167" si="1102">IF((R164-R165+R166)&gt;0,(R164-R165+R166),0)</f>
        <v>582</v>
      </c>
      <c r="S167" s="20">
        <f t="shared" ref="S167" si="1103">IF((S164-S165+S166)&gt;0,(S164-S165+S166),0)</f>
        <v>360</v>
      </c>
      <c r="T167" s="20">
        <f t="shared" ref="T167" si="1104">IF((T164-T165+T166)&gt;0,(T164-T165+T166),0)</f>
        <v>0</v>
      </c>
      <c r="U167" s="20">
        <f t="shared" ref="U167" si="1105">IF((U164-U165+U166)&gt;0,(U164-U165+U166),0)</f>
        <v>0</v>
      </c>
      <c r="V167" s="20">
        <f t="shared" ref="V167" si="1106">IF((V164-V165+V166)&gt;0,(V164-V165+V166),0)</f>
        <v>0</v>
      </c>
      <c r="W167" s="20">
        <f t="shared" ref="W167" si="1107">IF((W164-W165+W166)&gt;0,(W164-W165+W166),0)</f>
        <v>0</v>
      </c>
      <c r="X167" s="20">
        <f t="shared" ref="X167" si="1108">IF((X164-X165+X166)&gt;0,(X164-X165+X166),0)</f>
        <v>0</v>
      </c>
      <c r="Y167" s="21">
        <f t="shared" ref="Y167:AQ167" si="1109">IF((Y164-Y165+Y166)&gt;0,(Y164-Y165+Y166),0)</f>
        <v>0</v>
      </c>
      <c r="Z167" s="21">
        <f t="shared" si="1109"/>
        <v>0</v>
      </c>
      <c r="AA167" s="21">
        <f t="shared" si="1109"/>
        <v>0</v>
      </c>
      <c r="AB167" s="21">
        <f t="shared" si="1109"/>
        <v>0</v>
      </c>
      <c r="AC167" s="21">
        <f t="shared" si="1109"/>
        <v>0</v>
      </c>
      <c r="AD167" s="21">
        <f t="shared" si="1109"/>
        <v>0</v>
      </c>
      <c r="AE167" s="21">
        <f t="shared" si="1109"/>
        <v>0</v>
      </c>
      <c r="AF167" s="21">
        <f t="shared" si="1109"/>
        <v>0</v>
      </c>
      <c r="AG167" s="21">
        <f t="shared" si="1109"/>
        <v>0</v>
      </c>
      <c r="AH167" s="21">
        <f t="shared" si="1109"/>
        <v>0</v>
      </c>
      <c r="AI167" s="21">
        <f t="shared" si="1109"/>
        <v>0</v>
      </c>
      <c r="AJ167" s="21">
        <f t="shared" si="1109"/>
        <v>0</v>
      </c>
      <c r="AK167" s="21">
        <f t="shared" si="1109"/>
        <v>0</v>
      </c>
      <c r="AL167" s="21">
        <f t="shared" si="1109"/>
        <v>0</v>
      </c>
      <c r="AM167" s="21">
        <f t="shared" si="1109"/>
        <v>0</v>
      </c>
      <c r="AN167" s="21">
        <f t="shared" si="1109"/>
        <v>0</v>
      </c>
      <c r="AO167" s="21">
        <f t="shared" si="1109"/>
        <v>0</v>
      </c>
      <c r="AP167" s="21">
        <f t="shared" si="1109"/>
        <v>0</v>
      </c>
      <c r="AQ167" s="21">
        <f t="shared" si="1109"/>
        <v>0</v>
      </c>
    </row>
    <row r="168" spans="1:43" hidden="1" x14ac:dyDescent="0.3">
      <c r="A168" s="14">
        <f>_xlfn.XLOOKUP(F168,'Demand on-top'!A:A,'Demand on-top'!S:S)</f>
        <v>1120</v>
      </c>
      <c r="B168" s="22" t="s">
        <v>7</v>
      </c>
      <c r="C168" s="23" t="s">
        <v>8</v>
      </c>
      <c r="D168" s="18" cm="1">
        <f t="array" ref="D168">ROUND(_xlfn.XLOOKUP(B168,Artikli!A:A,Artikli!C:C/7),0)</f>
        <v>9</v>
      </c>
      <c r="E168" s="25" t="s">
        <v>44</v>
      </c>
      <c r="F168" s="25" t="s">
        <v>117</v>
      </c>
      <c r="G168" s="49" t="s">
        <v>118</v>
      </c>
      <c r="H168" s="64"/>
      <c r="I168" s="58" t="s">
        <v>29</v>
      </c>
      <c r="J168" s="32">
        <v>10.165009940357853</v>
      </c>
      <c r="K168" s="26" cm="1">
        <f t="array" ref="K168">IFERROR(_xlfn.LET(_xlpm.stk, K164, _xlpm.dem, L165:$BF165,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AVERAGE(L165:Z165), _xlpm.nxt), _xlpm.fw + ((_xlpm.stk - _xlpm.ded) / _xlpm.safe_nxt)),0)</f>
        <v>9.1570576540755475</v>
      </c>
      <c r="L168" s="26" cm="1">
        <f t="array" ref="L168">IFERROR(_xlfn.LET(_xlpm.stk, L164, _xlpm.dem, M165:$BF165,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AVERAGE(M165:AA165), _xlpm.nxt), _xlpm.fw + ((_xlpm.stk - _xlpm.ded) / _xlpm.safe_nxt)),0)</f>
        <v>8.1570576540755475</v>
      </c>
      <c r="M168" s="26" cm="1">
        <f t="array" ref="M168">IFERROR(_xlfn.LET(_xlpm.stk, M164, _xlpm.dem, N165:$BF165,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AVERAGE(N165:AB165), _xlpm.nxt), _xlpm.fw + ((_xlpm.stk - _xlpm.ded) / _xlpm.safe_nxt)),0)</f>
        <v>7.1590457256461235</v>
      </c>
      <c r="N168" s="26" cm="1">
        <f t="array" ref="N168">IFERROR(_xlfn.LET(_xlpm.stk, N164, _xlpm.dem, O165:$BF165,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AVERAGE(O165:AC165), _xlpm.nxt), _xlpm.fw + ((_xlpm.stk - _xlpm.ded) / _xlpm.safe_nxt)),0)</f>
        <v>6.1530815109343937</v>
      </c>
      <c r="O168" s="26" cm="1">
        <f t="array" ref="O168">IFERROR(_xlfn.LET(_xlpm.stk, O164, _xlpm.dem, P165:$BF165,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AVERAGE(P165:AD165), _xlpm.nxt), _xlpm.fw + ((_xlpm.stk - _xlpm.ded) / _xlpm.safe_nxt)),0)</f>
        <v>5.1610337972166995</v>
      </c>
      <c r="P168" s="26" cm="1">
        <f t="array" ref="P168">IFERROR(_xlfn.LET(_xlpm.stk, P164, _xlpm.dem, Q165:$BF165,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AVERAGE(Q165:AE165), _xlpm.nxt), _xlpm.fw + ((_xlpm.stk - _xlpm.ded) / _xlpm.safe_nxt)),0)</f>
        <v>4.1610337972166995</v>
      </c>
      <c r="Q168" s="26" cm="1">
        <f t="array" ref="Q168">IFERROR(_xlfn.LET(_xlpm.stk, Q164, _xlpm.dem, R165:$BF165,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AVERAGE(R165:AF165), _xlpm.nxt), _xlpm.fw + ((_xlpm.stk - _xlpm.ded) / _xlpm.safe_nxt)),0)</f>
        <v>3.1610337972167</v>
      </c>
      <c r="R168" s="26" cm="1">
        <f t="array" ref="R168">IFERROR(_xlfn.LET(_xlpm.stk, R164, _xlpm.dem, S165:$BF165,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AVERAGE(S165:AG165), _xlpm.nxt), _xlpm.fw + ((_xlpm.stk - _xlpm.ded) / _xlpm.safe_nxt)),0)</f>
        <v>2.1630218687872764</v>
      </c>
      <c r="S168" s="26" cm="1">
        <f t="array" ref="S168">IFERROR(_xlfn.LET(_xlpm.stk, S164, _xlpm.dem, T165:$BF165,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AVERAGE(T165:AH165), _xlpm.nxt), _xlpm.fw + ((_xlpm.stk - _xlpm.ded) / _xlpm.safe_nxt)),0)</f>
        <v>1.1530815109343937</v>
      </c>
      <c r="T168" s="26" cm="1">
        <f t="array" ref="T168">IFERROR(_xlfn.LET(_xlpm.stk, T164, _xlpm.dem, U165:$BF165,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AVERAGE(U165:AI165), _xlpm.nxt), _xlpm.fw + ((_xlpm.stk - _xlpm.ded) / _xlpm.safe_nxt)),0)</f>
        <v>0.71570576540755471</v>
      </c>
      <c r="U168" s="26" cm="1">
        <f t="array" ref="U168">IFERROR(_xlfn.LET(_xlpm.stk, U164, _xlpm.dem, V165:$BF165,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AVERAGE(V165:AJ165), _xlpm.nxt), _xlpm.fw + ((_xlpm.stk - _xlpm.ded) / _xlpm.safe_nxt)),0)</f>
        <v>0</v>
      </c>
      <c r="V168" s="26" cm="1">
        <f t="array" ref="V168">IFERROR(_xlfn.LET(_xlpm.stk, V164, _xlpm.dem, W165:$BF165,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AVERAGE(W165:AK165), _xlpm.nxt), _xlpm.fw + ((_xlpm.stk - _xlpm.ded) / _xlpm.safe_nxt)),0)</f>
        <v>0</v>
      </c>
      <c r="W168" s="26" cm="1">
        <f t="array" ref="W168">IFERROR(_xlfn.LET(_xlpm.stk, W164, _xlpm.dem, X165:$BF165,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AVERAGE(X165:AL165), _xlpm.nxt), _xlpm.fw + ((_xlpm.stk - _xlpm.ded) / _xlpm.safe_nxt)),0)</f>
        <v>0</v>
      </c>
      <c r="X168" s="26" cm="1">
        <f t="array" ref="X168">IFERROR(_xlfn.LET(_xlpm.stk, X164, _xlpm.dem, Y165:$BF165,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AVERAGE(Y165:AM165), _xlpm.nxt), _xlpm.fw + ((_xlpm.stk - _xlpm.ded) / _xlpm.safe_nxt)),0)</f>
        <v>0</v>
      </c>
      <c r="Y168" s="27" cm="1">
        <f t="array" ref="Y168">IFERROR(_xlfn.LET(_xlpm.stk, Y164, _xlpm.dem, Z165:$BF165,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AVERAGE(Z165:AN165), _xlpm.nxt), _xlpm.fw + ((_xlpm.stk - _xlpm.ded) / _xlpm.safe_nxt)),0)</f>
        <v>0</v>
      </c>
      <c r="Z168" s="27" cm="1">
        <f t="array" ref="Z168">IFERROR(_xlfn.LET(_xlpm.stk, Z164, _xlpm.dem, AA165:$BF165,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AVERAGE(AA165:AO165), _xlpm.nxt), _xlpm.fw + ((_xlpm.stk - _xlpm.ded) / _xlpm.safe_nxt)),0)</f>
        <v>0</v>
      </c>
      <c r="AA168" s="27" cm="1">
        <f t="array" ref="AA168">IFERROR(_xlfn.LET(_xlpm.stk, AA164, _xlpm.dem, AB165:$BF165,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AVERAGE(AB165:AP165), _xlpm.nxt), _xlpm.fw + ((_xlpm.stk - _xlpm.ded) / _xlpm.safe_nxt)),0)</f>
        <v>0</v>
      </c>
      <c r="AB168" s="27" cm="1">
        <f t="array" ref="AB168">IFERROR(_xlfn.LET(_xlpm.stk, AB164, _xlpm.dem, AC165:$BF165,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AVERAGE(AC165:AQ165), _xlpm.nxt), _xlpm.fw + ((_xlpm.stk - _xlpm.ded) / _xlpm.safe_nxt)),0)</f>
        <v>0</v>
      </c>
      <c r="AC168" s="27" cm="1">
        <f t="array" ref="AC168">IFERROR(_xlfn.LET(_xlpm.stk, AC164, _xlpm.dem, AD165:$BF165,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AVERAGE(AD165:AR165), _xlpm.nxt), _xlpm.fw + ((_xlpm.stk - _xlpm.ded) / _xlpm.safe_nxt)),0)</f>
        <v>0</v>
      </c>
      <c r="AD168" s="27" cm="1">
        <f t="array" ref="AD168">IFERROR(_xlfn.LET(_xlpm.stk, AD164, _xlpm.dem, AE165:$BF165,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AVERAGE(AE165:AS165), _xlpm.nxt), _xlpm.fw + ((_xlpm.stk - _xlpm.ded) / _xlpm.safe_nxt)),0)</f>
        <v>0</v>
      </c>
      <c r="AE168" s="27" cm="1">
        <f t="array" ref="AE168">IFERROR(_xlfn.LET(_xlpm.stk, AE164, _xlpm.dem, AF165:$BF165,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AVERAGE(AF165:AT165), _xlpm.nxt), _xlpm.fw + ((_xlpm.stk - _xlpm.ded) / _xlpm.safe_nxt)),0)</f>
        <v>0</v>
      </c>
      <c r="AF168" s="27" cm="1">
        <f t="array" ref="AF168">IFERROR(_xlfn.LET(_xlpm.stk, AF164, _xlpm.dem, AG165:$BF165,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AVERAGE(AG165:AU165), _xlpm.nxt), _xlpm.fw + ((_xlpm.stk - _xlpm.ded) / _xlpm.safe_nxt)),0)</f>
        <v>0</v>
      </c>
      <c r="AG168" s="27" cm="1">
        <f t="array" ref="AG168">IFERROR(_xlfn.LET(_xlpm.stk, AG164, _xlpm.dem, AH165:$BF165,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AVERAGE(AH165:AV165), _xlpm.nxt), _xlpm.fw + ((_xlpm.stk - _xlpm.ded) / _xlpm.safe_nxt)),0)</f>
        <v>0</v>
      </c>
      <c r="AH168" s="27" cm="1">
        <f t="array" ref="AH168">IFERROR(_xlfn.LET(_xlpm.stk, AH164, _xlpm.dem, AI165:$BF165,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AVERAGE(AI165:AW165), _xlpm.nxt), _xlpm.fw + ((_xlpm.stk - _xlpm.ded) / _xlpm.safe_nxt)),0)</f>
        <v>0</v>
      </c>
      <c r="AI168" s="27" cm="1">
        <f t="array" ref="AI168">IFERROR(_xlfn.LET(_xlpm.stk, AI164, _xlpm.dem, AJ165:$BF165,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AVERAGE(AJ165:AX165), _xlpm.nxt), _xlpm.fw + ((_xlpm.stk - _xlpm.ded) / _xlpm.safe_nxt)),0)</f>
        <v>0</v>
      </c>
      <c r="AJ168" s="27" cm="1">
        <f t="array" ref="AJ168">IFERROR(_xlfn.LET(_xlpm.stk, AJ164, _xlpm.dem, AK165:$BF165,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AVERAGE(AK165:AY165), _xlpm.nxt), _xlpm.fw + ((_xlpm.stk - _xlpm.ded) / _xlpm.safe_nxt)),0)</f>
        <v>0</v>
      </c>
      <c r="AK168" s="27" cm="1">
        <f t="array" ref="AK168">IFERROR(_xlfn.LET(_xlpm.stk, AK164, _xlpm.dem, AL165:$BF165,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AVERAGE(AL165:AZ165), _xlpm.nxt), _xlpm.fw + ((_xlpm.stk - _xlpm.ded) / _xlpm.safe_nxt)),0)</f>
        <v>0</v>
      </c>
      <c r="AL168" s="27" cm="1">
        <f t="array" ref="AL168">IFERROR(_xlfn.LET(_xlpm.stk, AL164, _xlpm.dem, AM165:$BF165,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AVERAGE(AM165:BA165), _xlpm.nxt), _xlpm.fw + ((_xlpm.stk - _xlpm.ded) / _xlpm.safe_nxt)),0)</f>
        <v>0</v>
      </c>
      <c r="AM168" s="27" cm="1">
        <f t="array" ref="AM168">IFERROR(_xlfn.LET(_xlpm.stk, AM164, _xlpm.dem, AN165:$BF165,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AVERAGE(AN165:BB165), _xlpm.nxt), _xlpm.fw + ((_xlpm.stk - _xlpm.ded) / _xlpm.safe_nxt)),0)</f>
        <v>0</v>
      </c>
      <c r="AN168" s="27" cm="1">
        <f t="array" ref="AN168">IFERROR(_xlfn.LET(_xlpm.stk, AN164, _xlpm.dem, AO165:$BF165,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AVERAGE(AO165:BC165), _xlpm.nxt), _xlpm.fw + ((_xlpm.stk - _xlpm.ded) / _xlpm.safe_nxt)),0)</f>
        <v>0</v>
      </c>
      <c r="AO168" s="27" cm="1">
        <f t="array" ref="AO168">IFERROR(_xlfn.LET(_xlpm.stk, AO164, _xlpm.dem, AP165:$BF165,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AVERAGE(AP165:BD165), _xlpm.nxt), _xlpm.fw + ((_xlpm.stk - _xlpm.ded) / _xlpm.safe_nxt)),0)</f>
        <v>0</v>
      </c>
      <c r="AP168" s="27" cm="1">
        <f t="array" ref="AP168">IFERROR(_xlfn.LET(_xlpm.stk, AP164, _xlpm.dem, AQ165:$BF165,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AVERAGE(AQ165:BE165), _xlpm.nxt), _xlpm.fw + ((_xlpm.stk - _xlpm.ded) / _xlpm.safe_nxt)),0)</f>
        <v>0</v>
      </c>
      <c r="AQ168" s="27" cm="1">
        <f t="array" ref="AQ168">IFERROR(_xlfn.LET(_xlpm.stk, AQ164, _xlpm.dem, AR165:$BF165,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AVERAGE(AR165:BF165), _xlpm.nxt), _xlpm.fw + ((_xlpm.stk - _xlpm.ded) / _xlpm.safe_nxt)),0)</f>
        <v>0</v>
      </c>
    </row>
    <row r="169" spans="1:43" hidden="1" x14ac:dyDescent="0.3">
      <c r="A169" s="14">
        <f>_xlfn.XLOOKUP(F169,'Demand on-top'!A:A,'Demand on-top'!S:S)</f>
        <v>1530</v>
      </c>
      <c r="B169" s="16" t="s">
        <v>64</v>
      </c>
      <c r="C169" s="17" t="s">
        <v>65</v>
      </c>
      <c r="D169" s="18" cm="1">
        <f t="array" ref="D169">ROUND(_xlfn.XLOOKUP(B169,Artikli!A:A,Artikli!C:C/7),0)</f>
        <v>17</v>
      </c>
      <c r="E169" s="19" t="s">
        <v>59</v>
      </c>
      <c r="F169" s="19" t="s">
        <v>119</v>
      </c>
      <c r="G169" s="48" t="s">
        <v>120</v>
      </c>
      <c r="H169" s="61"/>
      <c r="I169" s="57" t="s">
        <v>26</v>
      </c>
      <c r="J169" s="31">
        <v>33369</v>
      </c>
      <c r="K169" s="20">
        <f>IFERROR(_xlfn.XLOOKUP(F169,Stock!A:A,Stock!AI:AI),0)</f>
        <v>30821</v>
      </c>
      <c r="L169" s="20">
        <f t="shared" ref="L169:Y169" si="1110">K172</f>
        <v>28267</v>
      </c>
      <c r="M169" s="20">
        <f t="shared" si="1110"/>
        <v>25701</v>
      </c>
      <c r="N169" s="20">
        <f t="shared" si="1110"/>
        <v>23111</v>
      </c>
      <c r="O169" s="20">
        <f t="shared" si="1110"/>
        <v>20508</v>
      </c>
      <c r="P169" s="20">
        <f t="shared" si="1110"/>
        <v>16874</v>
      </c>
      <c r="Q169" s="20">
        <f t="shared" si="1110"/>
        <v>13914</v>
      </c>
      <c r="R169" s="20">
        <f t="shared" si="1110"/>
        <v>11238</v>
      </c>
      <c r="S169" s="20">
        <f t="shared" si="1110"/>
        <v>8546</v>
      </c>
      <c r="T169" s="20">
        <f t="shared" si="1110"/>
        <v>5860</v>
      </c>
      <c r="U169" s="20">
        <f t="shared" si="1110"/>
        <v>3241</v>
      </c>
      <c r="V169" s="20">
        <f t="shared" si="1110"/>
        <v>50645</v>
      </c>
      <c r="W169" s="20">
        <f t="shared" si="1110"/>
        <v>48021</v>
      </c>
      <c r="X169" s="20">
        <f t="shared" si="1110"/>
        <v>45384</v>
      </c>
      <c r="Y169" s="21">
        <f t="shared" si="1110"/>
        <v>41206</v>
      </c>
      <c r="Z169" s="21">
        <f t="shared" ref="Z169" si="1111">Y172</f>
        <v>38543</v>
      </c>
      <c r="AA169" s="21">
        <f t="shared" ref="AA169" si="1112">Z172</f>
        <v>35870</v>
      </c>
      <c r="AB169" s="21">
        <f t="shared" ref="AB169" si="1113">AA172</f>
        <v>33160</v>
      </c>
      <c r="AC169" s="21">
        <f t="shared" ref="AC169" si="1114">AB172</f>
        <v>30426</v>
      </c>
      <c r="AD169" s="21">
        <f t="shared" ref="AD169" si="1115">AC172</f>
        <v>27724</v>
      </c>
      <c r="AE169" s="21">
        <f t="shared" ref="AE169" si="1116">AD172</f>
        <v>25052</v>
      </c>
      <c r="AF169" s="21">
        <f t="shared" ref="AF169" si="1117">AE172</f>
        <v>22402</v>
      </c>
      <c r="AG169" s="21">
        <f t="shared" ref="AG169" si="1118">AF172</f>
        <v>19727</v>
      </c>
      <c r="AH169" s="21">
        <f t="shared" ref="AH169" si="1119">AG172</f>
        <v>17088</v>
      </c>
      <c r="AI169" s="21">
        <f t="shared" ref="AI169" si="1120">AH172</f>
        <v>14474</v>
      </c>
      <c r="AJ169" s="21">
        <f t="shared" ref="AJ169" si="1121">AI172</f>
        <v>11829</v>
      </c>
      <c r="AK169" s="21">
        <f t="shared" ref="AK169" si="1122">AJ172</f>
        <v>9195</v>
      </c>
      <c r="AL169" s="21">
        <f t="shared" ref="AL169" si="1123">AK172</f>
        <v>6558</v>
      </c>
      <c r="AM169" s="21">
        <f t="shared" ref="AM169" si="1124">AL172</f>
        <v>3918</v>
      </c>
      <c r="AN169" s="21">
        <f t="shared" ref="AN169" si="1125">AM172</f>
        <v>1275</v>
      </c>
      <c r="AO169" s="21">
        <f t="shared" ref="AO169" si="1126">AN172</f>
        <v>0</v>
      </c>
      <c r="AP169" s="21">
        <f t="shared" ref="AP169" si="1127">AO172</f>
        <v>0</v>
      </c>
      <c r="AQ169" s="21">
        <f t="shared" ref="AQ169" si="1128">AP172</f>
        <v>0</v>
      </c>
    </row>
    <row r="170" spans="1:43" hidden="1" x14ac:dyDescent="0.3">
      <c r="A170" s="14">
        <f>_xlfn.XLOOKUP(F170,'Demand on-top'!A:A,'Demand on-top'!S:S)</f>
        <v>1530</v>
      </c>
      <c r="B170" s="16" t="s">
        <v>64</v>
      </c>
      <c r="C170" s="17" t="s">
        <v>65</v>
      </c>
      <c r="D170" s="18" cm="1">
        <f t="array" ref="D170">ROUND(_xlfn.XLOOKUP(B170,Artikli!A:A,Artikli!C:C/7),0)</f>
        <v>17</v>
      </c>
      <c r="E170" s="19" t="s">
        <v>59</v>
      </c>
      <c r="F170" s="19" t="s">
        <v>119</v>
      </c>
      <c r="G170" s="48" t="s">
        <v>120</v>
      </c>
      <c r="H170" s="62"/>
      <c r="I170" s="57" t="s">
        <v>28</v>
      </c>
      <c r="J170" s="31">
        <v>2543</v>
      </c>
      <c r="K170" s="20">
        <f>ROUND(_xlfn.XLOOKUP($F170,'Prodaja+Demand'!$B:$B,'Prodaja+Demand'!BG:BG),0)+ROUND(_xlfn.XLOOKUP($F170,'Demand on-top'!$A:$A,'Demand on-top'!F:F),0)</f>
        <v>2554</v>
      </c>
      <c r="L170" s="20">
        <f>ROUND(_xlfn.XLOOKUP($F170,'Prodaja+Demand'!$B:$B,'Prodaja+Demand'!BH:BH),0)+ROUND(_xlfn.XLOOKUP($F170,'Demand on-top'!$A:$A,'Demand on-top'!G:G),0)</f>
        <v>2566</v>
      </c>
      <c r="M170" s="20">
        <f>ROUND(_xlfn.XLOOKUP($F170,'Prodaja+Demand'!$B:$B,'Prodaja+Demand'!BI:BI),0)+ROUND(_xlfn.XLOOKUP($F170,'Demand on-top'!$A:$A,'Demand on-top'!H:H),0)</f>
        <v>2590</v>
      </c>
      <c r="N170" s="20">
        <f>ROUND(_xlfn.XLOOKUP($F170,'Prodaja+Demand'!$B:$B,'Prodaja+Demand'!BJ:BJ),0)+ROUND(_xlfn.XLOOKUP($F170,'Demand on-top'!$A:$A,'Demand on-top'!I:I),0)</f>
        <v>2603</v>
      </c>
      <c r="O170" s="20">
        <f>ROUND(_xlfn.XLOOKUP($F170,'Prodaja+Demand'!$B:$B,'Prodaja+Demand'!BK:BK),0)+ROUND(_xlfn.XLOOKUP($F170,'Demand on-top'!$A:$A,'Demand on-top'!J:J),0)</f>
        <v>3634</v>
      </c>
      <c r="P170" s="20">
        <f>ROUND(_xlfn.XLOOKUP($F170,'Prodaja+Demand'!$B:$B,'Prodaja+Demand'!BL:BL),0)+ROUND(_xlfn.XLOOKUP($F170,'Demand on-top'!$A:$A,'Demand on-top'!K:K),0)</f>
        <v>2960</v>
      </c>
      <c r="Q170" s="20">
        <f>ROUND(_xlfn.XLOOKUP($F170,'Prodaja+Demand'!$B:$B,'Prodaja+Demand'!BM:BM),0)+ROUND(_xlfn.XLOOKUP($F170,'Demand on-top'!$A:$A,'Demand on-top'!L:L),0)</f>
        <v>2676</v>
      </c>
      <c r="R170" s="20">
        <f>ROUND(_xlfn.XLOOKUP($F170,'Prodaja+Demand'!$B:$B,'Prodaja+Demand'!BN:BN),0)+ROUND(_xlfn.XLOOKUP($F170,'Demand on-top'!$A:$A,'Demand on-top'!M:M),0)</f>
        <v>2692</v>
      </c>
      <c r="S170" s="20">
        <f>ROUND(_xlfn.XLOOKUP($F170,'Prodaja+Demand'!$B:$B,'Prodaja+Demand'!BO:BO),0)+ROUND(_xlfn.XLOOKUP($F170,'Demand on-top'!$A:$A,'Demand on-top'!N:N),0)</f>
        <v>2686</v>
      </c>
      <c r="T170" s="20">
        <f>ROUND(_xlfn.XLOOKUP($F170,'Prodaja+Demand'!$B:$B,'Prodaja+Demand'!BP:BP),0)+ROUND(_xlfn.XLOOKUP($F170,'Demand on-top'!$A:$A,'Demand on-top'!O:O),0)</f>
        <v>2619</v>
      </c>
      <c r="U170" s="20">
        <f>ROUND(_xlfn.XLOOKUP($F170,'Prodaja+Demand'!$B:$B,'Prodaja+Demand'!BQ:BQ),0)+ROUND(_xlfn.XLOOKUP($F170,'Demand on-top'!$A:$A,'Demand on-top'!P:P),0)</f>
        <v>2596</v>
      </c>
      <c r="V170" s="20">
        <f>ROUND(_xlfn.XLOOKUP($F170,'Prodaja+Demand'!$B:$B,'Prodaja+Demand'!BR:BR),0)+ROUND(_xlfn.XLOOKUP($F170,'Demand on-top'!$A:$A,'Demand on-top'!Q:Q),0)</f>
        <v>2624</v>
      </c>
      <c r="W170" s="20">
        <f>ROUND(_xlfn.XLOOKUP($F170,'Prodaja+Demand'!$B:$B,'Prodaja+Demand'!BS:BS),0)+ROUND(_xlfn.XLOOKUP($F170,'Demand on-top'!$A:$A,'Demand on-top'!R:R),0)</f>
        <v>2637</v>
      </c>
      <c r="X170" s="20">
        <f>ROUND(_xlfn.XLOOKUP($F170,'Prodaja+Demand'!$B:$B,'Prodaja+Demand'!BT:BT),0)+ROUND(_xlfn.XLOOKUP($F170,'Demand on-top'!$A:$A,'Demand on-top'!S:S),0)</f>
        <v>4178</v>
      </c>
      <c r="Y170" s="21">
        <f>ROUND(_xlfn.XLOOKUP($F170,'Prodaja+Demand'!$B:$B,'Prodaja+Demand'!BU:BU),0)+ROUND(_xlfn.XLOOKUP($F170,'Demand on-top'!$A:$A,'Demand on-top'!T:T),0)</f>
        <v>2663</v>
      </c>
      <c r="Z170" s="21">
        <f>ROUND(_xlfn.XLOOKUP($F170,'Prodaja+Demand'!$B:$B,'Prodaja+Demand'!BV:BV),0)+ROUND(_xlfn.XLOOKUP($F170,'Demand on-top'!$A:$A,'Demand on-top'!U:U),0)</f>
        <v>2673</v>
      </c>
      <c r="AA170" s="21">
        <f>ROUND(_xlfn.XLOOKUP($F170,'Prodaja+Demand'!$B:$B,'Prodaja+Demand'!BW:BW),0)+ROUND(_xlfn.XLOOKUP($F170,'Demand on-top'!$A:$A,'Demand on-top'!V:V),0)</f>
        <v>2710</v>
      </c>
      <c r="AB170" s="21">
        <f>ROUND(_xlfn.XLOOKUP($F170,'Prodaja+Demand'!$B:$B,'Prodaja+Demand'!BX:BX),0)+ROUND(_xlfn.XLOOKUP($F170,'Demand on-top'!$A:$A,'Demand on-top'!W:W),0)</f>
        <v>2734</v>
      </c>
      <c r="AC170" s="21">
        <f>ROUND(_xlfn.XLOOKUP($F170,'Prodaja+Demand'!$B:$B,'Prodaja+Demand'!BY:BY),0)+ROUND(_xlfn.XLOOKUP($F170,'Demand on-top'!$A:$A,'Demand on-top'!X:X),0)</f>
        <v>2702</v>
      </c>
      <c r="AD170" s="21">
        <f>ROUND(_xlfn.XLOOKUP($F170,'Prodaja+Demand'!$B:$B,'Prodaja+Demand'!BZ:BZ),0)+ROUND(_xlfn.XLOOKUP($F170,'Demand on-top'!$A:$A,'Demand on-top'!Y:Y),0)</f>
        <v>2672</v>
      </c>
      <c r="AE170" s="21">
        <f>ROUND(_xlfn.XLOOKUP($F170,'Prodaja+Demand'!$B:$B,'Prodaja+Demand'!CA:CA),0)+ROUND(_xlfn.XLOOKUP($F170,'Demand on-top'!$A:$A,'Demand on-top'!Z:Z),0)</f>
        <v>2650</v>
      </c>
      <c r="AF170" s="21">
        <f>ROUND(_xlfn.XLOOKUP($F170,'Prodaja+Demand'!$B:$B,'Prodaja+Demand'!CB:CB),0)+ROUND(_xlfn.XLOOKUP($F170,'Demand on-top'!$A:$A,'Demand on-top'!AA:AA),0)</f>
        <v>2675</v>
      </c>
      <c r="AG170" s="21">
        <f>ROUND(_xlfn.XLOOKUP($F170,'Prodaja+Demand'!$B:$B,'Prodaja+Demand'!CC:CC),0)+ROUND(_xlfn.XLOOKUP($F170,'Demand on-top'!$A:$A,'Demand on-top'!AB:AB),0)</f>
        <v>2639</v>
      </c>
      <c r="AH170" s="21">
        <f>ROUND(_xlfn.XLOOKUP($F170,'Prodaja+Demand'!$B:$B,'Prodaja+Demand'!CD:CD),0)+ROUND(_xlfn.XLOOKUP($F170,'Demand on-top'!$A:$A,'Demand on-top'!AC:AC),0)</f>
        <v>2614</v>
      </c>
      <c r="AI170" s="21">
        <f>ROUND(_xlfn.XLOOKUP($F170,'Prodaja+Demand'!$B:$B,'Prodaja+Demand'!CE:CE),0)+ROUND(_xlfn.XLOOKUP($F170,'Demand on-top'!$A:$A,'Demand on-top'!AD:AD),0)</f>
        <v>2645</v>
      </c>
      <c r="AJ170" s="21">
        <f>ROUND(_xlfn.XLOOKUP($F170,'Prodaja+Demand'!$B:$B,'Prodaja+Demand'!CF:CF),0)+ROUND(_xlfn.XLOOKUP($F170,'Demand on-top'!$A:$A,'Demand on-top'!AE:AE),0)</f>
        <v>2634</v>
      </c>
      <c r="AK170" s="21">
        <f>ROUND(_xlfn.XLOOKUP($F170,'Prodaja+Demand'!$B:$B,'Prodaja+Demand'!CG:CG),0)+ROUND(_xlfn.XLOOKUP($F170,'Demand on-top'!$A:$A,'Demand on-top'!AF:AF),0)</f>
        <v>2637</v>
      </c>
      <c r="AL170" s="21">
        <f>ROUND(_xlfn.XLOOKUP($F170,'Prodaja+Demand'!$B:$B,'Prodaja+Demand'!CH:CH),0)+ROUND(_xlfn.XLOOKUP($F170,'Demand on-top'!$A:$A,'Demand on-top'!AG:AG),0)</f>
        <v>2640</v>
      </c>
      <c r="AM170" s="21">
        <f>ROUND(_xlfn.XLOOKUP($F170,'Prodaja+Demand'!$B:$B,'Prodaja+Demand'!CI:CI),0)+ROUND(_xlfn.XLOOKUP($F170,'Demand on-top'!$A:$A,'Demand on-top'!AH:AH),0)</f>
        <v>2643</v>
      </c>
      <c r="AN170" s="21">
        <f>ROUND(_xlfn.XLOOKUP($F170,'Prodaja+Demand'!$B:$B,'Prodaja+Demand'!CJ:CJ),0)+ROUND(_xlfn.XLOOKUP($F170,'Demand on-top'!$A:$A,'Demand on-top'!AI:AI),0)</f>
        <v>2645</v>
      </c>
      <c r="AO170" s="21">
        <f>ROUND(_xlfn.XLOOKUP($F170,'Prodaja+Demand'!$B:$B,'Prodaja+Demand'!CK:CK),0)+ROUND(_xlfn.XLOOKUP($F170,'Demand on-top'!$A:$A,'Demand on-top'!AJ:AJ),0)</f>
        <v>2647</v>
      </c>
      <c r="AP170" s="21">
        <f>ROUND(_xlfn.XLOOKUP($F170,'Prodaja+Demand'!$B:$B,'Prodaja+Demand'!CL:CL),0)+ROUND(_xlfn.XLOOKUP($F170,'Demand on-top'!$A:$A,'Demand on-top'!AK:AK),0)</f>
        <v>0</v>
      </c>
      <c r="AQ170" s="21">
        <f>ROUND(_xlfn.XLOOKUP($F170,'Prodaja+Demand'!$B:$B,'Prodaja+Demand'!CM:CM),0)+ROUND(_xlfn.XLOOKUP($F170,'Demand on-top'!$A:$A,'Demand on-top'!AL:AL),0)</f>
        <v>0</v>
      </c>
    </row>
    <row r="171" spans="1:43" hidden="1" x14ac:dyDescent="0.3">
      <c r="A171" s="14">
        <f>_xlfn.XLOOKUP(F171,'Demand on-top'!A:A,'Demand on-top'!S:S)</f>
        <v>1530</v>
      </c>
      <c r="B171" s="16" t="s">
        <v>64</v>
      </c>
      <c r="C171" s="17" t="s">
        <v>65</v>
      </c>
      <c r="D171" s="18" cm="1">
        <f t="array" ref="D171">ROUND(_xlfn.XLOOKUP(B171,Artikli!A:A,Artikli!C:C/7),0)</f>
        <v>17</v>
      </c>
      <c r="E171" s="19" t="s">
        <v>59</v>
      </c>
      <c r="F171" s="19" t="s">
        <v>119</v>
      </c>
      <c r="G171" s="48" t="s">
        <v>120</v>
      </c>
      <c r="H171" s="62"/>
      <c r="I171" s="57" t="s">
        <v>27</v>
      </c>
      <c r="J171" s="31">
        <v>0</v>
      </c>
      <c r="K171" s="20">
        <f>IFERROR(_xlfn.XLOOKUP($F171,'Incoming supply'!$A:$A,'Incoming supply'!B:B),0)</f>
        <v>0</v>
      </c>
      <c r="L171" s="20">
        <f>IFERROR(_xlfn.XLOOKUP($F171,'Incoming supply'!$A:$A,'Incoming supply'!C:C),0)</f>
        <v>0</v>
      </c>
      <c r="M171" s="20">
        <f>IFERROR(_xlfn.XLOOKUP($F171,'Incoming supply'!$A:$A,'Incoming supply'!D:D),0)</f>
        <v>0</v>
      </c>
      <c r="N171" s="20">
        <f>IFERROR(_xlfn.XLOOKUP($F171,'Incoming supply'!$A:$A,'Incoming supply'!E:E),0)</f>
        <v>0</v>
      </c>
      <c r="O171" s="20">
        <f>IFERROR(_xlfn.XLOOKUP($F171,'Incoming supply'!$A:$A,'Incoming supply'!F:F),0)</f>
        <v>0</v>
      </c>
      <c r="P171" s="20">
        <f>IFERROR(_xlfn.XLOOKUP($F171,'Incoming supply'!$A:$A,'Incoming supply'!G:G),0)</f>
        <v>0</v>
      </c>
      <c r="Q171" s="20">
        <f>IFERROR(_xlfn.XLOOKUP($F171,'Incoming supply'!$A:$A,'Incoming supply'!H:H),0)</f>
        <v>0</v>
      </c>
      <c r="R171" s="20">
        <f>IFERROR(_xlfn.XLOOKUP($F171,'Incoming supply'!$A:$A,'Incoming supply'!I:I),0)</f>
        <v>0</v>
      </c>
      <c r="S171" s="20">
        <f>IFERROR(_xlfn.XLOOKUP($F171,'Incoming supply'!$A:$A,'Incoming supply'!J:J),0)</f>
        <v>0</v>
      </c>
      <c r="T171" s="20">
        <f>IFERROR(_xlfn.XLOOKUP($F171,'Incoming supply'!$A:$A,'Incoming supply'!K:K),0)</f>
        <v>0</v>
      </c>
      <c r="U171" s="20">
        <f>IFERROR(_xlfn.XLOOKUP($F171,'Incoming supply'!$A:$A,'Incoming supply'!L:L),0)</f>
        <v>50000</v>
      </c>
      <c r="V171" s="20">
        <f>IFERROR(_xlfn.XLOOKUP($F171,'Incoming supply'!$A:$A,'Incoming supply'!M:M),0)</f>
        <v>0</v>
      </c>
      <c r="W171" s="20">
        <f>IFERROR(_xlfn.XLOOKUP($F171,'Incoming supply'!$A:$A,'Incoming supply'!N:N),0)</f>
        <v>0</v>
      </c>
      <c r="X171" s="20">
        <f>IFERROR(_xlfn.XLOOKUP($F171,'Incoming supply'!$A:$A,'Incoming supply'!O:O),0)</f>
        <v>0</v>
      </c>
      <c r="Y171" s="21">
        <f>IFERROR(_xlfn.XLOOKUP($F171,'Incoming supply'!$A:$A,'Incoming supply'!P:P),0)</f>
        <v>0</v>
      </c>
      <c r="Z171" s="21">
        <f>IFERROR(_xlfn.XLOOKUP($F171,'Incoming supply'!$A:$A,'Incoming supply'!Q:Q),0)</f>
        <v>0</v>
      </c>
      <c r="AA171" s="21">
        <f>IFERROR(_xlfn.XLOOKUP($F171,'Incoming supply'!$A:$A,'Incoming supply'!R:R),0)</f>
        <v>0</v>
      </c>
      <c r="AB171" s="21">
        <f>IFERROR(_xlfn.XLOOKUP($F171,'Incoming supply'!$A:$A,'Incoming supply'!S:S),0)</f>
        <v>0</v>
      </c>
      <c r="AC171" s="21">
        <f>IFERROR(_xlfn.XLOOKUP($F171,'Incoming supply'!$A:$A,'Incoming supply'!T:T),0)</f>
        <v>0</v>
      </c>
      <c r="AD171" s="21">
        <f>IFERROR(_xlfn.XLOOKUP($F171,'Incoming supply'!$A:$A,'Incoming supply'!U:U),0)</f>
        <v>0</v>
      </c>
      <c r="AE171" s="21">
        <f>IFERROR(_xlfn.XLOOKUP($F171,'Incoming supply'!$A:$A,'Incoming supply'!V:V),0)</f>
        <v>0</v>
      </c>
      <c r="AF171" s="21">
        <f>IFERROR(_xlfn.XLOOKUP($F171,'Incoming supply'!$A:$A,'Incoming supply'!W:W),0)</f>
        <v>0</v>
      </c>
      <c r="AG171" s="21">
        <f>IFERROR(_xlfn.XLOOKUP($F171,'Incoming supply'!$A:$A,'Incoming supply'!X:X),0)</f>
        <v>0</v>
      </c>
      <c r="AH171" s="21">
        <f>IFERROR(_xlfn.XLOOKUP($F171,'Incoming supply'!$A:$A,'Incoming supply'!Y:Y),0)</f>
        <v>0</v>
      </c>
      <c r="AI171" s="21">
        <f>IFERROR(_xlfn.XLOOKUP($F171,'Incoming supply'!$A:$A,'Incoming supply'!Z:Z),0)</f>
        <v>0</v>
      </c>
      <c r="AJ171" s="21">
        <f>IFERROR(_xlfn.XLOOKUP($F171,'Incoming supply'!$A:$A,'Incoming supply'!AA:AA),0)</f>
        <v>0</v>
      </c>
      <c r="AK171" s="21">
        <f>IFERROR(_xlfn.XLOOKUP($F171,'Incoming supply'!$A:$A,'Incoming supply'!AB:AB),0)</f>
        <v>0</v>
      </c>
      <c r="AL171" s="21">
        <f>IFERROR(_xlfn.XLOOKUP($F171,'Incoming supply'!$A:$A,'Incoming supply'!AC:AC),0)</f>
        <v>0</v>
      </c>
      <c r="AM171" s="21">
        <f>IFERROR(_xlfn.XLOOKUP($F171,'Incoming supply'!$A:$A,'Incoming supply'!AD:AD),0)</f>
        <v>0</v>
      </c>
      <c r="AN171" s="21">
        <f>IFERROR(_xlfn.XLOOKUP($F171,'Incoming supply'!$A:$A,'Incoming supply'!AE:AE),0)</f>
        <v>0</v>
      </c>
      <c r="AO171" s="21">
        <f>IFERROR(_xlfn.XLOOKUP($F171,'Incoming supply'!$A:$A,'Incoming supply'!AF:AF),0)</f>
        <v>0</v>
      </c>
      <c r="AP171" s="21">
        <f>IFERROR(_xlfn.XLOOKUP($F171,'Incoming supply'!$A:$A,'Incoming supply'!AG:AG),0)</f>
        <v>0</v>
      </c>
      <c r="AQ171" s="21">
        <f>IFERROR(_xlfn.XLOOKUP($F171,'Incoming supply'!$A:$A,'Incoming supply'!AH:AH),0)</f>
        <v>0</v>
      </c>
    </row>
    <row r="172" spans="1:43" hidden="1" x14ac:dyDescent="0.3">
      <c r="A172" s="14">
        <f>_xlfn.XLOOKUP(F172,'Demand on-top'!A:A,'Demand on-top'!S:S)</f>
        <v>1530</v>
      </c>
      <c r="B172" s="16" t="s">
        <v>64</v>
      </c>
      <c r="C172" s="17" t="s">
        <v>65</v>
      </c>
      <c r="D172" s="18" cm="1">
        <f t="array" ref="D172">ROUND(_xlfn.XLOOKUP(B172,Artikli!A:A,Artikli!C:C/7),0)</f>
        <v>17</v>
      </c>
      <c r="E172" s="19" t="s">
        <v>59</v>
      </c>
      <c r="F172" s="19" t="s">
        <v>119</v>
      </c>
      <c r="G172" s="48" t="s">
        <v>120</v>
      </c>
      <c r="H172" s="62"/>
      <c r="I172" s="57" t="s">
        <v>4096</v>
      </c>
      <c r="J172" s="31">
        <v>30826</v>
      </c>
      <c r="K172" s="20">
        <f t="shared" ref="K172" si="1129">IF((K169-K170+K171)&gt;0,(K169-K170+K171),0)</f>
        <v>28267</v>
      </c>
      <c r="L172" s="20">
        <f t="shared" ref="L172" si="1130">IF((L169-L170+L171)&gt;0,(L169-L170+L171),0)</f>
        <v>25701</v>
      </c>
      <c r="M172" s="20">
        <f t="shared" ref="M172" si="1131">IF((M169-M170+M171)&gt;0,(M169-M170+M171),0)</f>
        <v>23111</v>
      </c>
      <c r="N172" s="20">
        <f t="shared" ref="N172" si="1132">IF((N169-N170+N171)&gt;0,(N169-N170+N171),0)</f>
        <v>20508</v>
      </c>
      <c r="O172" s="20">
        <f t="shared" ref="O172" si="1133">IF((O169-O170+O171)&gt;0,(O169-O170+O171),0)</f>
        <v>16874</v>
      </c>
      <c r="P172" s="20">
        <f t="shared" ref="P172" si="1134">IF((P169-P170+P171)&gt;0,(P169-P170+P171),0)</f>
        <v>13914</v>
      </c>
      <c r="Q172" s="20">
        <f t="shared" ref="Q172" si="1135">IF((Q169-Q170+Q171)&gt;0,(Q169-Q170+Q171),0)</f>
        <v>11238</v>
      </c>
      <c r="R172" s="20">
        <f t="shared" ref="R172" si="1136">IF((R169-R170+R171)&gt;0,(R169-R170+R171),0)</f>
        <v>8546</v>
      </c>
      <c r="S172" s="20">
        <f t="shared" ref="S172" si="1137">IF((S169-S170+S171)&gt;0,(S169-S170+S171),0)</f>
        <v>5860</v>
      </c>
      <c r="T172" s="20">
        <f t="shared" ref="T172" si="1138">IF((T169-T170+T171)&gt;0,(T169-T170+T171),0)</f>
        <v>3241</v>
      </c>
      <c r="U172" s="20">
        <f t="shared" ref="U172" si="1139">IF((U169-U170+U171)&gt;0,(U169-U170+U171),0)</f>
        <v>50645</v>
      </c>
      <c r="V172" s="20">
        <f t="shared" ref="V172" si="1140">IF((V169-V170+V171)&gt;0,(V169-V170+V171),0)</f>
        <v>48021</v>
      </c>
      <c r="W172" s="20">
        <f t="shared" ref="W172" si="1141">IF((W169-W170+W171)&gt;0,(W169-W170+W171),0)</f>
        <v>45384</v>
      </c>
      <c r="X172" s="20">
        <f t="shared" ref="X172" si="1142">IF((X169-X170+X171)&gt;0,(X169-X170+X171),0)</f>
        <v>41206</v>
      </c>
      <c r="Y172" s="21">
        <f t="shared" ref="Y172:AQ172" si="1143">IF((Y169-Y170+Y171)&gt;0,(Y169-Y170+Y171),0)</f>
        <v>38543</v>
      </c>
      <c r="Z172" s="21">
        <f t="shared" si="1143"/>
        <v>35870</v>
      </c>
      <c r="AA172" s="21">
        <f t="shared" si="1143"/>
        <v>33160</v>
      </c>
      <c r="AB172" s="21">
        <f t="shared" si="1143"/>
        <v>30426</v>
      </c>
      <c r="AC172" s="21">
        <f t="shared" si="1143"/>
        <v>27724</v>
      </c>
      <c r="AD172" s="21">
        <f t="shared" si="1143"/>
        <v>25052</v>
      </c>
      <c r="AE172" s="21">
        <f t="shared" si="1143"/>
        <v>22402</v>
      </c>
      <c r="AF172" s="21">
        <f t="shared" si="1143"/>
        <v>19727</v>
      </c>
      <c r="AG172" s="21">
        <f t="shared" si="1143"/>
        <v>17088</v>
      </c>
      <c r="AH172" s="21">
        <f t="shared" si="1143"/>
        <v>14474</v>
      </c>
      <c r="AI172" s="21">
        <f t="shared" si="1143"/>
        <v>11829</v>
      </c>
      <c r="AJ172" s="21">
        <f t="shared" si="1143"/>
        <v>9195</v>
      </c>
      <c r="AK172" s="21">
        <f t="shared" si="1143"/>
        <v>6558</v>
      </c>
      <c r="AL172" s="21">
        <f t="shared" si="1143"/>
        <v>3918</v>
      </c>
      <c r="AM172" s="21">
        <f t="shared" si="1143"/>
        <v>1275</v>
      </c>
      <c r="AN172" s="21">
        <f t="shared" si="1143"/>
        <v>0</v>
      </c>
      <c r="AO172" s="21">
        <f t="shared" si="1143"/>
        <v>0</v>
      </c>
      <c r="AP172" s="21">
        <f t="shared" si="1143"/>
        <v>0</v>
      </c>
      <c r="AQ172" s="21">
        <f t="shared" si="1143"/>
        <v>0</v>
      </c>
    </row>
    <row r="173" spans="1:43" hidden="1" x14ac:dyDescent="0.3">
      <c r="A173" s="14">
        <f>_xlfn.XLOOKUP(F173,'Demand on-top'!A:A,'Demand on-top'!S:S)</f>
        <v>1530</v>
      </c>
      <c r="B173" s="22" t="s">
        <v>64</v>
      </c>
      <c r="C173" s="23" t="s">
        <v>65</v>
      </c>
      <c r="D173" s="18" cm="1">
        <f t="array" ref="D173">ROUND(_xlfn.XLOOKUP(B173,Artikli!A:A,Artikli!C:C/7),0)</f>
        <v>17</v>
      </c>
      <c r="E173" s="25" t="s">
        <v>59</v>
      </c>
      <c r="F173" s="25" t="s">
        <v>119</v>
      </c>
      <c r="G173" s="49" t="s">
        <v>120</v>
      </c>
      <c r="H173" s="64"/>
      <c r="I173" s="58" t="s">
        <v>29</v>
      </c>
      <c r="J173" s="32">
        <v>12.215775502464922</v>
      </c>
      <c r="K173" s="26" cm="1">
        <f t="array" ref="K173">IFERROR(_xlfn.LET(_xlpm.stk, K169, _xlpm.dem, L170:$BF170,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AVERAGE(L170:Z170), _xlpm.nxt), _xlpm.fw + ((_xlpm.stk - _xlpm.ded) / _xlpm.safe_nxt)),0)</f>
        <v>11.21805081532044</v>
      </c>
      <c r="L173" s="26" cm="1">
        <f t="array" ref="L173">IFERROR(_xlfn.LET(_xlpm.stk, L169, _xlpm.dem, M170:$BF170,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AVERAGE(M170:AA170), _xlpm.nxt), _xlpm.fw + ((_xlpm.stk - _xlpm.ded) / _xlpm.safe_nxt)),0)</f>
        <v>10.222601441031475</v>
      </c>
      <c r="M173" s="26" cm="1">
        <f t="array" ref="M173">IFERROR(_xlfn.LET(_xlpm.stk, M169, _xlpm.dem, N170:$BF170,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AVERAGE(N170:AB170), _xlpm.nxt), _xlpm.fw + ((_xlpm.stk - _xlpm.ded) / _xlpm.safe_nxt)),0)</f>
        <v>9.2317026924535455</v>
      </c>
      <c r="N173" s="26" cm="1">
        <f t="array" ref="N173">IFERROR(_xlfn.LET(_xlpm.stk, N169, _xlpm.dem, O170:$BF170,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AVERAGE(O170:AC170), _xlpm.nxt), _xlpm.fw + ((_xlpm.stk - _xlpm.ded) / _xlpm.safe_nxt)),0)</f>
        <v>8.2366325369738345</v>
      </c>
      <c r="O173" s="26" cm="1">
        <f t="array" ref="O173">IFERROR(_xlfn.LET(_xlpm.stk, O169, _xlpm.dem, P170:$BF170,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AVERAGE(P170:AD170), _xlpm.nxt), _xlpm.fw + ((_xlpm.stk - _xlpm.ded) / _xlpm.safe_nxt)),0)</f>
        <v>7.6276071293136143</v>
      </c>
      <c r="P173" s="26" cm="1">
        <f t="array" ref="P173">IFERROR(_xlfn.LET(_xlpm.stk, P169, _xlpm.dem, Q170:$BF170,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AVERAGE(Q170:AE170), _xlpm.nxt), _xlpm.fw + ((_xlpm.stk - _xlpm.ded) / _xlpm.safe_nxt)),0)</f>
        <v>6.3720136518771326</v>
      </c>
      <c r="Q173" s="26" cm="1">
        <f t="array" ref="Q173">IFERROR(_xlfn.LET(_xlpm.stk, Q169, _xlpm.dem, R170:$BF170,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AVERAGE(R170:AF170), _xlpm.nxt), _xlpm.fw + ((_xlpm.stk - _xlpm.ded) / _xlpm.safe_nxt)),0)</f>
        <v>5.2643155100492987</v>
      </c>
      <c r="R173" s="26" cm="1">
        <f t="array" ref="R173">IFERROR(_xlfn.LET(_xlpm.stk, R169, _xlpm.dem, S170:$BF170,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AVERAGE(S170:AG170), _xlpm.nxt), _xlpm.fw + ((_xlpm.stk - _xlpm.ded) / _xlpm.safe_nxt)),0)</f>
        <v>4.2703830109973451</v>
      </c>
      <c r="S173" s="26" cm="1">
        <f t="array" ref="S173">IFERROR(_xlfn.LET(_xlpm.stk, S169, _xlpm.dem, T170:$BF170,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AVERAGE(T170:AH170), _xlpm.nxt), _xlpm.fw + ((_xlpm.stk - _xlpm.ded) / _xlpm.safe_nxt)),0)</f>
        <v>3.268107698141828</v>
      </c>
      <c r="T173" s="26" cm="1">
        <f t="array" ref="T173">IFERROR(_xlfn.LET(_xlpm.stk, T169, _xlpm.dem, U170:$BF170,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AVERAGE(U170:AI170), _xlpm.nxt), _xlpm.fw + ((_xlpm.stk - _xlpm.ded) / _xlpm.safe_nxt)),0)</f>
        <v>2.2427000379218809</v>
      </c>
      <c r="U173" s="26" cm="1">
        <f t="array" ref="U173">IFERROR(_xlfn.LET(_xlpm.stk, U169, _xlpm.dem, V170:$BF170,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AVERAGE(V170:AJ170), _xlpm.nxt), _xlpm.fw + ((_xlpm.stk - _xlpm.ded) / _xlpm.safe_nxt)),0)</f>
        <v>1.2339780053090634</v>
      </c>
      <c r="V173" s="26" cm="1">
        <f t="array" ref="V173">IFERROR(_xlfn.LET(_xlpm.stk, V169, _xlpm.dem, W170:$BF170,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AVERAGE(W170:AK170), _xlpm.nxt), _xlpm.fw + ((_xlpm.stk - _xlpm.ded) / _xlpm.safe_nxt)),0)</f>
        <v>18.47374386097469</v>
      </c>
      <c r="W173" s="26" cm="1">
        <f t="array" ref="W173">IFERROR(_xlfn.LET(_xlpm.stk, W169, _xlpm.dem, X170:$BF170,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AVERAGE(X170:AL170), _xlpm.nxt), _xlpm.fw + ((_xlpm.stk - _xlpm.ded) / _xlpm.safe_nxt)),0)</f>
        <v>17.478655081224026</v>
      </c>
      <c r="X173" s="26" cm="1">
        <f t="array" ref="X173">IFERROR(_xlfn.LET(_xlpm.stk, X169, _xlpm.dem, Y170:$BF170,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AVERAGE(Y170:AM170), _xlpm.nxt), _xlpm.fw + ((_xlpm.stk - _xlpm.ded) / _xlpm.safe_nxt)),0)</f>
        <v>17.060479326838799</v>
      </c>
      <c r="Y173" s="27" cm="1">
        <f t="array" ref="Y173">IFERROR(_xlfn.LET(_xlpm.stk, Y169, _xlpm.dem, Z170:$BF170,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AVERAGE(Z170:AN170), _xlpm.nxt), _xlpm.fw + ((_xlpm.stk - _xlpm.ded) / _xlpm.safe_nxt)),0)</f>
        <v>15.488477521722706</v>
      </c>
      <c r="Z173" s="27" cm="1">
        <f t="array" ref="Z173">IFERROR(_xlfn.LET(_xlpm.stk, Z169, _xlpm.dem, AA170:$BF170,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AVERAGE(AA170:AO170), _xlpm.nxt), _xlpm.fw + ((_xlpm.stk - _xlpm.ded) / _xlpm.safe_nxt)),0)</f>
        <v>14.492255383452965</v>
      </c>
      <c r="AA173" s="27" cm="1">
        <f t="array" ref="AA173">IFERROR(_xlfn.LET(_xlpm.stk, AA169, _xlpm.dem, AB170:$BF170,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AVERAGE(AB170:AP170), _xlpm.nxt), _xlpm.fw + ((_xlpm.stk - _xlpm.ded) / _xlpm.safe_nxt)),0)</f>
        <v>13.50623347185493</v>
      </c>
      <c r="AB173" s="27" cm="1">
        <f t="array" ref="AB173">IFERROR(_xlfn.LET(_xlpm.stk, AB169, _xlpm.dem, AC170:$BF170,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AVERAGE(AC170:AQ170), _xlpm.nxt), _xlpm.fw + ((_xlpm.stk - _xlpm.ded) / _xlpm.safe_nxt)),0)</f>
        <v>12.515300340007556</v>
      </c>
      <c r="AC173" s="27" cm="1">
        <f t="array" ref="AC173">IFERROR(_xlfn.LET(_xlpm.stk, AC169, _xlpm.dem, AD170:$BF170,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AVERAGE(AD170:AR170), _xlpm.nxt), _xlpm.fw + ((_xlpm.stk - _xlpm.ded) / _xlpm.safe_nxt)),0)</f>
        <v>11.503211182470721</v>
      </c>
      <c r="AD173" s="27" cm="1">
        <f t="array" ref="AD173">IFERROR(_xlfn.LET(_xlpm.stk, AD169, _xlpm.dem, AE170:$BF170,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AVERAGE(AE170:AS170), _xlpm.nxt), _xlpm.fw + ((_xlpm.stk - _xlpm.ded) / _xlpm.safe_nxt)),0)</f>
        <v>10.49187759727994</v>
      </c>
      <c r="AE173" s="27" cm="1">
        <f t="array" ref="AE173">IFERROR(_xlfn.LET(_xlpm.stk, AE169, _xlpm.dem, AF170:$BF170,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AVERAGE(AF170:AT170), _xlpm.nxt), _xlpm.fw + ((_xlpm.stk - _xlpm.ded) / _xlpm.safe_nxt)),0)</f>
        <v>9.4835663014733669</v>
      </c>
      <c r="AF173" s="27" cm="1">
        <f t="array" ref="AF173">IFERROR(_xlfn.LET(_xlpm.stk, AF169, _xlpm.dem, AG170:$BF170,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AVERAGE(AG170:AU170), _xlpm.nxt), _xlpm.fw + ((_xlpm.stk - _xlpm.ded) / _xlpm.safe_nxt)),0)</f>
        <v>8.4930109557990185</v>
      </c>
      <c r="AG173" s="27" cm="1">
        <f t="array" ref="AG173">IFERROR(_xlfn.LET(_xlpm.stk, AG169, _xlpm.dem, AH170:$BF170,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AVERAGE(AH170:AV170), _xlpm.nxt), _xlpm.fw + ((_xlpm.stk - _xlpm.ded) / _xlpm.safe_nxt)),0)</f>
        <v>7.4794106535700795</v>
      </c>
      <c r="AH173" s="27" cm="1">
        <f t="array" ref="AH173">IFERROR(_xlfn.LET(_xlpm.stk, AH169, _xlpm.dem, AI170:$BF170,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AVERAGE(AI170:AW170), _xlpm.nxt), _xlpm.fw + ((_xlpm.stk - _xlpm.ded) / _xlpm.safe_nxt)),0)</f>
        <v>6.4699659992444278</v>
      </c>
      <c r="AI173" s="27" cm="1">
        <f t="array" ref="AI173">IFERROR(_xlfn.LET(_xlpm.stk, AI169, _xlpm.dem, AJ170:$BF170,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AVERAGE(AJ170:AX170), _xlpm.nxt), _xlpm.fw + ((_xlpm.stk - _xlpm.ded) / _xlpm.safe_nxt)),0)</f>
        <v>5.481677370608236</v>
      </c>
      <c r="AJ173" s="27" cm="1">
        <f t="array" ref="AJ173">IFERROR(_xlfn.LET(_xlpm.stk, AJ169, _xlpm.dem, AK170:$BF170,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AVERAGE(AK170:AY170), _xlpm.nxt), _xlpm.fw + ((_xlpm.stk - _xlpm.ded) / _xlpm.safe_nxt)),0)</f>
        <v>4.4775217227049486</v>
      </c>
      <c r="AK173" s="27" cm="1">
        <f t="array" ref="AK173">IFERROR(_xlfn.LET(_xlpm.stk, AK169, _xlpm.dem, AL170:$BF170,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AVERAGE(AL170:AZ170), _xlpm.nxt), _xlpm.fw + ((_xlpm.stk - _xlpm.ded) / _xlpm.safe_nxt)),0)</f>
        <v>3.4786550812240273</v>
      </c>
      <c r="AL173" s="27" cm="1">
        <f t="array" ref="AL173">IFERROR(_xlfn.LET(_xlpm.stk, AL169, _xlpm.dem, AM170:$BF170,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AVERAGE(AM170:BA170), _xlpm.nxt), _xlpm.fw + ((_xlpm.stk - _xlpm.ded) / _xlpm.safe_nxt)),0)</f>
        <v>2.4797884397431056</v>
      </c>
      <c r="AM173" s="27" cm="1">
        <f t="array" ref="AM173">IFERROR(_xlfn.LET(_xlpm.stk, AM169, _xlpm.dem, AN170:$BF170,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AVERAGE(AN170:BB170), _xlpm.nxt), _xlpm.fw + ((_xlpm.stk - _xlpm.ded) / _xlpm.safe_nxt)),0)</f>
        <v>1.4809217982621836</v>
      </c>
      <c r="AN173" s="27" cm="1">
        <f t="array" ref="AN173">IFERROR(_xlfn.LET(_xlpm.stk, AN169, _xlpm.dem, AO170:$BF170,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AVERAGE(AO170:BC170), _xlpm.nxt), _xlpm.fw + ((_xlpm.stk - _xlpm.ded) / _xlpm.safe_nxt)),0)</f>
        <v>0.48167737060823573</v>
      </c>
      <c r="AO173" s="27" cm="1">
        <f t="array" ref="AO173">IFERROR(_xlfn.LET(_xlpm.stk, AO169, _xlpm.dem, AP170:$BF170,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AVERAGE(AP170:BD170), _xlpm.nxt), _xlpm.fw + ((_xlpm.stk - _xlpm.ded) / _xlpm.safe_nxt)),0)</f>
        <v>0</v>
      </c>
      <c r="AP173" s="27" cm="1">
        <f t="array" ref="AP173">IFERROR(_xlfn.LET(_xlpm.stk, AP169, _xlpm.dem, AQ170:$BF170,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AVERAGE(AQ170:BE170), _xlpm.nxt), _xlpm.fw + ((_xlpm.stk - _xlpm.ded) / _xlpm.safe_nxt)),0)</f>
        <v>0</v>
      </c>
      <c r="AQ173" s="27" cm="1">
        <f t="array" ref="AQ173">IFERROR(_xlfn.LET(_xlpm.stk, AQ169, _xlpm.dem, AR170:$BF170,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AVERAGE(AR170:BF170), _xlpm.nxt), _xlpm.fw + ((_xlpm.stk - _xlpm.ded) / _xlpm.safe_nxt)),0)</f>
        <v>0</v>
      </c>
    </row>
    <row r="174" spans="1:43" hidden="1" x14ac:dyDescent="0.3">
      <c r="A174" s="14">
        <f>_xlfn.XLOOKUP(F174,'Demand on-top'!A:A,'Demand on-top'!S:S)</f>
        <v>560</v>
      </c>
      <c r="B174" s="16" t="s">
        <v>7</v>
      </c>
      <c r="C174" s="17" t="s">
        <v>8</v>
      </c>
      <c r="D174" s="18" cm="1">
        <f t="array" ref="D174">ROUND(_xlfn.XLOOKUP(B174,Artikli!A:A,Artikli!C:C/7),0)</f>
        <v>9</v>
      </c>
      <c r="E174" s="19" t="s">
        <v>44</v>
      </c>
      <c r="F174" s="19" t="s">
        <v>121</v>
      </c>
      <c r="G174" s="48" t="s">
        <v>122</v>
      </c>
      <c r="H174" s="61"/>
      <c r="I174" s="57" t="s">
        <v>26</v>
      </c>
      <c r="J174" s="31">
        <v>2165</v>
      </c>
      <c r="K174" s="20">
        <f>IFERROR(_xlfn.XLOOKUP(F174,Stock!A:A,Stock!AI:AI),0)</f>
        <v>2039</v>
      </c>
      <c r="L174" s="20">
        <f t="shared" ref="L174:Y174" si="1144">K177</f>
        <v>1807</v>
      </c>
      <c r="M174" s="20">
        <f t="shared" si="1144"/>
        <v>1578</v>
      </c>
      <c r="N174" s="20">
        <f t="shared" si="1144"/>
        <v>1355</v>
      </c>
      <c r="O174" s="20">
        <f t="shared" si="1144"/>
        <v>1136</v>
      </c>
      <c r="P174" s="20">
        <f t="shared" si="1144"/>
        <v>918</v>
      </c>
      <c r="Q174" s="20">
        <f t="shared" si="1144"/>
        <v>697</v>
      </c>
      <c r="R174" s="20">
        <f t="shared" si="1144"/>
        <v>479</v>
      </c>
      <c r="S174" s="20">
        <f t="shared" si="1144"/>
        <v>261</v>
      </c>
      <c r="T174" s="20">
        <f t="shared" si="1144"/>
        <v>46</v>
      </c>
      <c r="U174" s="20">
        <f t="shared" si="1144"/>
        <v>0</v>
      </c>
      <c r="V174" s="20">
        <f t="shared" si="1144"/>
        <v>0</v>
      </c>
      <c r="W174" s="20">
        <f t="shared" si="1144"/>
        <v>0</v>
      </c>
      <c r="X174" s="20">
        <f t="shared" si="1144"/>
        <v>0</v>
      </c>
      <c r="Y174" s="21">
        <f t="shared" si="1144"/>
        <v>0</v>
      </c>
      <c r="Z174" s="21">
        <f t="shared" ref="Z174" si="1145">Y177</f>
        <v>0</v>
      </c>
      <c r="AA174" s="21">
        <f t="shared" ref="AA174" si="1146">Z177</f>
        <v>0</v>
      </c>
      <c r="AB174" s="21">
        <f t="shared" ref="AB174" si="1147">AA177</f>
        <v>0</v>
      </c>
      <c r="AC174" s="21">
        <f t="shared" ref="AC174" si="1148">AB177</f>
        <v>0</v>
      </c>
      <c r="AD174" s="21">
        <f t="shared" ref="AD174" si="1149">AC177</f>
        <v>0</v>
      </c>
      <c r="AE174" s="21">
        <f t="shared" ref="AE174" si="1150">AD177</f>
        <v>0</v>
      </c>
      <c r="AF174" s="21">
        <f t="shared" ref="AF174" si="1151">AE177</f>
        <v>0</v>
      </c>
      <c r="AG174" s="21">
        <f t="shared" ref="AG174" si="1152">AF177</f>
        <v>0</v>
      </c>
      <c r="AH174" s="21">
        <f t="shared" ref="AH174" si="1153">AG177</f>
        <v>0</v>
      </c>
      <c r="AI174" s="21">
        <f t="shared" ref="AI174" si="1154">AH177</f>
        <v>0</v>
      </c>
      <c r="AJ174" s="21">
        <f t="shared" ref="AJ174" si="1155">AI177</f>
        <v>0</v>
      </c>
      <c r="AK174" s="21">
        <f t="shared" ref="AK174" si="1156">AJ177</f>
        <v>0</v>
      </c>
      <c r="AL174" s="21">
        <f t="shared" ref="AL174" si="1157">AK177</f>
        <v>0</v>
      </c>
      <c r="AM174" s="21">
        <f t="shared" ref="AM174" si="1158">AL177</f>
        <v>0</v>
      </c>
      <c r="AN174" s="21">
        <f t="shared" ref="AN174" si="1159">AM177</f>
        <v>0</v>
      </c>
      <c r="AO174" s="21">
        <f t="shared" ref="AO174" si="1160">AN177</f>
        <v>0</v>
      </c>
      <c r="AP174" s="21">
        <f t="shared" ref="AP174" si="1161">AO177</f>
        <v>0</v>
      </c>
      <c r="AQ174" s="21">
        <f t="shared" ref="AQ174" si="1162">AP177</f>
        <v>0</v>
      </c>
    </row>
    <row r="175" spans="1:43" hidden="1" x14ac:dyDescent="0.3">
      <c r="A175" s="14">
        <f>_xlfn.XLOOKUP(F175,'Demand on-top'!A:A,'Demand on-top'!S:S)</f>
        <v>560</v>
      </c>
      <c r="B175" s="16" t="s">
        <v>7</v>
      </c>
      <c r="C175" s="17" t="s">
        <v>8</v>
      </c>
      <c r="D175" s="18" cm="1">
        <f t="array" ref="D175">ROUND(_xlfn.XLOOKUP(B175,Artikli!A:A,Artikli!C:C/7),0)</f>
        <v>9</v>
      </c>
      <c r="E175" s="19" t="s">
        <v>44</v>
      </c>
      <c r="F175" s="19" t="s">
        <v>121</v>
      </c>
      <c r="G175" s="48" t="s">
        <v>122</v>
      </c>
      <c r="H175" s="62"/>
      <c r="I175" s="57" t="s">
        <v>28</v>
      </c>
      <c r="J175" s="31">
        <v>232</v>
      </c>
      <c r="K175" s="20">
        <f>ROUND(_xlfn.XLOOKUP($F175,'Prodaja+Demand'!$B:$B,'Prodaja+Demand'!BG:BG),0)+ROUND(_xlfn.XLOOKUP($F175,'Demand on-top'!$A:$A,'Demand on-top'!F:F),0)</f>
        <v>232</v>
      </c>
      <c r="L175" s="20">
        <f>ROUND(_xlfn.XLOOKUP($F175,'Prodaja+Demand'!$B:$B,'Prodaja+Demand'!BH:BH),0)+ROUND(_xlfn.XLOOKUP($F175,'Demand on-top'!$A:$A,'Demand on-top'!G:G),0)</f>
        <v>229</v>
      </c>
      <c r="M175" s="20">
        <f>ROUND(_xlfn.XLOOKUP($F175,'Prodaja+Demand'!$B:$B,'Prodaja+Demand'!BI:BI),0)+ROUND(_xlfn.XLOOKUP($F175,'Demand on-top'!$A:$A,'Demand on-top'!H:H),0)</f>
        <v>223</v>
      </c>
      <c r="N175" s="20">
        <f>ROUND(_xlfn.XLOOKUP($F175,'Prodaja+Demand'!$B:$B,'Prodaja+Demand'!BJ:BJ),0)+ROUND(_xlfn.XLOOKUP($F175,'Demand on-top'!$A:$A,'Demand on-top'!I:I),0)</f>
        <v>219</v>
      </c>
      <c r="O175" s="20">
        <f>ROUND(_xlfn.XLOOKUP($F175,'Prodaja+Demand'!$B:$B,'Prodaja+Demand'!BK:BK),0)+ROUND(_xlfn.XLOOKUP($F175,'Demand on-top'!$A:$A,'Demand on-top'!J:J),0)</f>
        <v>218</v>
      </c>
      <c r="P175" s="20">
        <f>ROUND(_xlfn.XLOOKUP($F175,'Prodaja+Demand'!$B:$B,'Prodaja+Demand'!BL:BL),0)+ROUND(_xlfn.XLOOKUP($F175,'Demand on-top'!$A:$A,'Demand on-top'!K:K),0)</f>
        <v>221</v>
      </c>
      <c r="Q175" s="20">
        <f>ROUND(_xlfn.XLOOKUP($F175,'Prodaja+Demand'!$B:$B,'Prodaja+Demand'!BM:BM),0)+ROUND(_xlfn.XLOOKUP($F175,'Demand on-top'!$A:$A,'Demand on-top'!L:L),0)</f>
        <v>218</v>
      </c>
      <c r="R175" s="20">
        <f>ROUND(_xlfn.XLOOKUP($F175,'Prodaja+Demand'!$B:$B,'Prodaja+Demand'!BN:BN),0)+ROUND(_xlfn.XLOOKUP($F175,'Demand on-top'!$A:$A,'Demand on-top'!M:M),0)</f>
        <v>218</v>
      </c>
      <c r="S175" s="20">
        <f>ROUND(_xlfn.XLOOKUP($F175,'Prodaja+Demand'!$B:$B,'Prodaja+Demand'!BO:BO),0)+ROUND(_xlfn.XLOOKUP($F175,'Demand on-top'!$A:$A,'Demand on-top'!N:N),0)</f>
        <v>215</v>
      </c>
      <c r="T175" s="20">
        <f>ROUND(_xlfn.XLOOKUP($F175,'Prodaja+Demand'!$B:$B,'Prodaja+Demand'!BP:BP),0)+ROUND(_xlfn.XLOOKUP($F175,'Demand on-top'!$A:$A,'Demand on-top'!O:O),0)</f>
        <v>355</v>
      </c>
      <c r="U175" s="20">
        <f>ROUND(_xlfn.XLOOKUP($F175,'Prodaja+Demand'!$B:$B,'Prodaja+Demand'!BQ:BQ),0)+ROUND(_xlfn.XLOOKUP($F175,'Demand on-top'!$A:$A,'Demand on-top'!P:P),0)</f>
        <v>358</v>
      </c>
      <c r="V175" s="20">
        <f>ROUND(_xlfn.XLOOKUP($F175,'Prodaja+Demand'!$B:$B,'Prodaja+Demand'!BR:BR),0)+ROUND(_xlfn.XLOOKUP($F175,'Demand on-top'!$A:$A,'Demand on-top'!Q:Q),0)</f>
        <v>362</v>
      </c>
      <c r="W175" s="20">
        <f>ROUND(_xlfn.XLOOKUP($F175,'Prodaja+Demand'!$B:$B,'Prodaja+Demand'!BS:BS),0)+ROUND(_xlfn.XLOOKUP($F175,'Demand on-top'!$A:$A,'Demand on-top'!R:R),0)</f>
        <v>362</v>
      </c>
      <c r="X175" s="20">
        <f>ROUND(_xlfn.XLOOKUP($F175,'Prodaja+Demand'!$B:$B,'Prodaja+Demand'!BT:BT),0)+ROUND(_xlfn.XLOOKUP($F175,'Demand on-top'!$A:$A,'Demand on-top'!S:S),0)</f>
        <v>782</v>
      </c>
      <c r="Y175" s="21">
        <f>ROUND(_xlfn.XLOOKUP($F175,'Prodaja+Demand'!$B:$B,'Prodaja+Demand'!BU:BU),0)+ROUND(_xlfn.XLOOKUP($F175,'Demand on-top'!$A:$A,'Demand on-top'!T:T),0)</f>
        <v>222</v>
      </c>
      <c r="Z175" s="21">
        <f>ROUND(_xlfn.XLOOKUP($F175,'Prodaja+Demand'!$B:$B,'Prodaja+Demand'!BV:BV),0)+ROUND(_xlfn.XLOOKUP($F175,'Demand on-top'!$A:$A,'Demand on-top'!U:U),0)</f>
        <v>225</v>
      </c>
      <c r="AA175" s="21">
        <f>ROUND(_xlfn.XLOOKUP($F175,'Prodaja+Demand'!$B:$B,'Prodaja+Demand'!BW:BW),0)+ROUND(_xlfn.XLOOKUP($F175,'Demand on-top'!$A:$A,'Demand on-top'!V:V),0)</f>
        <v>228</v>
      </c>
      <c r="AB175" s="21">
        <f>ROUND(_xlfn.XLOOKUP($F175,'Prodaja+Demand'!$B:$B,'Prodaja+Demand'!BX:BX),0)+ROUND(_xlfn.XLOOKUP($F175,'Demand on-top'!$A:$A,'Demand on-top'!W:W),0)</f>
        <v>231</v>
      </c>
      <c r="AC175" s="21">
        <f>ROUND(_xlfn.XLOOKUP($F175,'Prodaja+Demand'!$B:$B,'Prodaja+Demand'!BY:BY),0)+ROUND(_xlfn.XLOOKUP($F175,'Demand on-top'!$A:$A,'Demand on-top'!X:X),0)</f>
        <v>230</v>
      </c>
      <c r="AD175" s="21">
        <f>ROUND(_xlfn.XLOOKUP($F175,'Prodaja+Demand'!$B:$B,'Prodaja+Demand'!BZ:BZ),0)+ROUND(_xlfn.XLOOKUP($F175,'Demand on-top'!$A:$A,'Demand on-top'!Y:Y),0)</f>
        <v>228</v>
      </c>
      <c r="AE175" s="21">
        <f>ROUND(_xlfn.XLOOKUP($F175,'Prodaja+Demand'!$B:$B,'Prodaja+Demand'!CA:CA),0)+ROUND(_xlfn.XLOOKUP($F175,'Demand on-top'!$A:$A,'Demand on-top'!Z:Z),0)</f>
        <v>223</v>
      </c>
      <c r="AF175" s="21">
        <f>ROUND(_xlfn.XLOOKUP($F175,'Prodaja+Demand'!$B:$B,'Prodaja+Demand'!CB:CB),0)+ROUND(_xlfn.XLOOKUP($F175,'Demand on-top'!$A:$A,'Demand on-top'!AA:AA),0)</f>
        <v>221</v>
      </c>
      <c r="AG175" s="21">
        <f>ROUND(_xlfn.XLOOKUP($F175,'Prodaja+Demand'!$B:$B,'Prodaja+Demand'!CC:CC),0)+ROUND(_xlfn.XLOOKUP($F175,'Demand on-top'!$A:$A,'Demand on-top'!AB:AB),0)</f>
        <v>221</v>
      </c>
      <c r="AH175" s="21">
        <f>ROUND(_xlfn.XLOOKUP($F175,'Prodaja+Demand'!$B:$B,'Prodaja+Demand'!CD:CD),0)+ROUND(_xlfn.XLOOKUP($F175,'Demand on-top'!$A:$A,'Demand on-top'!AC:AC),0)</f>
        <v>221</v>
      </c>
      <c r="AI175" s="21">
        <f>ROUND(_xlfn.XLOOKUP($F175,'Prodaja+Demand'!$B:$B,'Prodaja+Demand'!CE:CE),0)+ROUND(_xlfn.XLOOKUP($F175,'Demand on-top'!$A:$A,'Demand on-top'!AD:AD),0)</f>
        <v>224</v>
      </c>
      <c r="AJ175" s="21">
        <f>ROUND(_xlfn.XLOOKUP($F175,'Prodaja+Demand'!$B:$B,'Prodaja+Demand'!CF:CF),0)+ROUND(_xlfn.XLOOKUP($F175,'Demand on-top'!$A:$A,'Demand on-top'!AE:AE),0)</f>
        <v>223</v>
      </c>
      <c r="AK175" s="21">
        <f>ROUND(_xlfn.XLOOKUP($F175,'Prodaja+Demand'!$B:$B,'Prodaja+Demand'!CG:CG),0)+ROUND(_xlfn.XLOOKUP($F175,'Demand on-top'!$A:$A,'Demand on-top'!AF:AF),0)</f>
        <v>223</v>
      </c>
      <c r="AL175" s="21">
        <f>ROUND(_xlfn.XLOOKUP($F175,'Prodaja+Demand'!$B:$B,'Prodaja+Demand'!CH:CH),0)+ROUND(_xlfn.XLOOKUP($F175,'Demand on-top'!$A:$A,'Demand on-top'!AG:AG),0)</f>
        <v>222</v>
      </c>
      <c r="AM175" s="21">
        <f>ROUND(_xlfn.XLOOKUP($F175,'Prodaja+Demand'!$B:$B,'Prodaja+Demand'!CI:CI),0)+ROUND(_xlfn.XLOOKUP($F175,'Demand on-top'!$A:$A,'Demand on-top'!AH:AH),0)</f>
        <v>222</v>
      </c>
      <c r="AN175" s="21">
        <f>ROUND(_xlfn.XLOOKUP($F175,'Prodaja+Demand'!$B:$B,'Prodaja+Demand'!CJ:CJ),0)+ROUND(_xlfn.XLOOKUP($F175,'Demand on-top'!$A:$A,'Demand on-top'!AI:AI),0)</f>
        <v>222</v>
      </c>
      <c r="AO175" s="21">
        <f>ROUND(_xlfn.XLOOKUP($F175,'Prodaja+Demand'!$B:$B,'Prodaja+Demand'!CK:CK),0)+ROUND(_xlfn.XLOOKUP($F175,'Demand on-top'!$A:$A,'Demand on-top'!AJ:AJ),0)</f>
        <v>222</v>
      </c>
      <c r="AP175" s="21">
        <f>ROUND(_xlfn.XLOOKUP($F175,'Prodaja+Demand'!$B:$B,'Prodaja+Demand'!CL:CL),0)+ROUND(_xlfn.XLOOKUP($F175,'Demand on-top'!$A:$A,'Demand on-top'!AK:AK),0)</f>
        <v>0</v>
      </c>
      <c r="AQ175" s="21">
        <f>ROUND(_xlfn.XLOOKUP($F175,'Prodaja+Demand'!$B:$B,'Prodaja+Demand'!CM:CM),0)+ROUND(_xlfn.XLOOKUP($F175,'Demand on-top'!$A:$A,'Demand on-top'!AL:AL),0)</f>
        <v>0</v>
      </c>
    </row>
    <row r="176" spans="1:43" hidden="1" x14ac:dyDescent="0.3">
      <c r="A176" s="14">
        <f>_xlfn.XLOOKUP(F176,'Demand on-top'!A:A,'Demand on-top'!S:S)</f>
        <v>560</v>
      </c>
      <c r="B176" s="16" t="s">
        <v>7</v>
      </c>
      <c r="C176" s="17" t="s">
        <v>8</v>
      </c>
      <c r="D176" s="18" cm="1">
        <f t="array" ref="D176">ROUND(_xlfn.XLOOKUP(B176,Artikli!A:A,Artikli!C:C/7),0)</f>
        <v>9</v>
      </c>
      <c r="E176" s="19" t="s">
        <v>44</v>
      </c>
      <c r="F176" s="19" t="s">
        <v>121</v>
      </c>
      <c r="G176" s="48" t="s">
        <v>122</v>
      </c>
      <c r="H176" s="62"/>
      <c r="I176" s="57" t="s">
        <v>27</v>
      </c>
      <c r="J176" s="31">
        <v>0</v>
      </c>
      <c r="K176" s="20">
        <f>IFERROR(_xlfn.XLOOKUP($F176,'Incoming supply'!$A:$A,'Incoming supply'!B:B),0)</f>
        <v>0</v>
      </c>
      <c r="L176" s="20">
        <f>IFERROR(_xlfn.XLOOKUP($F176,'Incoming supply'!$A:$A,'Incoming supply'!C:C),0)</f>
        <v>0</v>
      </c>
      <c r="M176" s="20">
        <f>IFERROR(_xlfn.XLOOKUP($F176,'Incoming supply'!$A:$A,'Incoming supply'!D:D),0)</f>
        <v>0</v>
      </c>
      <c r="N176" s="20">
        <f>IFERROR(_xlfn.XLOOKUP($F176,'Incoming supply'!$A:$A,'Incoming supply'!E:E),0)</f>
        <v>0</v>
      </c>
      <c r="O176" s="20">
        <f>IFERROR(_xlfn.XLOOKUP($F176,'Incoming supply'!$A:$A,'Incoming supply'!F:F),0)</f>
        <v>0</v>
      </c>
      <c r="P176" s="20">
        <f>IFERROR(_xlfn.XLOOKUP($F176,'Incoming supply'!$A:$A,'Incoming supply'!G:G),0)</f>
        <v>0</v>
      </c>
      <c r="Q176" s="20">
        <f>IFERROR(_xlfn.XLOOKUP($F176,'Incoming supply'!$A:$A,'Incoming supply'!H:H),0)</f>
        <v>0</v>
      </c>
      <c r="R176" s="20">
        <f>IFERROR(_xlfn.XLOOKUP($F176,'Incoming supply'!$A:$A,'Incoming supply'!I:I),0)</f>
        <v>0</v>
      </c>
      <c r="S176" s="20">
        <f>IFERROR(_xlfn.XLOOKUP($F176,'Incoming supply'!$A:$A,'Incoming supply'!J:J),0)</f>
        <v>0</v>
      </c>
      <c r="T176" s="20">
        <f>IFERROR(_xlfn.XLOOKUP($F176,'Incoming supply'!$A:$A,'Incoming supply'!K:K),0)</f>
        <v>0</v>
      </c>
      <c r="U176" s="20">
        <f>IFERROR(_xlfn.XLOOKUP($F176,'Incoming supply'!$A:$A,'Incoming supply'!L:L),0)</f>
        <v>0</v>
      </c>
      <c r="V176" s="20">
        <f>IFERROR(_xlfn.XLOOKUP($F176,'Incoming supply'!$A:$A,'Incoming supply'!M:M),0)</f>
        <v>0</v>
      </c>
      <c r="W176" s="20">
        <f>IFERROR(_xlfn.XLOOKUP($F176,'Incoming supply'!$A:$A,'Incoming supply'!N:N),0)</f>
        <v>0</v>
      </c>
      <c r="X176" s="20">
        <f>IFERROR(_xlfn.XLOOKUP($F176,'Incoming supply'!$A:$A,'Incoming supply'!O:O),0)</f>
        <v>0</v>
      </c>
      <c r="Y176" s="21">
        <f>IFERROR(_xlfn.XLOOKUP($F176,'Incoming supply'!$A:$A,'Incoming supply'!P:P),0)</f>
        <v>0</v>
      </c>
      <c r="Z176" s="21">
        <f>IFERROR(_xlfn.XLOOKUP($F176,'Incoming supply'!$A:$A,'Incoming supply'!Q:Q),0)</f>
        <v>0</v>
      </c>
      <c r="AA176" s="21">
        <f>IFERROR(_xlfn.XLOOKUP($F176,'Incoming supply'!$A:$A,'Incoming supply'!R:R),0)</f>
        <v>0</v>
      </c>
      <c r="AB176" s="21">
        <f>IFERROR(_xlfn.XLOOKUP($F176,'Incoming supply'!$A:$A,'Incoming supply'!S:S),0)</f>
        <v>0</v>
      </c>
      <c r="AC176" s="21">
        <f>IFERROR(_xlfn.XLOOKUP($F176,'Incoming supply'!$A:$A,'Incoming supply'!T:T),0)</f>
        <v>0</v>
      </c>
      <c r="AD176" s="21">
        <f>IFERROR(_xlfn.XLOOKUP($F176,'Incoming supply'!$A:$A,'Incoming supply'!U:U),0)</f>
        <v>0</v>
      </c>
      <c r="AE176" s="21">
        <f>IFERROR(_xlfn.XLOOKUP($F176,'Incoming supply'!$A:$A,'Incoming supply'!V:V),0)</f>
        <v>0</v>
      </c>
      <c r="AF176" s="21">
        <f>IFERROR(_xlfn.XLOOKUP($F176,'Incoming supply'!$A:$A,'Incoming supply'!W:W),0)</f>
        <v>0</v>
      </c>
      <c r="AG176" s="21">
        <f>IFERROR(_xlfn.XLOOKUP($F176,'Incoming supply'!$A:$A,'Incoming supply'!X:X),0)</f>
        <v>0</v>
      </c>
      <c r="AH176" s="21">
        <f>IFERROR(_xlfn.XLOOKUP($F176,'Incoming supply'!$A:$A,'Incoming supply'!Y:Y),0)</f>
        <v>0</v>
      </c>
      <c r="AI176" s="21">
        <f>IFERROR(_xlfn.XLOOKUP($F176,'Incoming supply'!$A:$A,'Incoming supply'!Z:Z),0)</f>
        <v>0</v>
      </c>
      <c r="AJ176" s="21">
        <f>IFERROR(_xlfn.XLOOKUP($F176,'Incoming supply'!$A:$A,'Incoming supply'!AA:AA),0)</f>
        <v>0</v>
      </c>
      <c r="AK176" s="21">
        <f>IFERROR(_xlfn.XLOOKUP($F176,'Incoming supply'!$A:$A,'Incoming supply'!AB:AB),0)</f>
        <v>0</v>
      </c>
      <c r="AL176" s="21">
        <f>IFERROR(_xlfn.XLOOKUP($F176,'Incoming supply'!$A:$A,'Incoming supply'!AC:AC),0)</f>
        <v>0</v>
      </c>
      <c r="AM176" s="21">
        <f>IFERROR(_xlfn.XLOOKUP($F176,'Incoming supply'!$A:$A,'Incoming supply'!AD:AD),0)</f>
        <v>0</v>
      </c>
      <c r="AN176" s="21">
        <f>IFERROR(_xlfn.XLOOKUP($F176,'Incoming supply'!$A:$A,'Incoming supply'!AE:AE),0)</f>
        <v>0</v>
      </c>
      <c r="AO176" s="21">
        <f>IFERROR(_xlfn.XLOOKUP($F176,'Incoming supply'!$A:$A,'Incoming supply'!AF:AF),0)</f>
        <v>0</v>
      </c>
      <c r="AP176" s="21">
        <f>IFERROR(_xlfn.XLOOKUP($F176,'Incoming supply'!$A:$A,'Incoming supply'!AG:AG),0)</f>
        <v>0</v>
      </c>
      <c r="AQ176" s="21">
        <f>IFERROR(_xlfn.XLOOKUP($F176,'Incoming supply'!$A:$A,'Incoming supply'!AH:AH),0)</f>
        <v>0</v>
      </c>
    </row>
    <row r="177" spans="1:43" hidden="1" x14ac:dyDescent="0.3">
      <c r="A177" s="14">
        <f>_xlfn.XLOOKUP(F177,'Demand on-top'!A:A,'Demand on-top'!S:S)</f>
        <v>560</v>
      </c>
      <c r="B177" s="16" t="s">
        <v>7</v>
      </c>
      <c r="C177" s="17" t="s">
        <v>8</v>
      </c>
      <c r="D177" s="18" cm="1">
        <f t="array" ref="D177">ROUND(_xlfn.XLOOKUP(B177,Artikli!A:A,Artikli!C:C/7),0)</f>
        <v>9</v>
      </c>
      <c r="E177" s="19" t="s">
        <v>44</v>
      </c>
      <c r="F177" s="19" t="s">
        <v>121</v>
      </c>
      <c r="G177" s="48" t="s">
        <v>122</v>
      </c>
      <c r="H177" s="62"/>
      <c r="I177" s="57" t="s">
        <v>4096</v>
      </c>
      <c r="J177" s="31">
        <v>1933</v>
      </c>
      <c r="K177" s="20">
        <f t="shared" ref="K177" si="1163">IF((K174-K175+K176)&gt;0,(K174-K175+K176),0)</f>
        <v>1807</v>
      </c>
      <c r="L177" s="20">
        <f t="shared" ref="L177" si="1164">IF((L174-L175+L176)&gt;0,(L174-L175+L176),0)</f>
        <v>1578</v>
      </c>
      <c r="M177" s="20">
        <f t="shared" ref="M177" si="1165">IF((M174-M175+M176)&gt;0,(M174-M175+M176),0)</f>
        <v>1355</v>
      </c>
      <c r="N177" s="20">
        <f t="shared" ref="N177" si="1166">IF((N174-N175+N176)&gt;0,(N174-N175+N176),0)</f>
        <v>1136</v>
      </c>
      <c r="O177" s="20">
        <f t="shared" ref="O177" si="1167">IF((O174-O175+O176)&gt;0,(O174-O175+O176),0)</f>
        <v>918</v>
      </c>
      <c r="P177" s="20">
        <f t="shared" ref="P177" si="1168">IF((P174-P175+P176)&gt;0,(P174-P175+P176),0)</f>
        <v>697</v>
      </c>
      <c r="Q177" s="20">
        <f t="shared" ref="Q177" si="1169">IF((Q174-Q175+Q176)&gt;0,(Q174-Q175+Q176),0)</f>
        <v>479</v>
      </c>
      <c r="R177" s="20">
        <f t="shared" ref="R177" si="1170">IF((R174-R175+R176)&gt;0,(R174-R175+R176),0)</f>
        <v>261</v>
      </c>
      <c r="S177" s="20">
        <f t="shared" ref="S177" si="1171">IF((S174-S175+S176)&gt;0,(S174-S175+S176),0)</f>
        <v>46</v>
      </c>
      <c r="T177" s="20">
        <f t="shared" ref="T177" si="1172">IF((T174-T175+T176)&gt;0,(T174-T175+T176),0)</f>
        <v>0</v>
      </c>
      <c r="U177" s="20">
        <f t="shared" ref="U177" si="1173">IF((U174-U175+U176)&gt;0,(U174-U175+U176),0)</f>
        <v>0</v>
      </c>
      <c r="V177" s="20">
        <f t="shared" ref="V177" si="1174">IF((V174-V175+V176)&gt;0,(V174-V175+V176),0)</f>
        <v>0</v>
      </c>
      <c r="W177" s="20">
        <f t="shared" ref="W177" si="1175">IF((W174-W175+W176)&gt;0,(W174-W175+W176),0)</f>
        <v>0</v>
      </c>
      <c r="X177" s="20">
        <f t="shared" ref="X177" si="1176">IF((X174-X175+X176)&gt;0,(X174-X175+X176),0)</f>
        <v>0</v>
      </c>
      <c r="Y177" s="21">
        <f t="shared" ref="Y177:AQ177" si="1177">IF((Y174-Y175+Y176)&gt;0,(Y174-Y175+Y176),0)</f>
        <v>0</v>
      </c>
      <c r="Z177" s="21">
        <f t="shared" si="1177"/>
        <v>0</v>
      </c>
      <c r="AA177" s="21">
        <f t="shared" si="1177"/>
        <v>0</v>
      </c>
      <c r="AB177" s="21">
        <f t="shared" si="1177"/>
        <v>0</v>
      </c>
      <c r="AC177" s="21">
        <f t="shared" si="1177"/>
        <v>0</v>
      </c>
      <c r="AD177" s="21">
        <f t="shared" si="1177"/>
        <v>0</v>
      </c>
      <c r="AE177" s="21">
        <f t="shared" si="1177"/>
        <v>0</v>
      </c>
      <c r="AF177" s="21">
        <f t="shared" si="1177"/>
        <v>0</v>
      </c>
      <c r="AG177" s="21">
        <f t="shared" si="1177"/>
        <v>0</v>
      </c>
      <c r="AH177" s="21">
        <f t="shared" si="1177"/>
        <v>0</v>
      </c>
      <c r="AI177" s="21">
        <f t="shared" si="1177"/>
        <v>0</v>
      </c>
      <c r="AJ177" s="21">
        <f t="shared" si="1177"/>
        <v>0</v>
      </c>
      <c r="AK177" s="21">
        <f t="shared" si="1177"/>
        <v>0</v>
      </c>
      <c r="AL177" s="21">
        <f t="shared" si="1177"/>
        <v>0</v>
      </c>
      <c r="AM177" s="21">
        <f t="shared" si="1177"/>
        <v>0</v>
      </c>
      <c r="AN177" s="21">
        <f t="shared" si="1177"/>
        <v>0</v>
      </c>
      <c r="AO177" s="21">
        <f t="shared" si="1177"/>
        <v>0</v>
      </c>
      <c r="AP177" s="21">
        <f t="shared" si="1177"/>
        <v>0</v>
      </c>
      <c r="AQ177" s="21">
        <f t="shared" si="1177"/>
        <v>0</v>
      </c>
    </row>
    <row r="178" spans="1:43" hidden="1" x14ac:dyDescent="0.3">
      <c r="A178" s="14">
        <f>_xlfn.XLOOKUP(F178,'Demand on-top'!A:A,'Demand on-top'!S:S)</f>
        <v>560</v>
      </c>
      <c r="B178" s="22" t="s">
        <v>7</v>
      </c>
      <c r="C178" s="23" t="s">
        <v>8</v>
      </c>
      <c r="D178" s="18" cm="1">
        <f t="array" ref="D178">ROUND(_xlfn.XLOOKUP(B178,Artikli!A:A,Artikli!C:C/7),0)</f>
        <v>9</v>
      </c>
      <c r="E178" s="25" t="s">
        <v>44</v>
      </c>
      <c r="F178" s="25" t="s">
        <v>121</v>
      </c>
      <c r="G178" s="49" t="s">
        <v>122</v>
      </c>
      <c r="H178" s="64"/>
      <c r="I178" s="58" t="s">
        <v>29</v>
      </c>
      <c r="J178" s="32">
        <v>9.4845070422535205</v>
      </c>
      <c r="K178" s="26" cm="1">
        <f t="array" ref="K178">IFERROR(_xlfn.LET(_xlpm.stk, K174, _xlpm.dem, L175:$BF175,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AVERAGE(L175:Z175), _xlpm.nxt), _xlpm.fw + ((_xlpm.stk - _xlpm.ded) / _xlpm.safe_nxt)),0)</f>
        <v>8.7830985915492956</v>
      </c>
      <c r="L178" s="26" cm="1">
        <f t="array" ref="L178">IFERROR(_xlfn.LET(_xlpm.stk, L174, _xlpm.dem, M175:$BF175,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AVERAGE(M175:AA175), _xlpm.nxt), _xlpm.fw + ((_xlpm.stk - _xlpm.ded) / _xlpm.safe_nxt)),0)</f>
        <v>7.774647887323944</v>
      </c>
      <c r="M178" s="26" cm="1">
        <f t="array" ref="M178">IFERROR(_xlfn.LET(_xlpm.stk, M174, _xlpm.dem, N175:$BF175,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AVERAGE(N175:AB175), _xlpm.nxt), _xlpm.fw + ((_xlpm.stk - _xlpm.ded) / _xlpm.safe_nxt)),0)</f>
        <v>6.7577464788732398</v>
      </c>
      <c r="N178" s="26" cm="1">
        <f t="array" ref="N178">IFERROR(_xlfn.LET(_xlpm.stk, N174, _xlpm.dem, O175:$BF175,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AVERAGE(O175:AC175), _xlpm.nxt), _xlpm.fw + ((_xlpm.stk - _xlpm.ded) / _xlpm.safe_nxt)),0)</f>
        <v>5.746478873239437</v>
      </c>
      <c r="O178" s="26" cm="1">
        <f t="array" ref="O178">IFERROR(_xlfn.LET(_xlpm.stk, O174, _xlpm.dem, P175:$BF175,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AVERAGE(P175:AD175), _xlpm.nxt), _xlpm.fw + ((_xlpm.stk - _xlpm.ded) / _xlpm.safe_nxt)),0)</f>
        <v>4.7436619718309858</v>
      </c>
      <c r="P178" s="26" cm="1">
        <f t="array" ref="P178">IFERROR(_xlfn.LET(_xlpm.stk, P174, _xlpm.dem, Q175:$BF175,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AVERAGE(Q175:AE175), _xlpm.nxt), _xlpm.fw + ((_xlpm.stk - _xlpm.ded) / _xlpm.safe_nxt)),0)</f>
        <v>3.7521126760563379</v>
      </c>
      <c r="Q178" s="26" cm="1">
        <f t="array" ref="Q178">IFERROR(_xlfn.LET(_xlpm.stk, Q174, _xlpm.dem, R175:$BF175,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AVERAGE(R175:AF175), _xlpm.nxt), _xlpm.fw + ((_xlpm.stk - _xlpm.ded) / _xlpm.safe_nxt)),0)</f>
        <v>2.7436619718309858</v>
      </c>
      <c r="R178" s="26" cm="1">
        <f t="array" ref="R178">IFERROR(_xlfn.LET(_xlpm.stk, R174, _xlpm.dem, S175:$BF175,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AVERAGE(S175:AG175), _xlpm.nxt), _xlpm.fw + ((_xlpm.stk - _xlpm.ded) / _xlpm.safe_nxt)),0)</f>
        <v>1.7436619718309858</v>
      </c>
      <c r="S178" s="26" cm="1">
        <f t="array" ref="S178">IFERROR(_xlfn.LET(_xlpm.stk, S174, _xlpm.dem, T175:$BF175,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AVERAGE(T175:AH175), _xlpm.nxt), _xlpm.fw + ((_xlpm.stk - _xlpm.ded) / _xlpm.safe_nxt)),0)</f>
        <v>0.73521126760563382</v>
      </c>
      <c r="T178" s="26" cm="1">
        <f t="array" ref="T178">IFERROR(_xlfn.LET(_xlpm.stk, T174, _xlpm.dem, U175:$BF175,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AVERAGE(U175:AI175), _xlpm.nxt), _xlpm.fw + ((_xlpm.stk - _xlpm.ded) / _xlpm.safe_nxt)),0)</f>
        <v>0.12849162011173185</v>
      </c>
      <c r="U178" s="26" cm="1">
        <f t="array" ref="U178">IFERROR(_xlfn.LET(_xlpm.stk, U174, _xlpm.dem, V175:$BF175,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AVERAGE(V175:AJ175), _xlpm.nxt), _xlpm.fw + ((_xlpm.stk - _xlpm.ded) / _xlpm.safe_nxt)),0)</f>
        <v>0</v>
      </c>
      <c r="V178" s="26" cm="1">
        <f t="array" ref="V178">IFERROR(_xlfn.LET(_xlpm.stk, V174, _xlpm.dem, W175:$BF175,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AVERAGE(W175:AK175), _xlpm.nxt), _xlpm.fw + ((_xlpm.stk - _xlpm.ded) / _xlpm.safe_nxt)),0)</f>
        <v>0</v>
      </c>
      <c r="W178" s="26" cm="1">
        <f t="array" ref="W178">IFERROR(_xlfn.LET(_xlpm.stk, W174, _xlpm.dem, X175:$BF175,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AVERAGE(X175:AL175), _xlpm.nxt), _xlpm.fw + ((_xlpm.stk - _xlpm.ded) / _xlpm.safe_nxt)),0)</f>
        <v>0</v>
      </c>
      <c r="X178" s="26" cm="1">
        <f t="array" ref="X178">IFERROR(_xlfn.LET(_xlpm.stk, X174, _xlpm.dem, Y175:$BF175,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AVERAGE(Y175:AM175), _xlpm.nxt), _xlpm.fw + ((_xlpm.stk - _xlpm.ded) / _xlpm.safe_nxt)),0)</f>
        <v>0</v>
      </c>
      <c r="Y178" s="27" cm="1">
        <f t="array" ref="Y178">IFERROR(_xlfn.LET(_xlpm.stk, Y174, _xlpm.dem, Z175:$BF175,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AVERAGE(Z175:AN175), _xlpm.nxt), _xlpm.fw + ((_xlpm.stk - _xlpm.ded) / _xlpm.safe_nxt)),0)</f>
        <v>0</v>
      </c>
      <c r="Z178" s="27" cm="1">
        <f t="array" ref="Z178">IFERROR(_xlfn.LET(_xlpm.stk, Z174, _xlpm.dem, AA175:$BF175,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AVERAGE(AA175:AO175), _xlpm.nxt), _xlpm.fw + ((_xlpm.stk - _xlpm.ded) / _xlpm.safe_nxt)),0)</f>
        <v>0</v>
      </c>
      <c r="AA178" s="27" cm="1">
        <f t="array" ref="AA178">IFERROR(_xlfn.LET(_xlpm.stk, AA174, _xlpm.dem, AB175:$BF175,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AVERAGE(AB175:AP175), _xlpm.nxt), _xlpm.fw + ((_xlpm.stk - _xlpm.ded) / _xlpm.safe_nxt)),0)</f>
        <v>0</v>
      </c>
      <c r="AB178" s="27" cm="1">
        <f t="array" ref="AB178">IFERROR(_xlfn.LET(_xlpm.stk, AB174, _xlpm.dem, AC175:$BF175,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AVERAGE(AC175:AQ175), _xlpm.nxt), _xlpm.fw + ((_xlpm.stk - _xlpm.ded) / _xlpm.safe_nxt)),0)</f>
        <v>0</v>
      </c>
      <c r="AC178" s="27" cm="1">
        <f t="array" ref="AC178">IFERROR(_xlfn.LET(_xlpm.stk, AC174, _xlpm.dem, AD175:$BF175,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AVERAGE(AD175:AR175), _xlpm.nxt), _xlpm.fw + ((_xlpm.stk - _xlpm.ded) / _xlpm.safe_nxt)),0)</f>
        <v>0</v>
      </c>
      <c r="AD178" s="27" cm="1">
        <f t="array" ref="AD178">IFERROR(_xlfn.LET(_xlpm.stk, AD174, _xlpm.dem, AE175:$BF175,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AVERAGE(AE175:AS175), _xlpm.nxt), _xlpm.fw + ((_xlpm.stk - _xlpm.ded) / _xlpm.safe_nxt)),0)</f>
        <v>0</v>
      </c>
      <c r="AE178" s="27" cm="1">
        <f t="array" ref="AE178">IFERROR(_xlfn.LET(_xlpm.stk, AE174, _xlpm.dem, AF175:$BF175,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AVERAGE(AF175:AT175), _xlpm.nxt), _xlpm.fw + ((_xlpm.stk - _xlpm.ded) / _xlpm.safe_nxt)),0)</f>
        <v>0</v>
      </c>
      <c r="AF178" s="27" cm="1">
        <f t="array" ref="AF178">IFERROR(_xlfn.LET(_xlpm.stk, AF174, _xlpm.dem, AG175:$BF175,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AVERAGE(AG175:AU175), _xlpm.nxt), _xlpm.fw + ((_xlpm.stk - _xlpm.ded) / _xlpm.safe_nxt)),0)</f>
        <v>0</v>
      </c>
      <c r="AG178" s="27" cm="1">
        <f t="array" ref="AG178">IFERROR(_xlfn.LET(_xlpm.stk, AG174, _xlpm.dem, AH175:$BF175,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AVERAGE(AH175:AV175), _xlpm.nxt), _xlpm.fw + ((_xlpm.stk - _xlpm.ded) / _xlpm.safe_nxt)),0)</f>
        <v>0</v>
      </c>
      <c r="AH178" s="27" cm="1">
        <f t="array" ref="AH178">IFERROR(_xlfn.LET(_xlpm.stk, AH174, _xlpm.dem, AI175:$BF175,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AVERAGE(AI175:AW175), _xlpm.nxt), _xlpm.fw + ((_xlpm.stk - _xlpm.ded) / _xlpm.safe_nxt)),0)</f>
        <v>0</v>
      </c>
      <c r="AI178" s="27" cm="1">
        <f t="array" ref="AI178">IFERROR(_xlfn.LET(_xlpm.stk, AI174, _xlpm.dem, AJ175:$BF175,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AVERAGE(AJ175:AX175), _xlpm.nxt), _xlpm.fw + ((_xlpm.stk - _xlpm.ded) / _xlpm.safe_nxt)),0)</f>
        <v>0</v>
      </c>
      <c r="AJ178" s="27" cm="1">
        <f t="array" ref="AJ178">IFERROR(_xlfn.LET(_xlpm.stk, AJ174, _xlpm.dem, AK175:$BF175,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AVERAGE(AK175:AY175), _xlpm.nxt), _xlpm.fw + ((_xlpm.stk - _xlpm.ded) / _xlpm.safe_nxt)),0)</f>
        <v>0</v>
      </c>
      <c r="AK178" s="27" cm="1">
        <f t="array" ref="AK178">IFERROR(_xlfn.LET(_xlpm.stk, AK174, _xlpm.dem, AL175:$BF175,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AVERAGE(AL175:AZ175), _xlpm.nxt), _xlpm.fw + ((_xlpm.stk - _xlpm.ded) / _xlpm.safe_nxt)),0)</f>
        <v>0</v>
      </c>
      <c r="AL178" s="27" cm="1">
        <f t="array" ref="AL178">IFERROR(_xlfn.LET(_xlpm.stk, AL174, _xlpm.dem, AM175:$BF175,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AVERAGE(AM175:BA175), _xlpm.nxt), _xlpm.fw + ((_xlpm.stk - _xlpm.ded) / _xlpm.safe_nxt)),0)</f>
        <v>0</v>
      </c>
      <c r="AM178" s="27" cm="1">
        <f t="array" ref="AM178">IFERROR(_xlfn.LET(_xlpm.stk, AM174, _xlpm.dem, AN175:$BF175,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AVERAGE(AN175:BB175), _xlpm.nxt), _xlpm.fw + ((_xlpm.stk - _xlpm.ded) / _xlpm.safe_nxt)),0)</f>
        <v>0</v>
      </c>
      <c r="AN178" s="27" cm="1">
        <f t="array" ref="AN178">IFERROR(_xlfn.LET(_xlpm.stk, AN174, _xlpm.dem, AO175:$BF175,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AVERAGE(AO175:BC175), _xlpm.nxt), _xlpm.fw + ((_xlpm.stk - _xlpm.ded) / _xlpm.safe_nxt)),0)</f>
        <v>0</v>
      </c>
      <c r="AO178" s="27" cm="1">
        <f t="array" ref="AO178">IFERROR(_xlfn.LET(_xlpm.stk, AO174, _xlpm.dem, AP175:$BF175,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AVERAGE(AP175:BD175), _xlpm.nxt), _xlpm.fw + ((_xlpm.stk - _xlpm.ded) / _xlpm.safe_nxt)),0)</f>
        <v>0</v>
      </c>
      <c r="AP178" s="27" cm="1">
        <f t="array" ref="AP178">IFERROR(_xlfn.LET(_xlpm.stk, AP174, _xlpm.dem, AQ175:$BF175,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AVERAGE(AQ175:BE175), _xlpm.nxt), _xlpm.fw + ((_xlpm.stk - _xlpm.ded) / _xlpm.safe_nxt)),0)</f>
        <v>0</v>
      </c>
      <c r="AQ178" s="27" cm="1">
        <f t="array" ref="AQ178">IFERROR(_xlfn.LET(_xlpm.stk, AQ174, _xlpm.dem, AR175:$BF175,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AVERAGE(AR175:BF175), _xlpm.nxt), _xlpm.fw + ((_xlpm.stk - _xlpm.ded) / _xlpm.safe_nxt)),0)</f>
        <v>0</v>
      </c>
    </row>
    <row r="179" spans="1:43" hidden="1" x14ac:dyDescent="0.3">
      <c r="A179" s="14">
        <f>_xlfn.XLOOKUP(F179,'Demand on-top'!A:A,'Demand on-top'!S:S)</f>
        <v>0</v>
      </c>
      <c r="B179" s="16" t="s">
        <v>126</v>
      </c>
      <c r="C179" s="17" t="s">
        <v>127</v>
      </c>
      <c r="D179" s="18" cm="1">
        <f t="array" ref="D179">ROUND(_xlfn.XLOOKUP(B179,Artikli!A:A,Artikli!C:C/7),0)</f>
        <v>3</v>
      </c>
      <c r="E179" s="19" t="s">
        <v>125</v>
      </c>
      <c r="F179" s="19" t="s">
        <v>123</v>
      </c>
      <c r="G179" s="48" t="s">
        <v>124</v>
      </c>
      <c r="H179" s="61"/>
      <c r="I179" s="57" t="s">
        <v>26</v>
      </c>
      <c r="J179" s="31">
        <v>27</v>
      </c>
      <c r="K179" s="20">
        <f>IFERROR(_xlfn.XLOOKUP(F179,Stock!A:A,Stock!AI:AI),0)</f>
        <v>24</v>
      </c>
      <c r="L179" s="20">
        <f t="shared" ref="L179:Y179" si="1178">K182</f>
        <v>19</v>
      </c>
      <c r="M179" s="20">
        <f t="shared" si="1178"/>
        <v>14</v>
      </c>
      <c r="N179" s="20">
        <f t="shared" si="1178"/>
        <v>9</v>
      </c>
      <c r="O179" s="20">
        <f t="shared" si="1178"/>
        <v>4</v>
      </c>
      <c r="P179" s="20">
        <f t="shared" si="1178"/>
        <v>0</v>
      </c>
      <c r="Q179" s="20">
        <f t="shared" si="1178"/>
        <v>0</v>
      </c>
      <c r="R179" s="20">
        <f t="shared" si="1178"/>
        <v>0</v>
      </c>
      <c r="S179" s="20">
        <f t="shared" si="1178"/>
        <v>0</v>
      </c>
      <c r="T179" s="20">
        <f t="shared" si="1178"/>
        <v>0</v>
      </c>
      <c r="U179" s="20">
        <f t="shared" si="1178"/>
        <v>0</v>
      </c>
      <c r="V179" s="20">
        <f t="shared" si="1178"/>
        <v>0</v>
      </c>
      <c r="W179" s="20">
        <f t="shared" si="1178"/>
        <v>0</v>
      </c>
      <c r="X179" s="20">
        <f t="shared" si="1178"/>
        <v>0</v>
      </c>
      <c r="Y179" s="21">
        <f t="shared" si="1178"/>
        <v>0</v>
      </c>
      <c r="Z179" s="21">
        <f t="shared" ref="Z179" si="1179">Y182</f>
        <v>0</v>
      </c>
      <c r="AA179" s="21">
        <f t="shared" ref="AA179" si="1180">Z182</f>
        <v>0</v>
      </c>
      <c r="AB179" s="21">
        <f t="shared" ref="AB179" si="1181">AA182</f>
        <v>0</v>
      </c>
      <c r="AC179" s="21">
        <f t="shared" ref="AC179" si="1182">AB182</f>
        <v>0</v>
      </c>
      <c r="AD179" s="21">
        <f t="shared" ref="AD179" si="1183">AC182</f>
        <v>0</v>
      </c>
      <c r="AE179" s="21">
        <f t="shared" ref="AE179" si="1184">AD182</f>
        <v>0</v>
      </c>
      <c r="AF179" s="21">
        <f t="shared" ref="AF179" si="1185">AE182</f>
        <v>0</v>
      </c>
      <c r="AG179" s="21">
        <f t="shared" ref="AG179" si="1186">AF182</f>
        <v>0</v>
      </c>
      <c r="AH179" s="21">
        <f t="shared" ref="AH179" si="1187">AG182</f>
        <v>0</v>
      </c>
      <c r="AI179" s="21">
        <f t="shared" ref="AI179" si="1188">AH182</f>
        <v>0</v>
      </c>
      <c r="AJ179" s="21">
        <f t="shared" ref="AJ179" si="1189">AI182</f>
        <v>0</v>
      </c>
      <c r="AK179" s="21">
        <f t="shared" ref="AK179" si="1190">AJ182</f>
        <v>0</v>
      </c>
      <c r="AL179" s="21">
        <f t="shared" ref="AL179" si="1191">AK182</f>
        <v>0</v>
      </c>
      <c r="AM179" s="21">
        <f t="shared" ref="AM179" si="1192">AL182</f>
        <v>0</v>
      </c>
      <c r="AN179" s="21">
        <f t="shared" ref="AN179" si="1193">AM182</f>
        <v>0</v>
      </c>
      <c r="AO179" s="21">
        <f t="shared" ref="AO179" si="1194">AN182</f>
        <v>0</v>
      </c>
      <c r="AP179" s="21">
        <f t="shared" ref="AP179" si="1195">AO182</f>
        <v>0</v>
      </c>
      <c r="AQ179" s="21">
        <f t="shared" ref="AQ179" si="1196">AP182</f>
        <v>0</v>
      </c>
    </row>
    <row r="180" spans="1:43" hidden="1" x14ac:dyDescent="0.3">
      <c r="A180" s="14">
        <f>_xlfn.XLOOKUP(F180,'Demand on-top'!A:A,'Demand on-top'!S:S)</f>
        <v>0</v>
      </c>
      <c r="B180" s="16" t="s">
        <v>126</v>
      </c>
      <c r="C180" s="17" t="s">
        <v>127</v>
      </c>
      <c r="D180" s="18" cm="1">
        <f t="array" ref="D180">ROUND(_xlfn.XLOOKUP(B180,Artikli!A:A,Artikli!C:C/7),0)</f>
        <v>3</v>
      </c>
      <c r="E180" s="19" t="s">
        <v>125</v>
      </c>
      <c r="F180" s="19" t="s">
        <v>123</v>
      </c>
      <c r="G180" s="48" t="s">
        <v>124</v>
      </c>
      <c r="H180" s="62"/>
      <c r="I180" s="57" t="s">
        <v>28</v>
      </c>
      <c r="J180" s="31">
        <v>5</v>
      </c>
      <c r="K180" s="20">
        <f>ROUND(_xlfn.XLOOKUP($F180,'Prodaja+Demand'!$B:$B,'Prodaja+Demand'!BG:BG),0)+ROUND(_xlfn.XLOOKUP($F180,'Demand on-top'!$A:$A,'Demand on-top'!F:F),0)</f>
        <v>5</v>
      </c>
      <c r="L180" s="20">
        <f>ROUND(_xlfn.XLOOKUP($F180,'Prodaja+Demand'!$B:$B,'Prodaja+Demand'!BH:BH),0)+ROUND(_xlfn.XLOOKUP($F180,'Demand on-top'!$A:$A,'Demand on-top'!G:G),0)</f>
        <v>5</v>
      </c>
      <c r="M180" s="20">
        <f>ROUND(_xlfn.XLOOKUP($F180,'Prodaja+Demand'!$B:$B,'Prodaja+Demand'!BI:BI),0)+ROUND(_xlfn.XLOOKUP($F180,'Demand on-top'!$A:$A,'Demand on-top'!H:H),0)</f>
        <v>5</v>
      </c>
      <c r="N180" s="20">
        <f>ROUND(_xlfn.XLOOKUP($F180,'Prodaja+Demand'!$B:$B,'Prodaja+Demand'!BJ:BJ),0)+ROUND(_xlfn.XLOOKUP($F180,'Demand on-top'!$A:$A,'Demand on-top'!I:I),0)</f>
        <v>5</v>
      </c>
      <c r="O180" s="20">
        <f>ROUND(_xlfn.XLOOKUP($F180,'Prodaja+Demand'!$B:$B,'Prodaja+Demand'!BK:BK),0)+ROUND(_xlfn.XLOOKUP($F180,'Demand on-top'!$A:$A,'Demand on-top'!J:J),0)</f>
        <v>5</v>
      </c>
      <c r="P180" s="20">
        <f>ROUND(_xlfn.XLOOKUP($F180,'Prodaja+Demand'!$B:$B,'Prodaja+Demand'!BL:BL),0)+ROUND(_xlfn.XLOOKUP($F180,'Demand on-top'!$A:$A,'Demand on-top'!K:K),0)</f>
        <v>5</v>
      </c>
      <c r="Q180" s="20">
        <f>ROUND(_xlfn.XLOOKUP($F180,'Prodaja+Demand'!$B:$B,'Prodaja+Demand'!BM:BM),0)+ROUND(_xlfn.XLOOKUP($F180,'Demand on-top'!$A:$A,'Demand on-top'!L:L),0)</f>
        <v>5</v>
      </c>
      <c r="R180" s="20">
        <f>ROUND(_xlfn.XLOOKUP($F180,'Prodaja+Demand'!$B:$B,'Prodaja+Demand'!BN:BN),0)+ROUND(_xlfn.XLOOKUP($F180,'Demand on-top'!$A:$A,'Demand on-top'!M:M),0)</f>
        <v>5</v>
      </c>
      <c r="S180" s="20">
        <f>ROUND(_xlfn.XLOOKUP($F180,'Prodaja+Demand'!$B:$B,'Prodaja+Demand'!BO:BO),0)+ROUND(_xlfn.XLOOKUP($F180,'Demand on-top'!$A:$A,'Demand on-top'!N:N),0)</f>
        <v>5</v>
      </c>
      <c r="T180" s="20">
        <f>ROUND(_xlfn.XLOOKUP($F180,'Prodaja+Demand'!$B:$B,'Prodaja+Demand'!BP:BP),0)+ROUND(_xlfn.XLOOKUP($F180,'Demand on-top'!$A:$A,'Demand on-top'!O:O),0)</f>
        <v>5</v>
      </c>
      <c r="U180" s="20">
        <f>ROUND(_xlfn.XLOOKUP($F180,'Prodaja+Demand'!$B:$B,'Prodaja+Demand'!BQ:BQ),0)+ROUND(_xlfn.XLOOKUP($F180,'Demand on-top'!$A:$A,'Demand on-top'!P:P),0)</f>
        <v>5</v>
      </c>
      <c r="V180" s="20">
        <f>ROUND(_xlfn.XLOOKUP($F180,'Prodaja+Demand'!$B:$B,'Prodaja+Demand'!BR:BR),0)+ROUND(_xlfn.XLOOKUP($F180,'Demand on-top'!$A:$A,'Demand on-top'!Q:Q),0)</f>
        <v>5</v>
      </c>
      <c r="W180" s="20">
        <f>ROUND(_xlfn.XLOOKUP($F180,'Prodaja+Demand'!$B:$B,'Prodaja+Demand'!BS:BS),0)+ROUND(_xlfn.XLOOKUP($F180,'Demand on-top'!$A:$A,'Demand on-top'!R:R),0)</f>
        <v>5</v>
      </c>
      <c r="X180" s="20">
        <f>ROUND(_xlfn.XLOOKUP($F180,'Prodaja+Demand'!$B:$B,'Prodaja+Demand'!BT:BT),0)+ROUND(_xlfn.XLOOKUP($F180,'Demand on-top'!$A:$A,'Demand on-top'!S:S),0)</f>
        <v>5</v>
      </c>
      <c r="Y180" s="21">
        <f>ROUND(_xlfn.XLOOKUP($F180,'Prodaja+Demand'!$B:$B,'Prodaja+Demand'!BU:BU),0)+ROUND(_xlfn.XLOOKUP($F180,'Demand on-top'!$A:$A,'Demand on-top'!T:T),0)</f>
        <v>5</v>
      </c>
      <c r="Z180" s="21">
        <f>ROUND(_xlfn.XLOOKUP($F180,'Prodaja+Demand'!$B:$B,'Prodaja+Demand'!BV:BV),0)+ROUND(_xlfn.XLOOKUP($F180,'Demand on-top'!$A:$A,'Demand on-top'!U:U),0)</f>
        <v>5</v>
      </c>
      <c r="AA180" s="21">
        <f>ROUND(_xlfn.XLOOKUP($F180,'Prodaja+Demand'!$B:$B,'Prodaja+Demand'!BW:BW),0)+ROUND(_xlfn.XLOOKUP($F180,'Demand on-top'!$A:$A,'Demand on-top'!V:V),0)</f>
        <v>5</v>
      </c>
      <c r="AB180" s="21">
        <f>ROUND(_xlfn.XLOOKUP($F180,'Prodaja+Demand'!$B:$B,'Prodaja+Demand'!BX:BX),0)+ROUND(_xlfn.XLOOKUP($F180,'Demand on-top'!$A:$A,'Demand on-top'!W:W),0)</f>
        <v>5</v>
      </c>
      <c r="AC180" s="21">
        <f>ROUND(_xlfn.XLOOKUP($F180,'Prodaja+Demand'!$B:$B,'Prodaja+Demand'!BY:BY),0)+ROUND(_xlfn.XLOOKUP($F180,'Demand on-top'!$A:$A,'Demand on-top'!X:X),0)</f>
        <v>5</v>
      </c>
      <c r="AD180" s="21">
        <f>ROUND(_xlfn.XLOOKUP($F180,'Prodaja+Demand'!$B:$B,'Prodaja+Demand'!BZ:BZ),0)+ROUND(_xlfn.XLOOKUP($F180,'Demand on-top'!$A:$A,'Demand on-top'!Y:Y),0)</f>
        <v>5</v>
      </c>
      <c r="AE180" s="21">
        <f>ROUND(_xlfn.XLOOKUP($F180,'Prodaja+Demand'!$B:$B,'Prodaja+Demand'!CA:CA),0)+ROUND(_xlfn.XLOOKUP($F180,'Demand on-top'!$A:$A,'Demand on-top'!Z:Z),0)</f>
        <v>5</v>
      </c>
      <c r="AF180" s="21">
        <f>ROUND(_xlfn.XLOOKUP($F180,'Prodaja+Demand'!$B:$B,'Prodaja+Demand'!CB:CB),0)+ROUND(_xlfn.XLOOKUP($F180,'Demand on-top'!$A:$A,'Demand on-top'!AA:AA),0)</f>
        <v>5</v>
      </c>
      <c r="AG180" s="21">
        <f>ROUND(_xlfn.XLOOKUP($F180,'Prodaja+Demand'!$B:$B,'Prodaja+Demand'!CC:CC),0)+ROUND(_xlfn.XLOOKUP($F180,'Demand on-top'!$A:$A,'Demand on-top'!AB:AB),0)</f>
        <v>5</v>
      </c>
      <c r="AH180" s="21">
        <f>ROUND(_xlfn.XLOOKUP($F180,'Prodaja+Demand'!$B:$B,'Prodaja+Demand'!CD:CD),0)+ROUND(_xlfn.XLOOKUP($F180,'Demand on-top'!$A:$A,'Demand on-top'!AC:AC),0)</f>
        <v>5</v>
      </c>
      <c r="AI180" s="21">
        <f>ROUND(_xlfn.XLOOKUP($F180,'Prodaja+Demand'!$B:$B,'Prodaja+Demand'!CE:CE),0)+ROUND(_xlfn.XLOOKUP($F180,'Demand on-top'!$A:$A,'Demand on-top'!AD:AD),0)</f>
        <v>5</v>
      </c>
      <c r="AJ180" s="21">
        <f>ROUND(_xlfn.XLOOKUP($F180,'Prodaja+Demand'!$B:$B,'Prodaja+Demand'!CF:CF),0)+ROUND(_xlfn.XLOOKUP($F180,'Demand on-top'!$A:$A,'Demand on-top'!AE:AE),0)</f>
        <v>5</v>
      </c>
      <c r="AK180" s="21">
        <f>ROUND(_xlfn.XLOOKUP($F180,'Prodaja+Demand'!$B:$B,'Prodaja+Demand'!CG:CG),0)+ROUND(_xlfn.XLOOKUP($F180,'Demand on-top'!$A:$A,'Demand on-top'!AF:AF),0)</f>
        <v>5</v>
      </c>
      <c r="AL180" s="21">
        <f>ROUND(_xlfn.XLOOKUP($F180,'Prodaja+Demand'!$B:$B,'Prodaja+Demand'!CH:CH),0)+ROUND(_xlfn.XLOOKUP($F180,'Demand on-top'!$A:$A,'Demand on-top'!AG:AG),0)</f>
        <v>5</v>
      </c>
      <c r="AM180" s="21">
        <f>ROUND(_xlfn.XLOOKUP($F180,'Prodaja+Demand'!$B:$B,'Prodaja+Demand'!CI:CI),0)+ROUND(_xlfn.XLOOKUP($F180,'Demand on-top'!$A:$A,'Demand on-top'!AH:AH),0)</f>
        <v>5</v>
      </c>
      <c r="AN180" s="21">
        <f>ROUND(_xlfn.XLOOKUP($F180,'Prodaja+Demand'!$B:$B,'Prodaja+Demand'!CJ:CJ),0)+ROUND(_xlfn.XLOOKUP($F180,'Demand on-top'!$A:$A,'Demand on-top'!AI:AI),0)</f>
        <v>5</v>
      </c>
      <c r="AO180" s="21">
        <f>ROUND(_xlfn.XLOOKUP($F180,'Prodaja+Demand'!$B:$B,'Prodaja+Demand'!CK:CK),0)+ROUND(_xlfn.XLOOKUP($F180,'Demand on-top'!$A:$A,'Demand on-top'!AJ:AJ),0)</f>
        <v>5</v>
      </c>
      <c r="AP180" s="21">
        <f>ROUND(_xlfn.XLOOKUP($F180,'Prodaja+Demand'!$B:$B,'Prodaja+Demand'!CL:CL),0)+ROUND(_xlfn.XLOOKUP($F180,'Demand on-top'!$A:$A,'Demand on-top'!AK:AK),0)</f>
        <v>0</v>
      </c>
      <c r="AQ180" s="21">
        <f>ROUND(_xlfn.XLOOKUP($F180,'Prodaja+Demand'!$B:$B,'Prodaja+Demand'!CM:CM),0)+ROUND(_xlfn.XLOOKUP($F180,'Demand on-top'!$A:$A,'Demand on-top'!AL:AL),0)</f>
        <v>0</v>
      </c>
    </row>
    <row r="181" spans="1:43" hidden="1" x14ac:dyDescent="0.3">
      <c r="A181" s="14">
        <f>_xlfn.XLOOKUP(F181,'Demand on-top'!A:A,'Demand on-top'!S:S)</f>
        <v>0</v>
      </c>
      <c r="B181" s="16" t="s">
        <v>126</v>
      </c>
      <c r="C181" s="17" t="s">
        <v>127</v>
      </c>
      <c r="D181" s="18" cm="1">
        <f t="array" ref="D181">ROUND(_xlfn.XLOOKUP(B181,Artikli!A:A,Artikli!C:C/7),0)</f>
        <v>3</v>
      </c>
      <c r="E181" s="19" t="s">
        <v>125</v>
      </c>
      <c r="F181" s="19" t="s">
        <v>123</v>
      </c>
      <c r="G181" s="48" t="s">
        <v>124</v>
      </c>
      <c r="H181" s="62"/>
      <c r="I181" s="57" t="s">
        <v>27</v>
      </c>
      <c r="J181" s="31">
        <v>0</v>
      </c>
      <c r="K181" s="20">
        <f>IFERROR(_xlfn.XLOOKUP($F181,'Incoming supply'!$A:$A,'Incoming supply'!B:B),0)</f>
        <v>0</v>
      </c>
      <c r="L181" s="20">
        <f>IFERROR(_xlfn.XLOOKUP($F181,'Incoming supply'!$A:$A,'Incoming supply'!C:C),0)</f>
        <v>0</v>
      </c>
      <c r="M181" s="20">
        <f>IFERROR(_xlfn.XLOOKUP($F181,'Incoming supply'!$A:$A,'Incoming supply'!D:D),0)</f>
        <v>0</v>
      </c>
      <c r="N181" s="20">
        <f>IFERROR(_xlfn.XLOOKUP($F181,'Incoming supply'!$A:$A,'Incoming supply'!E:E),0)</f>
        <v>0</v>
      </c>
      <c r="O181" s="20">
        <f>IFERROR(_xlfn.XLOOKUP($F181,'Incoming supply'!$A:$A,'Incoming supply'!F:F),0)</f>
        <v>0</v>
      </c>
      <c r="P181" s="20">
        <f>IFERROR(_xlfn.XLOOKUP($F181,'Incoming supply'!$A:$A,'Incoming supply'!G:G),0)</f>
        <v>0</v>
      </c>
      <c r="Q181" s="20">
        <f>IFERROR(_xlfn.XLOOKUP($F181,'Incoming supply'!$A:$A,'Incoming supply'!H:H),0)</f>
        <v>0</v>
      </c>
      <c r="R181" s="20">
        <f>IFERROR(_xlfn.XLOOKUP($F181,'Incoming supply'!$A:$A,'Incoming supply'!I:I),0)</f>
        <v>0</v>
      </c>
      <c r="S181" s="20">
        <f>IFERROR(_xlfn.XLOOKUP($F181,'Incoming supply'!$A:$A,'Incoming supply'!J:J),0)</f>
        <v>0</v>
      </c>
      <c r="T181" s="20">
        <f>IFERROR(_xlfn.XLOOKUP($F181,'Incoming supply'!$A:$A,'Incoming supply'!K:K),0)</f>
        <v>0</v>
      </c>
      <c r="U181" s="20">
        <f>IFERROR(_xlfn.XLOOKUP($F181,'Incoming supply'!$A:$A,'Incoming supply'!L:L),0)</f>
        <v>0</v>
      </c>
      <c r="V181" s="20">
        <f>IFERROR(_xlfn.XLOOKUP($F181,'Incoming supply'!$A:$A,'Incoming supply'!M:M),0)</f>
        <v>0</v>
      </c>
      <c r="W181" s="20">
        <f>IFERROR(_xlfn.XLOOKUP($F181,'Incoming supply'!$A:$A,'Incoming supply'!N:N),0)</f>
        <v>0</v>
      </c>
      <c r="X181" s="20">
        <f>IFERROR(_xlfn.XLOOKUP($F181,'Incoming supply'!$A:$A,'Incoming supply'!O:O),0)</f>
        <v>0</v>
      </c>
      <c r="Y181" s="21">
        <f>IFERROR(_xlfn.XLOOKUP($F181,'Incoming supply'!$A:$A,'Incoming supply'!P:P),0)</f>
        <v>0</v>
      </c>
      <c r="Z181" s="21">
        <f>IFERROR(_xlfn.XLOOKUP($F181,'Incoming supply'!$A:$A,'Incoming supply'!Q:Q),0)</f>
        <v>0</v>
      </c>
      <c r="AA181" s="21">
        <f>IFERROR(_xlfn.XLOOKUP($F181,'Incoming supply'!$A:$A,'Incoming supply'!R:R),0)</f>
        <v>0</v>
      </c>
      <c r="AB181" s="21">
        <f>IFERROR(_xlfn.XLOOKUP($F181,'Incoming supply'!$A:$A,'Incoming supply'!S:S),0)</f>
        <v>0</v>
      </c>
      <c r="AC181" s="21">
        <f>IFERROR(_xlfn.XLOOKUP($F181,'Incoming supply'!$A:$A,'Incoming supply'!T:T),0)</f>
        <v>0</v>
      </c>
      <c r="AD181" s="21">
        <f>IFERROR(_xlfn.XLOOKUP($F181,'Incoming supply'!$A:$A,'Incoming supply'!U:U),0)</f>
        <v>0</v>
      </c>
      <c r="AE181" s="21">
        <f>IFERROR(_xlfn.XLOOKUP($F181,'Incoming supply'!$A:$A,'Incoming supply'!V:V),0)</f>
        <v>0</v>
      </c>
      <c r="AF181" s="21">
        <f>IFERROR(_xlfn.XLOOKUP($F181,'Incoming supply'!$A:$A,'Incoming supply'!W:W),0)</f>
        <v>0</v>
      </c>
      <c r="AG181" s="21">
        <f>IFERROR(_xlfn.XLOOKUP($F181,'Incoming supply'!$A:$A,'Incoming supply'!X:X),0)</f>
        <v>0</v>
      </c>
      <c r="AH181" s="21">
        <f>IFERROR(_xlfn.XLOOKUP($F181,'Incoming supply'!$A:$A,'Incoming supply'!Y:Y),0)</f>
        <v>0</v>
      </c>
      <c r="AI181" s="21">
        <f>IFERROR(_xlfn.XLOOKUP($F181,'Incoming supply'!$A:$A,'Incoming supply'!Z:Z),0)</f>
        <v>0</v>
      </c>
      <c r="AJ181" s="21">
        <f>IFERROR(_xlfn.XLOOKUP($F181,'Incoming supply'!$A:$A,'Incoming supply'!AA:AA),0)</f>
        <v>0</v>
      </c>
      <c r="AK181" s="21">
        <f>IFERROR(_xlfn.XLOOKUP($F181,'Incoming supply'!$A:$A,'Incoming supply'!AB:AB),0)</f>
        <v>0</v>
      </c>
      <c r="AL181" s="21">
        <f>IFERROR(_xlfn.XLOOKUP($F181,'Incoming supply'!$A:$A,'Incoming supply'!AC:AC),0)</f>
        <v>0</v>
      </c>
      <c r="AM181" s="21">
        <f>IFERROR(_xlfn.XLOOKUP($F181,'Incoming supply'!$A:$A,'Incoming supply'!AD:AD),0)</f>
        <v>0</v>
      </c>
      <c r="AN181" s="21">
        <f>IFERROR(_xlfn.XLOOKUP($F181,'Incoming supply'!$A:$A,'Incoming supply'!AE:AE),0)</f>
        <v>0</v>
      </c>
      <c r="AO181" s="21">
        <f>IFERROR(_xlfn.XLOOKUP($F181,'Incoming supply'!$A:$A,'Incoming supply'!AF:AF),0)</f>
        <v>0</v>
      </c>
      <c r="AP181" s="21">
        <f>IFERROR(_xlfn.XLOOKUP($F181,'Incoming supply'!$A:$A,'Incoming supply'!AG:AG),0)</f>
        <v>0</v>
      </c>
      <c r="AQ181" s="21">
        <f>IFERROR(_xlfn.XLOOKUP($F181,'Incoming supply'!$A:$A,'Incoming supply'!AH:AH),0)</f>
        <v>0</v>
      </c>
    </row>
    <row r="182" spans="1:43" hidden="1" x14ac:dyDescent="0.3">
      <c r="A182" s="14">
        <f>_xlfn.XLOOKUP(F182,'Demand on-top'!A:A,'Demand on-top'!S:S)</f>
        <v>0</v>
      </c>
      <c r="B182" s="16" t="s">
        <v>126</v>
      </c>
      <c r="C182" s="17" t="s">
        <v>127</v>
      </c>
      <c r="D182" s="18" cm="1">
        <f t="array" ref="D182">ROUND(_xlfn.XLOOKUP(B182,Artikli!A:A,Artikli!C:C/7),0)</f>
        <v>3</v>
      </c>
      <c r="E182" s="19" t="s">
        <v>125</v>
      </c>
      <c r="F182" s="19" t="s">
        <v>123</v>
      </c>
      <c r="G182" s="48" t="s">
        <v>124</v>
      </c>
      <c r="H182" s="62"/>
      <c r="I182" s="57" t="s">
        <v>4096</v>
      </c>
      <c r="J182" s="31">
        <v>22</v>
      </c>
      <c r="K182" s="20">
        <f t="shared" ref="K182" si="1197">IF((K179-K180+K181)&gt;0,(K179-K180+K181),0)</f>
        <v>19</v>
      </c>
      <c r="L182" s="20">
        <f t="shared" ref="L182" si="1198">IF((L179-L180+L181)&gt;0,(L179-L180+L181),0)</f>
        <v>14</v>
      </c>
      <c r="M182" s="20">
        <f t="shared" ref="M182" si="1199">IF((M179-M180+M181)&gt;0,(M179-M180+M181),0)</f>
        <v>9</v>
      </c>
      <c r="N182" s="20">
        <f t="shared" ref="N182" si="1200">IF((N179-N180+N181)&gt;0,(N179-N180+N181),0)</f>
        <v>4</v>
      </c>
      <c r="O182" s="20">
        <f t="shared" ref="O182" si="1201">IF((O179-O180+O181)&gt;0,(O179-O180+O181),0)</f>
        <v>0</v>
      </c>
      <c r="P182" s="20">
        <f t="shared" ref="P182" si="1202">IF((P179-P180+P181)&gt;0,(P179-P180+P181),0)</f>
        <v>0</v>
      </c>
      <c r="Q182" s="20">
        <f t="shared" ref="Q182" si="1203">IF((Q179-Q180+Q181)&gt;0,(Q179-Q180+Q181),0)</f>
        <v>0</v>
      </c>
      <c r="R182" s="20">
        <f t="shared" ref="R182" si="1204">IF((R179-R180+R181)&gt;0,(R179-R180+R181),0)</f>
        <v>0</v>
      </c>
      <c r="S182" s="20">
        <f t="shared" ref="S182" si="1205">IF((S179-S180+S181)&gt;0,(S179-S180+S181),0)</f>
        <v>0</v>
      </c>
      <c r="T182" s="20">
        <f t="shared" ref="T182" si="1206">IF((T179-T180+T181)&gt;0,(T179-T180+T181),0)</f>
        <v>0</v>
      </c>
      <c r="U182" s="20">
        <f t="shared" ref="U182" si="1207">IF((U179-U180+U181)&gt;0,(U179-U180+U181),0)</f>
        <v>0</v>
      </c>
      <c r="V182" s="20">
        <f t="shared" ref="V182" si="1208">IF((V179-V180+V181)&gt;0,(V179-V180+V181),0)</f>
        <v>0</v>
      </c>
      <c r="W182" s="20">
        <f t="shared" ref="W182" si="1209">IF((W179-W180+W181)&gt;0,(W179-W180+W181),0)</f>
        <v>0</v>
      </c>
      <c r="X182" s="20">
        <f t="shared" ref="X182" si="1210">IF((X179-X180+X181)&gt;0,(X179-X180+X181),0)</f>
        <v>0</v>
      </c>
      <c r="Y182" s="21">
        <f t="shared" ref="Y182:AQ182" si="1211">IF((Y179-Y180+Y181)&gt;0,(Y179-Y180+Y181),0)</f>
        <v>0</v>
      </c>
      <c r="Z182" s="21">
        <f t="shared" si="1211"/>
        <v>0</v>
      </c>
      <c r="AA182" s="21">
        <f t="shared" si="1211"/>
        <v>0</v>
      </c>
      <c r="AB182" s="21">
        <f t="shared" si="1211"/>
        <v>0</v>
      </c>
      <c r="AC182" s="21">
        <f t="shared" si="1211"/>
        <v>0</v>
      </c>
      <c r="AD182" s="21">
        <f t="shared" si="1211"/>
        <v>0</v>
      </c>
      <c r="AE182" s="21">
        <f t="shared" si="1211"/>
        <v>0</v>
      </c>
      <c r="AF182" s="21">
        <f t="shared" si="1211"/>
        <v>0</v>
      </c>
      <c r="AG182" s="21">
        <f t="shared" si="1211"/>
        <v>0</v>
      </c>
      <c r="AH182" s="21">
        <f t="shared" si="1211"/>
        <v>0</v>
      </c>
      <c r="AI182" s="21">
        <f t="shared" si="1211"/>
        <v>0</v>
      </c>
      <c r="AJ182" s="21">
        <f t="shared" si="1211"/>
        <v>0</v>
      </c>
      <c r="AK182" s="21">
        <f t="shared" si="1211"/>
        <v>0</v>
      </c>
      <c r="AL182" s="21">
        <f t="shared" si="1211"/>
        <v>0</v>
      </c>
      <c r="AM182" s="21">
        <f t="shared" si="1211"/>
        <v>0</v>
      </c>
      <c r="AN182" s="21">
        <f t="shared" si="1211"/>
        <v>0</v>
      </c>
      <c r="AO182" s="21">
        <f t="shared" si="1211"/>
        <v>0</v>
      </c>
      <c r="AP182" s="21">
        <f t="shared" si="1211"/>
        <v>0</v>
      </c>
      <c r="AQ182" s="21">
        <f t="shared" si="1211"/>
        <v>0</v>
      </c>
    </row>
    <row r="183" spans="1:43" hidden="1" x14ac:dyDescent="0.3">
      <c r="A183" s="14">
        <f>_xlfn.XLOOKUP(F183,'Demand on-top'!A:A,'Demand on-top'!S:S)</f>
        <v>0</v>
      </c>
      <c r="B183" s="22" t="s">
        <v>126</v>
      </c>
      <c r="C183" s="23" t="s">
        <v>127</v>
      </c>
      <c r="D183" s="18" cm="1">
        <f t="array" ref="D183">ROUND(_xlfn.XLOOKUP(B183,Artikli!A:A,Artikli!C:C/7),0)</f>
        <v>3</v>
      </c>
      <c r="E183" s="25" t="s">
        <v>125</v>
      </c>
      <c r="F183" s="25" t="s">
        <v>123</v>
      </c>
      <c r="G183" s="49" t="s">
        <v>124</v>
      </c>
      <c r="H183" s="64"/>
      <c r="I183" s="58" t="s">
        <v>29</v>
      </c>
      <c r="J183" s="32">
        <v>5.4</v>
      </c>
      <c r="K183" s="26" cm="1">
        <f t="array" ref="K183">IFERROR(_xlfn.LET(_xlpm.stk, K179, _xlpm.dem, L180:$BF180,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AVERAGE(L180:Z180), _xlpm.nxt), _xlpm.fw + ((_xlpm.stk - _xlpm.ded) / _xlpm.safe_nxt)),0)</f>
        <v>4.8</v>
      </c>
      <c r="L183" s="26" cm="1">
        <f t="array" ref="L183">IFERROR(_xlfn.LET(_xlpm.stk, L179, _xlpm.dem, M180:$BF180,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AVERAGE(M180:AA180), _xlpm.nxt), _xlpm.fw + ((_xlpm.stk - _xlpm.ded) / _xlpm.safe_nxt)),0)</f>
        <v>3.8</v>
      </c>
      <c r="M183" s="26" cm="1">
        <f t="array" ref="M183">IFERROR(_xlfn.LET(_xlpm.stk, M179, _xlpm.dem, N180:$BF180,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AVERAGE(N180:AB180), _xlpm.nxt), _xlpm.fw + ((_xlpm.stk - _xlpm.ded) / _xlpm.safe_nxt)),0)</f>
        <v>2.8</v>
      </c>
      <c r="N183" s="26" cm="1">
        <f t="array" ref="N183">IFERROR(_xlfn.LET(_xlpm.stk, N179, _xlpm.dem, O180:$BF180,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AVERAGE(O180:AC180), _xlpm.nxt), _xlpm.fw + ((_xlpm.stk - _xlpm.ded) / _xlpm.safe_nxt)),0)</f>
        <v>1.8</v>
      </c>
      <c r="O183" s="26" cm="1">
        <f t="array" ref="O183">IFERROR(_xlfn.LET(_xlpm.stk, O179, _xlpm.dem, P180:$BF180,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AVERAGE(P180:AD180), _xlpm.nxt), _xlpm.fw + ((_xlpm.stk - _xlpm.ded) / _xlpm.safe_nxt)),0)</f>
        <v>0.8</v>
      </c>
      <c r="P183" s="26" cm="1">
        <f t="array" ref="P183">IFERROR(_xlfn.LET(_xlpm.stk, P179, _xlpm.dem, Q180:$BF180,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AVERAGE(Q180:AE180), _xlpm.nxt), _xlpm.fw + ((_xlpm.stk - _xlpm.ded) / _xlpm.safe_nxt)),0)</f>
        <v>0</v>
      </c>
      <c r="Q183" s="26" cm="1">
        <f t="array" ref="Q183">IFERROR(_xlfn.LET(_xlpm.stk, Q179, _xlpm.dem, R180:$BF180,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AVERAGE(R180:AF180), _xlpm.nxt), _xlpm.fw + ((_xlpm.stk - _xlpm.ded) / _xlpm.safe_nxt)),0)</f>
        <v>0</v>
      </c>
      <c r="R183" s="26" cm="1">
        <f t="array" ref="R183">IFERROR(_xlfn.LET(_xlpm.stk, R179, _xlpm.dem, S180:$BF180,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AVERAGE(S180:AG180), _xlpm.nxt), _xlpm.fw + ((_xlpm.stk - _xlpm.ded) / _xlpm.safe_nxt)),0)</f>
        <v>0</v>
      </c>
      <c r="S183" s="26" cm="1">
        <f t="array" ref="S183">IFERROR(_xlfn.LET(_xlpm.stk, S179, _xlpm.dem, T180:$BF180,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AVERAGE(T180:AH180), _xlpm.nxt), _xlpm.fw + ((_xlpm.stk - _xlpm.ded) / _xlpm.safe_nxt)),0)</f>
        <v>0</v>
      </c>
      <c r="T183" s="26" cm="1">
        <f t="array" ref="T183">IFERROR(_xlfn.LET(_xlpm.stk, T179, _xlpm.dem, U180:$BF180,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AVERAGE(U180:AI180), _xlpm.nxt), _xlpm.fw + ((_xlpm.stk - _xlpm.ded) / _xlpm.safe_nxt)),0)</f>
        <v>0</v>
      </c>
      <c r="U183" s="26" cm="1">
        <f t="array" ref="U183">IFERROR(_xlfn.LET(_xlpm.stk, U179, _xlpm.dem, V180:$BF180,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AVERAGE(V180:AJ180), _xlpm.nxt), _xlpm.fw + ((_xlpm.stk - _xlpm.ded) / _xlpm.safe_nxt)),0)</f>
        <v>0</v>
      </c>
      <c r="V183" s="26" cm="1">
        <f t="array" ref="V183">IFERROR(_xlfn.LET(_xlpm.stk, V179, _xlpm.dem, W180:$BF180,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AVERAGE(W180:AK180), _xlpm.nxt), _xlpm.fw + ((_xlpm.stk - _xlpm.ded) / _xlpm.safe_nxt)),0)</f>
        <v>0</v>
      </c>
      <c r="W183" s="26" cm="1">
        <f t="array" ref="W183">IFERROR(_xlfn.LET(_xlpm.stk, W179, _xlpm.dem, X180:$BF180,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AVERAGE(X180:AL180), _xlpm.nxt), _xlpm.fw + ((_xlpm.stk - _xlpm.ded) / _xlpm.safe_nxt)),0)</f>
        <v>0</v>
      </c>
      <c r="X183" s="26" cm="1">
        <f t="array" ref="X183">IFERROR(_xlfn.LET(_xlpm.stk, X179, _xlpm.dem, Y180:$BF180,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AVERAGE(Y180:AM180), _xlpm.nxt), _xlpm.fw + ((_xlpm.stk - _xlpm.ded) / _xlpm.safe_nxt)),0)</f>
        <v>0</v>
      </c>
      <c r="Y183" s="27" cm="1">
        <f t="array" ref="Y183">IFERROR(_xlfn.LET(_xlpm.stk, Y179, _xlpm.dem, Z180:$BF180,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AVERAGE(Z180:AN180), _xlpm.nxt), _xlpm.fw + ((_xlpm.stk - _xlpm.ded) / _xlpm.safe_nxt)),0)</f>
        <v>0</v>
      </c>
      <c r="Z183" s="27" cm="1">
        <f t="array" ref="Z183">IFERROR(_xlfn.LET(_xlpm.stk, Z179, _xlpm.dem, AA180:$BF180,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AVERAGE(AA180:AO180), _xlpm.nxt), _xlpm.fw + ((_xlpm.stk - _xlpm.ded) / _xlpm.safe_nxt)),0)</f>
        <v>0</v>
      </c>
      <c r="AA183" s="27" cm="1">
        <f t="array" ref="AA183">IFERROR(_xlfn.LET(_xlpm.stk, AA179, _xlpm.dem, AB180:$BF180,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AVERAGE(AB180:AP180), _xlpm.nxt), _xlpm.fw + ((_xlpm.stk - _xlpm.ded) / _xlpm.safe_nxt)),0)</f>
        <v>0</v>
      </c>
      <c r="AB183" s="27" cm="1">
        <f t="array" ref="AB183">IFERROR(_xlfn.LET(_xlpm.stk, AB179, _xlpm.dem, AC180:$BF180,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AVERAGE(AC180:AQ180), _xlpm.nxt), _xlpm.fw + ((_xlpm.stk - _xlpm.ded) / _xlpm.safe_nxt)),0)</f>
        <v>0</v>
      </c>
      <c r="AC183" s="27" cm="1">
        <f t="array" ref="AC183">IFERROR(_xlfn.LET(_xlpm.stk, AC179, _xlpm.dem, AD180:$BF180,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AVERAGE(AD180:AR180), _xlpm.nxt), _xlpm.fw + ((_xlpm.stk - _xlpm.ded) / _xlpm.safe_nxt)),0)</f>
        <v>0</v>
      </c>
      <c r="AD183" s="27" cm="1">
        <f t="array" ref="AD183">IFERROR(_xlfn.LET(_xlpm.stk, AD179, _xlpm.dem, AE180:$BF180,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AVERAGE(AE180:AS180), _xlpm.nxt), _xlpm.fw + ((_xlpm.stk - _xlpm.ded) / _xlpm.safe_nxt)),0)</f>
        <v>0</v>
      </c>
      <c r="AE183" s="27" cm="1">
        <f t="array" ref="AE183">IFERROR(_xlfn.LET(_xlpm.stk, AE179, _xlpm.dem, AF180:$BF180,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AVERAGE(AF180:AT180), _xlpm.nxt), _xlpm.fw + ((_xlpm.stk - _xlpm.ded) / _xlpm.safe_nxt)),0)</f>
        <v>0</v>
      </c>
      <c r="AF183" s="27" cm="1">
        <f t="array" ref="AF183">IFERROR(_xlfn.LET(_xlpm.stk, AF179, _xlpm.dem, AG180:$BF180,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AVERAGE(AG180:AU180), _xlpm.nxt), _xlpm.fw + ((_xlpm.stk - _xlpm.ded) / _xlpm.safe_nxt)),0)</f>
        <v>0</v>
      </c>
      <c r="AG183" s="27" cm="1">
        <f t="array" ref="AG183">IFERROR(_xlfn.LET(_xlpm.stk, AG179, _xlpm.dem, AH180:$BF180,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AVERAGE(AH180:AV180), _xlpm.nxt), _xlpm.fw + ((_xlpm.stk - _xlpm.ded) / _xlpm.safe_nxt)),0)</f>
        <v>0</v>
      </c>
      <c r="AH183" s="27" cm="1">
        <f t="array" ref="AH183">IFERROR(_xlfn.LET(_xlpm.stk, AH179, _xlpm.dem, AI180:$BF180,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AVERAGE(AI180:AW180), _xlpm.nxt), _xlpm.fw + ((_xlpm.stk - _xlpm.ded) / _xlpm.safe_nxt)),0)</f>
        <v>0</v>
      </c>
      <c r="AI183" s="27" cm="1">
        <f t="array" ref="AI183">IFERROR(_xlfn.LET(_xlpm.stk, AI179, _xlpm.dem, AJ180:$BF180,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AVERAGE(AJ180:AX180), _xlpm.nxt), _xlpm.fw + ((_xlpm.stk - _xlpm.ded) / _xlpm.safe_nxt)),0)</f>
        <v>0</v>
      </c>
      <c r="AJ183" s="27" cm="1">
        <f t="array" ref="AJ183">IFERROR(_xlfn.LET(_xlpm.stk, AJ179, _xlpm.dem, AK180:$BF180,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AVERAGE(AK180:AY180), _xlpm.nxt), _xlpm.fw + ((_xlpm.stk - _xlpm.ded) / _xlpm.safe_nxt)),0)</f>
        <v>0</v>
      </c>
      <c r="AK183" s="27" cm="1">
        <f t="array" ref="AK183">IFERROR(_xlfn.LET(_xlpm.stk, AK179, _xlpm.dem, AL180:$BF180,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AVERAGE(AL180:AZ180), _xlpm.nxt), _xlpm.fw + ((_xlpm.stk - _xlpm.ded) / _xlpm.safe_nxt)),0)</f>
        <v>0</v>
      </c>
      <c r="AL183" s="27" cm="1">
        <f t="array" ref="AL183">IFERROR(_xlfn.LET(_xlpm.stk, AL179, _xlpm.dem, AM180:$BF180,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AVERAGE(AM180:BA180), _xlpm.nxt), _xlpm.fw + ((_xlpm.stk - _xlpm.ded) / _xlpm.safe_nxt)),0)</f>
        <v>0</v>
      </c>
      <c r="AM183" s="27" cm="1">
        <f t="array" ref="AM183">IFERROR(_xlfn.LET(_xlpm.stk, AM179, _xlpm.dem, AN180:$BF180,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AVERAGE(AN180:BB180), _xlpm.nxt), _xlpm.fw + ((_xlpm.stk - _xlpm.ded) / _xlpm.safe_nxt)),0)</f>
        <v>0</v>
      </c>
      <c r="AN183" s="27" cm="1">
        <f t="array" ref="AN183">IFERROR(_xlfn.LET(_xlpm.stk, AN179, _xlpm.dem, AO180:$BF180,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AVERAGE(AO180:BC180), _xlpm.nxt), _xlpm.fw + ((_xlpm.stk - _xlpm.ded) / _xlpm.safe_nxt)),0)</f>
        <v>0</v>
      </c>
      <c r="AO183" s="27" cm="1">
        <f t="array" ref="AO183">IFERROR(_xlfn.LET(_xlpm.stk, AO179, _xlpm.dem, AP180:$BF180,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AVERAGE(AP180:BD180), _xlpm.nxt), _xlpm.fw + ((_xlpm.stk - _xlpm.ded) / _xlpm.safe_nxt)),0)</f>
        <v>0</v>
      </c>
      <c r="AP183" s="27" cm="1">
        <f t="array" ref="AP183">IFERROR(_xlfn.LET(_xlpm.stk, AP179, _xlpm.dem, AQ180:$BF180,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AVERAGE(AQ180:BE180), _xlpm.nxt), _xlpm.fw + ((_xlpm.stk - _xlpm.ded) / _xlpm.safe_nxt)),0)</f>
        <v>0</v>
      </c>
      <c r="AQ183" s="27" cm="1">
        <f t="array" ref="AQ183">IFERROR(_xlfn.LET(_xlpm.stk, AQ179, _xlpm.dem, AR180:$BF180,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AVERAGE(AR180:BF180), _xlpm.nxt), _xlpm.fw + ((_xlpm.stk - _xlpm.ded) / _xlpm.safe_nxt)),0)</f>
        <v>0</v>
      </c>
    </row>
    <row r="184" spans="1:43" hidden="1" x14ac:dyDescent="0.3">
      <c r="A184" s="14">
        <f>_xlfn.XLOOKUP(F184,'Demand on-top'!A:A,'Demand on-top'!S:S)</f>
        <v>0</v>
      </c>
      <c r="B184" s="16" t="s">
        <v>7</v>
      </c>
      <c r="C184" s="17" t="s">
        <v>8</v>
      </c>
      <c r="D184" s="18" cm="1">
        <f t="array" ref="D184">ROUND(_xlfn.XLOOKUP(B184,Artikli!A:A,Artikli!C:C/7),0)</f>
        <v>9</v>
      </c>
      <c r="E184" s="19" t="s">
        <v>44</v>
      </c>
      <c r="F184" s="19" t="s">
        <v>128</v>
      </c>
      <c r="G184" s="48" t="s">
        <v>129</v>
      </c>
      <c r="H184" s="61"/>
      <c r="I184" s="57" t="s">
        <v>26</v>
      </c>
      <c r="J184" s="31" t="e">
        <v>#N/A</v>
      </c>
      <c r="K184" s="20">
        <f>IFERROR(_xlfn.XLOOKUP(F184,Stock!A:A,Stock!AI:AI),0)</f>
        <v>543</v>
      </c>
      <c r="L184" s="20">
        <f t="shared" ref="L184:Y184" si="1212">K187</f>
        <v>509</v>
      </c>
      <c r="M184" s="20">
        <f t="shared" si="1212"/>
        <v>475</v>
      </c>
      <c r="N184" s="20">
        <f t="shared" si="1212"/>
        <v>440</v>
      </c>
      <c r="O184" s="20">
        <f t="shared" si="1212"/>
        <v>405</v>
      </c>
      <c r="P184" s="20">
        <f t="shared" si="1212"/>
        <v>370</v>
      </c>
      <c r="Q184" s="20">
        <f t="shared" si="1212"/>
        <v>334</v>
      </c>
      <c r="R184" s="20">
        <f t="shared" si="1212"/>
        <v>298</v>
      </c>
      <c r="S184" s="20">
        <f t="shared" si="1212"/>
        <v>261</v>
      </c>
      <c r="T184" s="20">
        <f t="shared" si="1212"/>
        <v>224</v>
      </c>
      <c r="U184" s="20">
        <f t="shared" si="1212"/>
        <v>188</v>
      </c>
      <c r="V184" s="20">
        <f t="shared" si="1212"/>
        <v>152</v>
      </c>
      <c r="W184" s="20">
        <f t="shared" si="1212"/>
        <v>117</v>
      </c>
      <c r="X184" s="20">
        <f t="shared" si="1212"/>
        <v>82</v>
      </c>
      <c r="Y184" s="21">
        <f t="shared" si="1212"/>
        <v>47</v>
      </c>
      <c r="Z184" s="21">
        <f t="shared" ref="Z184" si="1213">Y187</f>
        <v>12</v>
      </c>
      <c r="AA184" s="21">
        <f t="shared" ref="AA184" si="1214">Z187</f>
        <v>0</v>
      </c>
      <c r="AB184" s="21">
        <f t="shared" ref="AB184" si="1215">AA187</f>
        <v>0</v>
      </c>
      <c r="AC184" s="21">
        <f t="shared" ref="AC184" si="1216">AB187</f>
        <v>0</v>
      </c>
      <c r="AD184" s="21">
        <f t="shared" ref="AD184" si="1217">AC187</f>
        <v>0</v>
      </c>
      <c r="AE184" s="21">
        <f t="shared" ref="AE184" si="1218">AD187</f>
        <v>0</v>
      </c>
      <c r="AF184" s="21">
        <f t="shared" ref="AF184" si="1219">AE187</f>
        <v>0</v>
      </c>
      <c r="AG184" s="21">
        <f t="shared" ref="AG184" si="1220">AF187</f>
        <v>0</v>
      </c>
      <c r="AH184" s="21">
        <f t="shared" ref="AH184" si="1221">AG187</f>
        <v>0</v>
      </c>
      <c r="AI184" s="21">
        <f t="shared" ref="AI184" si="1222">AH187</f>
        <v>0</v>
      </c>
      <c r="AJ184" s="21">
        <f t="shared" ref="AJ184" si="1223">AI187</f>
        <v>0</v>
      </c>
      <c r="AK184" s="21">
        <f t="shared" ref="AK184" si="1224">AJ187</f>
        <v>0</v>
      </c>
      <c r="AL184" s="21">
        <f t="shared" ref="AL184" si="1225">AK187</f>
        <v>0</v>
      </c>
      <c r="AM184" s="21">
        <f t="shared" ref="AM184" si="1226">AL187</f>
        <v>0</v>
      </c>
      <c r="AN184" s="21">
        <f t="shared" ref="AN184" si="1227">AM187</f>
        <v>0</v>
      </c>
      <c r="AO184" s="21">
        <f t="shared" ref="AO184" si="1228">AN187</f>
        <v>0</v>
      </c>
      <c r="AP184" s="21">
        <f t="shared" ref="AP184" si="1229">AO187</f>
        <v>0</v>
      </c>
      <c r="AQ184" s="21">
        <f t="shared" ref="AQ184" si="1230">AP187</f>
        <v>0</v>
      </c>
    </row>
    <row r="185" spans="1:43" hidden="1" x14ac:dyDescent="0.3">
      <c r="A185" s="14">
        <f>_xlfn.XLOOKUP(F185,'Demand on-top'!A:A,'Demand on-top'!S:S)</f>
        <v>0</v>
      </c>
      <c r="B185" s="16" t="s">
        <v>7</v>
      </c>
      <c r="C185" s="17" t="s">
        <v>8</v>
      </c>
      <c r="D185" s="18" cm="1">
        <f t="array" ref="D185">ROUND(_xlfn.XLOOKUP(B185,Artikli!A:A,Artikli!C:C/7),0)</f>
        <v>9</v>
      </c>
      <c r="E185" s="19" t="s">
        <v>44</v>
      </c>
      <c r="F185" s="19" t="s">
        <v>128</v>
      </c>
      <c r="G185" s="48" t="s">
        <v>129</v>
      </c>
      <c r="H185" s="62"/>
      <c r="I185" s="57" t="s">
        <v>28</v>
      </c>
      <c r="J185" s="31">
        <v>34</v>
      </c>
      <c r="K185" s="20">
        <f>ROUND(_xlfn.XLOOKUP($F185,'Prodaja+Demand'!$B:$B,'Prodaja+Demand'!BG:BG),0)+ROUND(_xlfn.XLOOKUP($F185,'Demand on-top'!$A:$A,'Demand on-top'!F:F),0)</f>
        <v>34</v>
      </c>
      <c r="L185" s="20">
        <f>ROUND(_xlfn.XLOOKUP($F185,'Prodaja+Demand'!$B:$B,'Prodaja+Demand'!BH:BH),0)+ROUND(_xlfn.XLOOKUP($F185,'Demand on-top'!$A:$A,'Demand on-top'!G:G),0)</f>
        <v>34</v>
      </c>
      <c r="M185" s="20">
        <f>ROUND(_xlfn.XLOOKUP($F185,'Prodaja+Demand'!$B:$B,'Prodaja+Demand'!BI:BI),0)+ROUND(_xlfn.XLOOKUP($F185,'Demand on-top'!$A:$A,'Demand on-top'!H:H),0)</f>
        <v>35</v>
      </c>
      <c r="N185" s="20">
        <f>ROUND(_xlfn.XLOOKUP($F185,'Prodaja+Demand'!$B:$B,'Prodaja+Demand'!BJ:BJ),0)+ROUND(_xlfn.XLOOKUP($F185,'Demand on-top'!$A:$A,'Demand on-top'!I:I),0)</f>
        <v>35</v>
      </c>
      <c r="O185" s="20">
        <f>ROUND(_xlfn.XLOOKUP($F185,'Prodaja+Demand'!$B:$B,'Prodaja+Demand'!BK:BK),0)+ROUND(_xlfn.XLOOKUP($F185,'Demand on-top'!$A:$A,'Demand on-top'!J:J),0)</f>
        <v>35</v>
      </c>
      <c r="P185" s="20">
        <f>ROUND(_xlfn.XLOOKUP($F185,'Prodaja+Demand'!$B:$B,'Prodaja+Demand'!BL:BL),0)+ROUND(_xlfn.XLOOKUP($F185,'Demand on-top'!$A:$A,'Demand on-top'!K:K),0)</f>
        <v>36</v>
      </c>
      <c r="Q185" s="20">
        <f>ROUND(_xlfn.XLOOKUP($F185,'Prodaja+Demand'!$B:$B,'Prodaja+Demand'!BM:BM),0)+ROUND(_xlfn.XLOOKUP($F185,'Demand on-top'!$A:$A,'Demand on-top'!L:L),0)</f>
        <v>36</v>
      </c>
      <c r="R185" s="20">
        <f>ROUND(_xlfn.XLOOKUP($F185,'Prodaja+Demand'!$B:$B,'Prodaja+Demand'!BN:BN),0)+ROUND(_xlfn.XLOOKUP($F185,'Demand on-top'!$A:$A,'Demand on-top'!M:M),0)</f>
        <v>37</v>
      </c>
      <c r="S185" s="20">
        <f>ROUND(_xlfn.XLOOKUP($F185,'Prodaja+Demand'!$B:$B,'Prodaja+Demand'!BO:BO),0)+ROUND(_xlfn.XLOOKUP($F185,'Demand on-top'!$A:$A,'Demand on-top'!N:N),0)</f>
        <v>37</v>
      </c>
      <c r="T185" s="20">
        <f>ROUND(_xlfn.XLOOKUP($F185,'Prodaja+Demand'!$B:$B,'Prodaja+Demand'!BP:BP),0)+ROUND(_xlfn.XLOOKUP($F185,'Demand on-top'!$A:$A,'Demand on-top'!O:O),0)</f>
        <v>36</v>
      </c>
      <c r="U185" s="20">
        <f>ROUND(_xlfn.XLOOKUP($F185,'Prodaja+Demand'!$B:$B,'Prodaja+Demand'!BQ:BQ),0)+ROUND(_xlfn.XLOOKUP($F185,'Demand on-top'!$A:$A,'Demand on-top'!P:P),0)</f>
        <v>36</v>
      </c>
      <c r="V185" s="20">
        <f>ROUND(_xlfn.XLOOKUP($F185,'Prodaja+Demand'!$B:$B,'Prodaja+Demand'!BR:BR),0)+ROUND(_xlfn.XLOOKUP($F185,'Demand on-top'!$A:$A,'Demand on-top'!Q:Q),0)</f>
        <v>35</v>
      </c>
      <c r="W185" s="20">
        <f>ROUND(_xlfn.XLOOKUP($F185,'Prodaja+Demand'!$B:$B,'Prodaja+Demand'!BS:BS),0)+ROUND(_xlfn.XLOOKUP($F185,'Demand on-top'!$A:$A,'Demand on-top'!R:R),0)</f>
        <v>35</v>
      </c>
      <c r="X185" s="20">
        <f>ROUND(_xlfn.XLOOKUP($F185,'Prodaja+Demand'!$B:$B,'Prodaja+Demand'!BT:BT),0)+ROUND(_xlfn.XLOOKUP($F185,'Demand on-top'!$A:$A,'Demand on-top'!S:S),0)</f>
        <v>35</v>
      </c>
      <c r="Y185" s="21">
        <f>ROUND(_xlfn.XLOOKUP($F185,'Prodaja+Demand'!$B:$B,'Prodaja+Demand'!BU:BU),0)+ROUND(_xlfn.XLOOKUP($F185,'Demand on-top'!$A:$A,'Demand on-top'!T:T),0)</f>
        <v>35</v>
      </c>
      <c r="Z185" s="21">
        <f>ROUND(_xlfn.XLOOKUP($F185,'Prodaja+Demand'!$B:$B,'Prodaja+Demand'!BV:BV),0)+ROUND(_xlfn.XLOOKUP($F185,'Demand on-top'!$A:$A,'Demand on-top'!U:U),0)</f>
        <v>35</v>
      </c>
      <c r="AA185" s="21">
        <f>ROUND(_xlfn.XLOOKUP($F185,'Prodaja+Demand'!$B:$B,'Prodaja+Demand'!BW:BW),0)+ROUND(_xlfn.XLOOKUP($F185,'Demand on-top'!$A:$A,'Demand on-top'!V:V),0)</f>
        <v>35</v>
      </c>
      <c r="AB185" s="21">
        <f>ROUND(_xlfn.XLOOKUP($F185,'Prodaja+Demand'!$B:$B,'Prodaja+Demand'!BX:BX),0)+ROUND(_xlfn.XLOOKUP($F185,'Demand on-top'!$A:$A,'Demand on-top'!W:W),0)</f>
        <v>35</v>
      </c>
      <c r="AC185" s="21">
        <f>ROUND(_xlfn.XLOOKUP($F185,'Prodaja+Demand'!$B:$B,'Prodaja+Demand'!BY:BY),0)+ROUND(_xlfn.XLOOKUP($F185,'Demand on-top'!$A:$A,'Demand on-top'!X:X),0)</f>
        <v>35</v>
      </c>
      <c r="AD185" s="21">
        <f>ROUND(_xlfn.XLOOKUP($F185,'Prodaja+Demand'!$B:$B,'Prodaja+Demand'!BZ:BZ),0)+ROUND(_xlfn.XLOOKUP($F185,'Demand on-top'!$A:$A,'Demand on-top'!Y:Y),0)</f>
        <v>34</v>
      </c>
      <c r="AE185" s="21">
        <f>ROUND(_xlfn.XLOOKUP($F185,'Prodaja+Demand'!$B:$B,'Prodaja+Demand'!CA:CA),0)+ROUND(_xlfn.XLOOKUP($F185,'Demand on-top'!$A:$A,'Demand on-top'!Z:Z),0)</f>
        <v>34</v>
      </c>
      <c r="AF185" s="21">
        <f>ROUND(_xlfn.XLOOKUP($F185,'Prodaja+Demand'!$B:$B,'Prodaja+Demand'!CB:CB),0)+ROUND(_xlfn.XLOOKUP($F185,'Demand on-top'!$A:$A,'Demand on-top'!AA:AA),0)</f>
        <v>34</v>
      </c>
      <c r="AG185" s="21">
        <f>ROUND(_xlfn.XLOOKUP($F185,'Prodaja+Demand'!$B:$B,'Prodaja+Demand'!CC:CC),0)+ROUND(_xlfn.XLOOKUP($F185,'Demand on-top'!$A:$A,'Demand on-top'!AB:AB),0)</f>
        <v>34</v>
      </c>
      <c r="AH185" s="21">
        <f>ROUND(_xlfn.XLOOKUP($F185,'Prodaja+Demand'!$B:$B,'Prodaja+Demand'!CD:CD),0)+ROUND(_xlfn.XLOOKUP($F185,'Demand on-top'!$A:$A,'Demand on-top'!AC:AC),0)</f>
        <v>35</v>
      </c>
      <c r="AI185" s="21">
        <f>ROUND(_xlfn.XLOOKUP($F185,'Prodaja+Demand'!$B:$B,'Prodaja+Demand'!CE:CE),0)+ROUND(_xlfn.XLOOKUP($F185,'Demand on-top'!$A:$A,'Demand on-top'!AD:AD),0)</f>
        <v>35</v>
      </c>
      <c r="AJ185" s="21">
        <f>ROUND(_xlfn.XLOOKUP($F185,'Prodaja+Demand'!$B:$B,'Prodaja+Demand'!CF:CF),0)+ROUND(_xlfn.XLOOKUP($F185,'Demand on-top'!$A:$A,'Demand on-top'!AE:AE),0)</f>
        <v>35</v>
      </c>
      <c r="AK185" s="21">
        <f>ROUND(_xlfn.XLOOKUP($F185,'Prodaja+Demand'!$B:$B,'Prodaja+Demand'!CG:CG),0)+ROUND(_xlfn.XLOOKUP($F185,'Demand on-top'!$A:$A,'Demand on-top'!AF:AF),0)</f>
        <v>35</v>
      </c>
      <c r="AL185" s="21">
        <f>ROUND(_xlfn.XLOOKUP($F185,'Prodaja+Demand'!$B:$B,'Prodaja+Demand'!CH:CH),0)+ROUND(_xlfn.XLOOKUP($F185,'Demand on-top'!$A:$A,'Demand on-top'!AG:AG),0)</f>
        <v>35</v>
      </c>
      <c r="AM185" s="21">
        <f>ROUND(_xlfn.XLOOKUP($F185,'Prodaja+Demand'!$B:$B,'Prodaja+Demand'!CI:CI),0)+ROUND(_xlfn.XLOOKUP($F185,'Demand on-top'!$A:$A,'Demand on-top'!AH:AH),0)</f>
        <v>35</v>
      </c>
      <c r="AN185" s="21">
        <f>ROUND(_xlfn.XLOOKUP($F185,'Prodaja+Demand'!$B:$B,'Prodaja+Demand'!CJ:CJ),0)+ROUND(_xlfn.XLOOKUP($F185,'Demand on-top'!$A:$A,'Demand on-top'!AI:AI),0)</f>
        <v>35</v>
      </c>
      <c r="AO185" s="21">
        <f>ROUND(_xlfn.XLOOKUP($F185,'Prodaja+Demand'!$B:$B,'Prodaja+Demand'!CK:CK),0)+ROUND(_xlfn.XLOOKUP($F185,'Demand on-top'!$A:$A,'Demand on-top'!AJ:AJ),0)</f>
        <v>35</v>
      </c>
      <c r="AP185" s="21">
        <f>ROUND(_xlfn.XLOOKUP($F185,'Prodaja+Demand'!$B:$B,'Prodaja+Demand'!CL:CL),0)+ROUND(_xlfn.XLOOKUP($F185,'Demand on-top'!$A:$A,'Demand on-top'!AK:AK),0)</f>
        <v>0</v>
      </c>
      <c r="AQ185" s="21">
        <f>ROUND(_xlfn.XLOOKUP($F185,'Prodaja+Demand'!$B:$B,'Prodaja+Demand'!CM:CM),0)+ROUND(_xlfn.XLOOKUP($F185,'Demand on-top'!$A:$A,'Demand on-top'!AL:AL),0)</f>
        <v>0</v>
      </c>
    </row>
    <row r="186" spans="1:43" hidden="1" x14ac:dyDescent="0.3">
      <c r="A186" s="14">
        <f>_xlfn.XLOOKUP(F186,'Demand on-top'!A:A,'Demand on-top'!S:S)</f>
        <v>0</v>
      </c>
      <c r="B186" s="16" t="s">
        <v>7</v>
      </c>
      <c r="C186" s="17" t="s">
        <v>8</v>
      </c>
      <c r="D186" s="18" cm="1">
        <f t="array" ref="D186">ROUND(_xlfn.XLOOKUP(B186,Artikli!A:A,Artikli!C:C/7),0)</f>
        <v>9</v>
      </c>
      <c r="E186" s="19" t="s">
        <v>44</v>
      </c>
      <c r="F186" s="19" t="s">
        <v>128</v>
      </c>
      <c r="G186" s="48" t="s">
        <v>129</v>
      </c>
      <c r="H186" s="62"/>
      <c r="I186" s="57" t="s">
        <v>27</v>
      </c>
      <c r="J186" s="31">
        <v>0</v>
      </c>
      <c r="K186" s="20">
        <f>IFERROR(_xlfn.XLOOKUP($F186,'Incoming supply'!$A:$A,'Incoming supply'!B:B),0)</f>
        <v>0</v>
      </c>
      <c r="L186" s="20">
        <f>IFERROR(_xlfn.XLOOKUP($F186,'Incoming supply'!$A:$A,'Incoming supply'!C:C),0)</f>
        <v>0</v>
      </c>
      <c r="M186" s="20">
        <f>IFERROR(_xlfn.XLOOKUP($F186,'Incoming supply'!$A:$A,'Incoming supply'!D:D),0)</f>
        <v>0</v>
      </c>
      <c r="N186" s="20">
        <f>IFERROR(_xlfn.XLOOKUP($F186,'Incoming supply'!$A:$A,'Incoming supply'!E:E),0)</f>
        <v>0</v>
      </c>
      <c r="O186" s="20">
        <f>IFERROR(_xlfn.XLOOKUP($F186,'Incoming supply'!$A:$A,'Incoming supply'!F:F),0)</f>
        <v>0</v>
      </c>
      <c r="P186" s="20">
        <f>IFERROR(_xlfn.XLOOKUP($F186,'Incoming supply'!$A:$A,'Incoming supply'!G:G),0)</f>
        <v>0</v>
      </c>
      <c r="Q186" s="20">
        <f>IFERROR(_xlfn.XLOOKUP($F186,'Incoming supply'!$A:$A,'Incoming supply'!H:H),0)</f>
        <v>0</v>
      </c>
      <c r="R186" s="20">
        <f>IFERROR(_xlfn.XLOOKUP($F186,'Incoming supply'!$A:$A,'Incoming supply'!I:I),0)</f>
        <v>0</v>
      </c>
      <c r="S186" s="20">
        <f>IFERROR(_xlfn.XLOOKUP($F186,'Incoming supply'!$A:$A,'Incoming supply'!J:J),0)</f>
        <v>0</v>
      </c>
      <c r="T186" s="20">
        <f>IFERROR(_xlfn.XLOOKUP($F186,'Incoming supply'!$A:$A,'Incoming supply'!K:K),0)</f>
        <v>0</v>
      </c>
      <c r="U186" s="20">
        <f>IFERROR(_xlfn.XLOOKUP($F186,'Incoming supply'!$A:$A,'Incoming supply'!L:L),0)</f>
        <v>0</v>
      </c>
      <c r="V186" s="20">
        <f>IFERROR(_xlfn.XLOOKUP($F186,'Incoming supply'!$A:$A,'Incoming supply'!M:M),0)</f>
        <v>0</v>
      </c>
      <c r="W186" s="20">
        <f>IFERROR(_xlfn.XLOOKUP($F186,'Incoming supply'!$A:$A,'Incoming supply'!N:N),0)</f>
        <v>0</v>
      </c>
      <c r="X186" s="20">
        <f>IFERROR(_xlfn.XLOOKUP($F186,'Incoming supply'!$A:$A,'Incoming supply'!O:O),0)</f>
        <v>0</v>
      </c>
      <c r="Y186" s="21">
        <f>IFERROR(_xlfn.XLOOKUP($F186,'Incoming supply'!$A:$A,'Incoming supply'!P:P),0)</f>
        <v>0</v>
      </c>
      <c r="Z186" s="21">
        <f>IFERROR(_xlfn.XLOOKUP($F186,'Incoming supply'!$A:$A,'Incoming supply'!Q:Q),0)</f>
        <v>0</v>
      </c>
      <c r="AA186" s="21">
        <f>IFERROR(_xlfn.XLOOKUP($F186,'Incoming supply'!$A:$A,'Incoming supply'!R:R),0)</f>
        <v>0</v>
      </c>
      <c r="AB186" s="21">
        <f>IFERROR(_xlfn.XLOOKUP($F186,'Incoming supply'!$A:$A,'Incoming supply'!S:S),0)</f>
        <v>0</v>
      </c>
      <c r="AC186" s="21">
        <f>IFERROR(_xlfn.XLOOKUP($F186,'Incoming supply'!$A:$A,'Incoming supply'!T:T),0)</f>
        <v>0</v>
      </c>
      <c r="AD186" s="21">
        <f>IFERROR(_xlfn.XLOOKUP($F186,'Incoming supply'!$A:$A,'Incoming supply'!U:U),0)</f>
        <v>0</v>
      </c>
      <c r="AE186" s="21">
        <f>IFERROR(_xlfn.XLOOKUP($F186,'Incoming supply'!$A:$A,'Incoming supply'!V:V),0)</f>
        <v>0</v>
      </c>
      <c r="AF186" s="21">
        <f>IFERROR(_xlfn.XLOOKUP($F186,'Incoming supply'!$A:$A,'Incoming supply'!W:W),0)</f>
        <v>0</v>
      </c>
      <c r="AG186" s="21">
        <f>IFERROR(_xlfn.XLOOKUP($F186,'Incoming supply'!$A:$A,'Incoming supply'!X:X),0)</f>
        <v>0</v>
      </c>
      <c r="AH186" s="21">
        <f>IFERROR(_xlfn.XLOOKUP($F186,'Incoming supply'!$A:$A,'Incoming supply'!Y:Y),0)</f>
        <v>0</v>
      </c>
      <c r="AI186" s="21">
        <f>IFERROR(_xlfn.XLOOKUP($F186,'Incoming supply'!$A:$A,'Incoming supply'!Z:Z),0)</f>
        <v>0</v>
      </c>
      <c r="AJ186" s="21">
        <f>IFERROR(_xlfn.XLOOKUP($F186,'Incoming supply'!$A:$A,'Incoming supply'!AA:AA),0)</f>
        <v>0</v>
      </c>
      <c r="AK186" s="21">
        <f>IFERROR(_xlfn.XLOOKUP($F186,'Incoming supply'!$A:$A,'Incoming supply'!AB:AB),0)</f>
        <v>0</v>
      </c>
      <c r="AL186" s="21">
        <f>IFERROR(_xlfn.XLOOKUP($F186,'Incoming supply'!$A:$A,'Incoming supply'!AC:AC),0)</f>
        <v>0</v>
      </c>
      <c r="AM186" s="21">
        <f>IFERROR(_xlfn.XLOOKUP($F186,'Incoming supply'!$A:$A,'Incoming supply'!AD:AD),0)</f>
        <v>0</v>
      </c>
      <c r="AN186" s="21">
        <f>IFERROR(_xlfn.XLOOKUP($F186,'Incoming supply'!$A:$A,'Incoming supply'!AE:AE),0)</f>
        <v>0</v>
      </c>
      <c r="AO186" s="21">
        <f>IFERROR(_xlfn.XLOOKUP($F186,'Incoming supply'!$A:$A,'Incoming supply'!AF:AF),0)</f>
        <v>0</v>
      </c>
      <c r="AP186" s="21">
        <f>IFERROR(_xlfn.XLOOKUP($F186,'Incoming supply'!$A:$A,'Incoming supply'!AG:AG),0)</f>
        <v>0</v>
      </c>
      <c r="AQ186" s="21">
        <f>IFERROR(_xlfn.XLOOKUP($F186,'Incoming supply'!$A:$A,'Incoming supply'!AH:AH),0)</f>
        <v>0</v>
      </c>
    </row>
    <row r="187" spans="1:43" hidden="1" x14ac:dyDescent="0.3">
      <c r="A187" s="14">
        <f>_xlfn.XLOOKUP(F187,'Demand on-top'!A:A,'Demand on-top'!S:S)</f>
        <v>0</v>
      </c>
      <c r="B187" s="16" t="s">
        <v>7</v>
      </c>
      <c r="C187" s="17" t="s">
        <v>8</v>
      </c>
      <c r="D187" s="18" cm="1">
        <f t="array" ref="D187">ROUND(_xlfn.XLOOKUP(B187,Artikli!A:A,Artikli!C:C/7),0)</f>
        <v>9</v>
      </c>
      <c r="E187" s="19" t="s">
        <v>44</v>
      </c>
      <c r="F187" s="19" t="s">
        <v>128</v>
      </c>
      <c r="G187" s="48" t="s">
        <v>129</v>
      </c>
      <c r="H187" s="62"/>
      <c r="I187" s="57" t="s">
        <v>4096</v>
      </c>
      <c r="J187" s="31" t="e">
        <v>#N/A</v>
      </c>
      <c r="K187" s="20">
        <f t="shared" ref="K187" si="1231">IF((K184-K185+K186)&gt;0,(K184-K185+K186),0)</f>
        <v>509</v>
      </c>
      <c r="L187" s="20">
        <f t="shared" ref="L187" si="1232">IF((L184-L185+L186)&gt;0,(L184-L185+L186),0)</f>
        <v>475</v>
      </c>
      <c r="M187" s="20">
        <f t="shared" ref="M187" si="1233">IF((M184-M185+M186)&gt;0,(M184-M185+M186),0)</f>
        <v>440</v>
      </c>
      <c r="N187" s="20">
        <f t="shared" ref="N187" si="1234">IF((N184-N185+N186)&gt;0,(N184-N185+N186),0)</f>
        <v>405</v>
      </c>
      <c r="O187" s="20">
        <f t="shared" ref="O187" si="1235">IF((O184-O185+O186)&gt;0,(O184-O185+O186),0)</f>
        <v>370</v>
      </c>
      <c r="P187" s="20">
        <f t="shared" ref="P187" si="1236">IF((P184-P185+P186)&gt;0,(P184-P185+P186),0)</f>
        <v>334</v>
      </c>
      <c r="Q187" s="20">
        <f t="shared" ref="Q187" si="1237">IF((Q184-Q185+Q186)&gt;0,(Q184-Q185+Q186),0)</f>
        <v>298</v>
      </c>
      <c r="R187" s="20">
        <f t="shared" ref="R187" si="1238">IF((R184-R185+R186)&gt;0,(R184-R185+R186),0)</f>
        <v>261</v>
      </c>
      <c r="S187" s="20">
        <f t="shared" ref="S187" si="1239">IF((S184-S185+S186)&gt;0,(S184-S185+S186),0)</f>
        <v>224</v>
      </c>
      <c r="T187" s="20">
        <f t="shared" ref="T187" si="1240">IF((T184-T185+T186)&gt;0,(T184-T185+T186),0)</f>
        <v>188</v>
      </c>
      <c r="U187" s="20">
        <f t="shared" ref="U187" si="1241">IF((U184-U185+U186)&gt;0,(U184-U185+U186),0)</f>
        <v>152</v>
      </c>
      <c r="V187" s="20">
        <f t="shared" ref="V187" si="1242">IF((V184-V185+V186)&gt;0,(V184-V185+V186),0)</f>
        <v>117</v>
      </c>
      <c r="W187" s="20">
        <f t="shared" ref="W187" si="1243">IF((W184-W185+W186)&gt;0,(W184-W185+W186),0)</f>
        <v>82</v>
      </c>
      <c r="X187" s="20">
        <f t="shared" ref="X187" si="1244">IF((X184-X185+X186)&gt;0,(X184-X185+X186),0)</f>
        <v>47</v>
      </c>
      <c r="Y187" s="21">
        <f t="shared" ref="Y187:AQ187" si="1245">IF((Y184-Y185+Y186)&gt;0,(Y184-Y185+Y186),0)</f>
        <v>12</v>
      </c>
      <c r="Z187" s="21">
        <f t="shared" si="1245"/>
        <v>0</v>
      </c>
      <c r="AA187" s="21">
        <f t="shared" si="1245"/>
        <v>0</v>
      </c>
      <c r="AB187" s="21">
        <f t="shared" si="1245"/>
        <v>0</v>
      </c>
      <c r="AC187" s="21">
        <f t="shared" si="1245"/>
        <v>0</v>
      </c>
      <c r="AD187" s="21">
        <f t="shared" si="1245"/>
        <v>0</v>
      </c>
      <c r="AE187" s="21">
        <f t="shared" si="1245"/>
        <v>0</v>
      </c>
      <c r="AF187" s="21">
        <f t="shared" si="1245"/>
        <v>0</v>
      </c>
      <c r="AG187" s="21">
        <f t="shared" si="1245"/>
        <v>0</v>
      </c>
      <c r="AH187" s="21">
        <f t="shared" si="1245"/>
        <v>0</v>
      </c>
      <c r="AI187" s="21">
        <f t="shared" si="1245"/>
        <v>0</v>
      </c>
      <c r="AJ187" s="21">
        <f t="shared" si="1245"/>
        <v>0</v>
      </c>
      <c r="AK187" s="21">
        <f t="shared" si="1245"/>
        <v>0</v>
      </c>
      <c r="AL187" s="21">
        <f t="shared" si="1245"/>
        <v>0</v>
      </c>
      <c r="AM187" s="21">
        <f t="shared" si="1245"/>
        <v>0</v>
      </c>
      <c r="AN187" s="21">
        <f t="shared" si="1245"/>
        <v>0</v>
      </c>
      <c r="AO187" s="21">
        <f t="shared" si="1245"/>
        <v>0</v>
      </c>
      <c r="AP187" s="21">
        <f t="shared" si="1245"/>
        <v>0</v>
      </c>
      <c r="AQ187" s="21">
        <f t="shared" si="1245"/>
        <v>0</v>
      </c>
    </row>
    <row r="188" spans="1:43" hidden="1" x14ac:dyDescent="0.3">
      <c r="A188" s="14">
        <f>_xlfn.XLOOKUP(F188,'Demand on-top'!A:A,'Demand on-top'!S:S)</f>
        <v>0</v>
      </c>
      <c r="B188" s="22" t="s">
        <v>7</v>
      </c>
      <c r="C188" s="23" t="s">
        <v>8</v>
      </c>
      <c r="D188" s="18" cm="1">
        <f t="array" ref="D188">ROUND(_xlfn.XLOOKUP(B188,Artikli!A:A,Artikli!C:C/7),0)</f>
        <v>9</v>
      </c>
      <c r="E188" s="25" t="s">
        <v>44</v>
      </c>
      <c r="F188" s="25" t="s">
        <v>128</v>
      </c>
      <c r="G188" s="49" t="s">
        <v>129</v>
      </c>
      <c r="H188" s="64"/>
      <c r="I188" s="58" t="s">
        <v>29</v>
      </c>
      <c r="J188" s="32">
        <v>0</v>
      </c>
      <c r="K188" s="26" cm="1">
        <f t="array" ref="K188">IFERROR(_xlfn.LET(_xlpm.stk, K184, _xlpm.dem, L185:$BF185,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AVERAGE(L185:Z185), _xlpm.nxt), _xlpm.fw + ((_xlpm.stk - _xlpm.ded) / _xlpm.safe_nxt)),0)</f>
        <v>15.314285714285715</v>
      </c>
      <c r="L188" s="26" cm="1">
        <f t="array" ref="L188">IFERROR(_xlfn.LET(_xlpm.stk, L184, _xlpm.dem, M185:$BF185,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AVERAGE(M185:AA185), _xlpm.nxt), _xlpm.fw + ((_xlpm.stk - _xlpm.ded) / _xlpm.safe_nxt)),0)</f>
        <v>14.314285714285715</v>
      </c>
      <c r="M188" s="26" cm="1">
        <f t="array" ref="M188">IFERROR(_xlfn.LET(_xlpm.stk, M184, _xlpm.dem, N185:$BF185,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AVERAGE(N185:AB185), _xlpm.nxt), _xlpm.fw + ((_xlpm.stk - _xlpm.ded) / _xlpm.safe_nxt)),0)</f>
        <v>13.342857142857143</v>
      </c>
      <c r="N188" s="26" cm="1">
        <f t="array" ref="N188">IFERROR(_xlfn.LET(_xlpm.stk, N184, _xlpm.dem, O185:$BF185,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AVERAGE(O185:AC185), _xlpm.nxt), _xlpm.fw + ((_xlpm.stk - _xlpm.ded) / _xlpm.safe_nxt)),0)</f>
        <v>12.342857142857143</v>
      </c>
      <c r="O188" s="26" cm="1">
        <f t="array" ref="O188">IFERROR(_xlfn.LET(_xlpm.stk, O184, _xlpm.dem, P185:$BF185,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AVERAGE(P185:AD185), _xlpm.nxt), _xlpm.fw + ((_xlpm.stk - _xlpm.ded) / _xlpm.safe_nxt)),0)</f>
        <v>11.342857142857143</v>
      </c>
      <c r="P188" s="26" cm="1">
        <f t="array" ref="P188">IFERROR(_xlfn.LET(_xlpm.stk, P184, _xlpm.dem, Q185:$BF185,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AVERAGE(Q185:AE185), _xlpm.nxt), _xlpm.fw + ((_xlpm.stk - _xlpm.ded) / _xlpm.safe_nxt)),0)</f>
        <v>10.371428571428572</v>
      </c>
      <c r="Q188" s="26" cm="1">
        <f t="array" ref="Q188">IFERROR(_xlfn.LET(_xlpm.stk, Q184, _xlpm.dem, R185:$BF185,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AVERAGE(R185:AF185), _xlpm.nxt), _xlpm.fw + ((_xlpm.stk - _xlpm.ded) / _xlpm.safe_nxt)),0)</f>
        <v>9.3714285714285719</v>
      </c>
      <c r="R188" s="26" cm="1">
        <f t="array" ref="R188">IFERROR(_xlfn.LET(_xlpm.stk, R184, _xlpm.dem, S185:$BF185,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AVERAGE(S185:AG185), _xlpm.nxt), _xlpm.fw + ((_xlpm.stk - _xlpm.ded) / _xlpm.safe_nxt)),0)</f>
        <v>8.4</v>
      </c>
      <c r="S188" s="26" cm="1">
        <f t="array" ref="S188">IFERROR(_xlfn.LET(_xlpm.stk, S184, _xlpm.dem, T185:$BF185,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AVERAGE(T185:AH185), _xlpm.nxt), _xlpm.fw + ((_xlpm.stk - _xlpm.ded) / _xlpm.safe_nxt)),0)</f>
        <v>7.4</v>
      </c>
      <c r="T188" s="26" cm="1">
        <f t="array" ref="T188">IFERROR(_xlfn.LET(_xlpm.stk, T184, _xlpm.dem, U185:$BF185,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AVERAGE(U185:AI185), _xlpm.nxt), _xlpm.fw + ((_xlpm.stk - _xlpm.ded) / _xlpm.safe_nxt)),0)</f>
        <v>6.3714285714285719</v>
      </c>
      <c r="U188" s="26" cm="1">
        <f t="array" ref="U188">IFERROR(_xlfn.LET(_xlpm.stk, U184, _xlpm.dem, V185:$BF185,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AVERAGE(V185:AJ185), _xlpm.nxt), _xlpm.fw + ((_xlpm.stk - _xlpm.ded) / _xlpm.safe_nxt)),0)</f>
        <v>5.3714285714285719</v>
      </c>
      <c r="V188" s="26" cm="1">
        <f t="array" ref="V188">IFERROR(_xlfn.LET(_xlpm.stk, V184, _xlpm.dem, W185:$BF185,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AVERAGE(W185:AK185), _xlpm.nxt), _xlpm.fw + ((_xlpm.stk - _xlpm.ded) / _xlpm.safe_nxt)),0)</f>
        <v>4.3428571428571425</v>
      </c>
      <c r="W188" s="26" cm="1">
        <f t="array" ref="W188">IFERROR(_xlfn.LET(_xlpm.stk, W184, _xlpm.dem, X185:$BF185,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AVERAGE(X185:AL185), _xlpm.nxt), _xlpm.fw + ((_xlpm.stk - _xlpm.ded) / _xlpm.safe_nxt)),0)</f>
        <v>3.342857142857143</v>
      </c>
      <c r="X188" s="26" cm="1">
        <f t="array" ref="X188">IFERROR(_xlfn.LET(_xlpm.stk, X184, _xlpm.dem, Y185:$BF185,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AVERAGE(Y185:AM185), _xlpm.nxt), _xlpm.fw + ((_xlpm.stk - _xlpm.ded) / _xlpm.safe_nxt)),0)</f>
        <v>2.342857142857143</v>
      </c>
      <c r="Y188" s="27" cm="1">
        <f t="array" ref="Y188">IFERROR(_xlfn.LET(_xlpm.stk, Y184, _xlpm.dem, Z185:$BF185,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AVERAGE(Z185:AN185), _xlpm.nxt), _xlpm.fw + ((_xlpm.stk - _xlpm.ded) / _xlpm.safe_nxt)),0)</f>
        <v>1.342857142857143</v>
      </c>
      <c r="Z188" s="27" cm="1">
        <f t="array" ref="Z188">IFERROR(_xlfn.LET(_xlpm.stk, Z184, _xlpm.dem, AA185:$BF185,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AVERAGE(AA185:AO185), _xlpm.nxt), _xlpm.fw + ((_xlpm.stk - _xlpm.ded) / _xlpm.safe_nxt)),0)</f>
        <v>0.34285714285714286</v>
      </c>
      <c r="AA188" s="27" cm="1">
        <f t="array" ref="AA188">IFERROR(_xlfn.LET(_xlpm.stk, AA184, _xlpm.dem, AB185:$BF185,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AVERAGE(AB185:AP185), _xlpm.nxt), _xlpm.fw + ((_xlpm.stk - _xlpm.ded) / _xlpm.safe_nxt)),0)</f>
        <v>0</v>
      </c>
      <c r="AB188" s="27" cm="1">
        <f t="array" ref="AB188">IFERROR(_xlfn.LET(_xlpm.stk, AB184, _xlpm.dem, AC185:$BF185,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AVERAGE(AC185:AQ185), _xlpm.nxt), _xlpm.fw + ((_xlpm.stk - _xlpm.ded) / _xlpm.safe_nxt)),0)</f>
        <v>0</v>
      </c>
      <c r="AC188" s="27" cm="1">
        <f t="array" ref="AC188">IFERROR(_xlfn.LET(_xlpm.stk, AC184, _xlpm.dem, AD185:$BF185,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AVERAGE(AD185:AR185), _xlpm.nxt), _xlpm.fw + ((_xlpm.stk - _xlpm.ded) / _xlpm.safe_nxt)),0)</f>
        <v>0</v>
      </c>
      <c r="AD188" s="27" cm="1">
        <f t="array" ref="AD188">IFERROR(_xlfn.LET(_xlpm.stk, AD184, _xlpm.dem, AE185:$BF185,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AVERAGE(AE185:AS185), _xlpm.nxt), _xlpm.fw + ((_xlpm.stk - _xlpm.ded) / _xlpm.safe_nxt)),0)</f>
        <v>0</v>
      </c>
      <c r="AE188" s="27" cm="1">
        <f t="array" ref="AE188">IFERROR(_xlfn.LET(_xlpm.stk, AE184, _xlpm.dem, AF185:$BF185,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AVERAGE(AF185:AT185), _xlpm.nxt), _xlpm.fw + ((_xlpm.stk - _xlpm.ded) / _xlpm.safe_nxt)),0)</f>
        <v>0</v>
      </c>
      <c r="AF188" s="27" cm="1">
        <f t="array" ref="AF188">IFERROR(_xlfn.LET(_xlpm.stk, AF184, _xlpm.dem, AG185:$BF185,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AVERAGE(AG185:AU185), _xlpm.nxt), _xlpm.fw + ((_xlpm.stk - _xlpm.ded) / _xlpm.safe_nxt)),0)</f>
        <v>0</v>
      </c>
      <c r="AG188" s="27" cm="1">
        <f t="array" ref="AG188">IFERROR(_xlfn.LET(_xlpm.stk, AG184, _xlpm.dem, AH185:$BF185,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AVERAGE(AH185:AV185), _xlpm.nxt), _xlpm.fw + ((_xlpm.stk - _xlpm.ded) / _xlpm.safe_nxt)),0)</f>
        <v>0</v>
      </c>
      <c r="AH188" s="27" cm="1">
        <f t="array" ref="AH188">IFERROR(_xlfn.LET(_xlpm.stk, AH184, _xlpm.dem, AI185:$BF185,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AVERAGE(AI185:AW185), _xlpm.nxt), _xlpm.fw + ((_xlpm.stk - _xlpm.ded) / _xlpm.safe_nxt)),0)</f>
        <v>0</v>
      </c>
      <c r="AI188" s="27" cm="1">
        <f t="array" ref="AI188">IFERROR(_xlfn.LET(_xlpm.stk, AI184, _xlpm.dem, AJ185:$BF185,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AVERAGE(AJ185:AX185), _xlpm.nxt), _xlpm.fw + ((_xlpm.stk - _xlpm.ded) / _xlpm.safe_nxt)),0)</f>
        <v>0</v>
      </c>
      <c r="AJ188" s="27" cm="1">
        <f t="array" ref="AJ188">IFERROR(_xlfn.LET(_xlpm.stk, AJ184, _xlpm.dem, AK185:$BF185,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AVERAGE(AK185:AY185), _xlpm.nxt), _xlpm.fw + ((_xlpm.stk - _xlpm.ded) / _xlpm.safe_nxt)),0)</f>
        <v>0</v>
      </c>
      <c r="AK188" s="27" cm="1">
        <f t="array" ref="AK188">IFERROR(_xlfn.LET(_xlpm.stk, AK184, _xlpm.dem, AL185:$BF185,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AVERAGE(AL185:AZ185), _xlpm.nxt), _xlpm.fw + ((_xlpm.stk - _xlpm.ded) / _xlpm.safe_nxt)),0)</f>
        <v>0</v>
      </c>
      <c r="AL188" s="27" cm="1">
        <f t="array" ref="AL188">IFERROR(_xlfn.LET(_xlpm.stk, AL184, _xlpm.dem, AM185:$BF185,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AVERAGE(AM185:BA185), _xlpm.nxt), _xlpm.fw + ((_xlpm.stk - _xlpm.ded) / _xlpm.safe_nxt)),0)</f>
        <v>0</v>
      </c>
      <c r="AM188" s="27" cm="1">
        <f t="array" ref="AM188">IFERROR(_xlfn.LET(_xlpm.stk, AM184, _xlpm.dem, AN185:$BF185,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AVERAGE(AN185:BB185), _xlpm.nxt), _xlpm.fw + ((_xlpm.stk - _xlpm.ded) / _xlpm.safe_nxt)),0)</f>
        <v>0</v>
      </c>
      <c r="AN188" s="27" cm="1">
        <f t="array" ref="AN188">IFERROR(_xlfn.LET(_xlpm.stk, AN184, _xlpm.dem, AO185:$BF185,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AVERAGE(AO185:BC185), _xlpm.nxt), _xlpm.fw + ((_xlpm.stk - _xlpm.ded) / _xlpm.safe_nxt)),0)</f>
        <v>0</v>
      </c>
      <c r="AO188" s="27" cm="1">
        <f t="array" ref="AO188">IFERROR(_xlfn.LET(_xlpm.stk, AO184, _xlpm.dem, AP185:$BF185,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AVERAGE(AP185:BD185), _xlpm.nxt), _xlpm.fw + ((_xlpm.stk - _xlpm.ded) / _xlpm.safe_nxt)),0)</f>
        <v>0</v>
      </c>
      <c r="AP188" s="27" cm="1">
        <f t="array" ref="AP188">IFERROR(_xlfn.LET(_xlpm.stk, AP184, _xlpm.dem, AQ185:$BF185,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AVERAGE(AQ185:BE185), _xlpm.nxt), _xlpm.fw + ((_xlpm.stk - _xlpm.ded) / _xlpm.safe_nxt)),0)</f>
        <v>0</v>
      </c>
      <c r="AQ188" s="27" cm="1">
        <f t="array" ref="AQ188">IFERROR(_xlfn.LET(_xlpm.stk, AQ184, _xlpm.dem, AR185:$BF185,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AVERAGE(AR185:BF185), _xlpm.nxt), _xlpm.fw + ((_xlpm.stk - _xlpm.ded) / _xlpm.safe_nxt)),0)</f>
        <v>0</v>
      </c>
    </row>
    <row r="189" spans="1:43" hidden="1" x14ac:dyDescent="0.3">
      <c r="A189" s="14">
        <f>_xlfn.XLOOKUP(F189,'Demand on-top'!A:A,'Demand on-top'!S:S)</f>
        <v>11368</v>
      </c>
      <c r="B189" s="16" t="s">
        <v>68</v>
      </c>
      <c r="C189" s="17" t="s">
        <v>69</v>
      </c>
      <c r="D189" s="18" cm="1">
        <f t="array" ref="D189">ROUND(_xlfn.XLOOKUP(B189,Artikli!A:A,Artikli!C:C/7),0)</f>
        <v>9</v>
      </c>
      <c r="E189" s="19" t="s">
        <v>59</v>
      </c>
      <c r="F189" s="19" t="s">
        <v>130</v>
      </c>
      <c r="G189" s="48" t="s">
        <v>131</v>
      </c>
      <c r="H189" s="61"/>
      <c r="I189" s="57" t="s">
        <v>26</v>
      </c>
      <c r="J189" s="31">
        <v>49746</v>
      </c>
      <c r="K189" s="20">
        <f>IFERROR(_xlfn.XLOOKUP(F189,Stock!A:A,Stock!AI:AI),0)</f>
        <v>47888</v>
      </c>
      <c r="L189" s="20">
        <f t="shared" ref="L189:Y189" si="1246">K192</f>
        <v>45652</v>
      </c>
      <c r="M189" s="20">
        <f t="shared" si="1246"/>
        <v>43162</v>
      </c>
      <c r="N189" s="20">
        <f t="shared" si="1246"/>
        <v>40672</v>
      </c>
      <c r="O189" s="20">
        <f t="shared" si="1246"/>
        <v>35116</v>
      </c>
      <c r="P189" s="20">
        <f t="shared" si="1246"/>
        <v>31308</v>
      </c>
      <c r="Q189" s="20">
        <f t="shared" si="1246"/>
        <v>29922</v>
      </c>
      <c r="R189" s="20">
        <f t="shared" si="1246"/>
        <v>28798</v>
      </c>
      <c r="S189" s="20">
        <f t="shared" si="1246"/>
        <v>27670</v>
      </c>
      <c r="T189" s="20">
        <f t="shared" si="1246"/>
        <v>26497</v>
      </c>
      <c r="U189" s="20">
        <f t="shared" si="1246"/>
        <v>25335</v>
      </c>
      <c r="V189" s="20">
        <f t="shared" si="1246"/>
        <v>24201</v>
      </c>
      <c r="W189" s="20">
        <f t="shared" si="1246"/>
        <v>23062</v>
      </c>
      <c r="X189" s="20">
        <f t="shared" si="1246"/>
        <v>21921</v>
      </c>
      <c r="Y189" s="21">
        <f t="shared" si="1246"/>
        <v>9451</v>
      </c>
      <c r="Z189" s="21">
        <f t="shared" ref="Z189" si="1247">Y192</f>
        <v>8348</v>
      </c>
      <c r="AA189" s="21">
        <f t="shared" ref="AA189" si="1248">Z192</f>
        <v>7241</v>
      </c>
      <c r="AB189" s="21">
        <f t="shared" ref="AB189" si="1249">AA192</f>
        <v>6139</v>
      </c>
      <c r="AC189" s="21">
        <f t="shared" ref="AC189" si="1250">AB192</f>
        <v>5024</v>
      </c>
      <c r="AD189" s="21">
        <f t="shared" ref="AD189" si="1251">AC192</f>
        <v>3893</v>
      </c>
      <c r="AE189" s="21">
        <f t="shared" ref="AE189" si="1252">AD192</f>
        <v>2759</v>
      </c>
      <c r="AF189" s="21">
        <f t="shared" ref="AF189" si="1253">AE192</f>
        <v>1630</v>
      </c>
      <c r="AG189" s="21">
        <f t="shared" ref="AG189" si="1254">AF192</f>
        <v>498</v>
      </c>
      <c r="AH189" s="21">
        <f t="shared" ref="AH189" si="1255">AG192</f>
        <v>0</v>
      </c>
      <c r="AI189" s="21">
        <f t="shared" ref="AI189" si="1256">AH192</f>
        <v>0</v>
      </c>
      <c r="AJ189" s="21">
        <f t="shared" ref="AJ189" si="1257">AI192</f>
        <v>0</v>
      </c>
      <c r="AK189" s="21">
        <f t="shared" ref="AK189" si="1258">AJ192</f>
        <v>0</v>
      </c>
      <c r="AL189" s="21">
        <f t="shared" ref="AL189" si="1259">AK192</f>
        <v>0</v>
      </c>
      <c r="AM189" s="21">
        <f t="shared" ref="AM189" si="1260">AL192</f>
        <v>0</v>
      </c>
      <c r="AN189" s="21">
        <f t="shared" ref="AN189" si="1261">AM192</f>
        <v>0</v>
      </c>
      <c r="AO189" s="21">
        <f t="shared" ref="AO189" si="1262">AN192</f>
        <v>0</v>
      </c>
      <c r="AP189" s="21">
        <f t="shared" ref="AP189" si="1263">AO192</f>
        <v>0</v>
      </c>
      <c r="AQ189" s="21">
        <f t="shared" ref="AQ189" si="1264">AP192</f>
        <v>0</v>
      </c>
    </row>
    <row r="190" spans="1:43" hidden="1" x14ac:dyDescent="0.3">
      <c r="A190" s="14">
        <f>_xlfn.XLOOKUP(F190,'Demand on-top'!A:A,'Demand on-top'!S:S)</f>
        <v>11368</v>
      </c>
      <c r="B190" s="16" t="s">
        <v>68</v>
      </c>
      <c r="C190" s="17" t="s">
        <v>69</v>
      </c>
      <c r="D190" s="18" cm="1">
        <f t="array" ref="D190">ROUND(_xlfn.XLOOKUP(B190,Artikli!A:A,Artikli!C:C/7),0)</f>
        <v>9</v>
      </c>
      <c r="E190" s="19" t="s">
        <v>59</v>
      </c>
      <c r="F190" s="19" t="s">
        <v>130</v>
      </c>
      <c r="G190" s="48" t="s">
        <v>131</v>
      </c>
      <c r="H190" s="62"/>
      <c r="I190" s="57" t="s">
        <v>28</v>
      </c>
      <c r="J190" s="31">
        <v>1134</v>
      </c>
      <c r="K190" s="20">
        <f>ROUND(_xlfn.XLOOKUP($F190,'Prodaja+Demand'!$B:$B,'Prodaja+Demand'!BG:BG),0)+ROUND(_xlfn.XLOOKUP($F190,'Demand on-top'!$A:$A,'Demand on-top'!F:F),0)</f>
        <v>2236</v>
      </c>
      <c r="L190" s="20">
        <f>ROUND(_xlfn.XLOOKUP($F190,'Prodaja+Demand'!$B:$B,'Prodaja+Demand'!BH:BH),0)+ROUND(_xlfn.XLOOKUP($F190,'Demand on-top'!$A:$A,'Demand on-top'!G:G),0)</f>
        <v>2490</v>
      </c>
      <c r="M190" s="20">
        <f>ROUND(_xlfn.XLOOKUP($F190,'Prodaja+Demand'!$B:$B,'Prodaja+Demand'!BI:BI),0)+ROUND(_xlfn.XLOOKUP($F190,'Demand on-top'!$A:$A,'Demand on-top'!H:H),0)</f>
        <v>2490</v>
      </c>
      <c r="N190" s="20">
        <f>ROUND(_xlfn.XLOOKUP($F190,'Prodaja+Demand'!$B:$B,'Prodaja+Demand'!BJ:BJ),0)+ROUND(_xlfn.XLOOKUP($F190,'Demand on-top'!$A:$A,'Demand on-top'!I:I),0)</f>
        <v>5556</v>
      </c>
      <c r="O190" s="20">
        <f>ROUND(_xlfn.XLOOKUP($F190,'Prodaja+Demand'!$B:$B,'Prodaja+Demand'!BK:BK),0)+ROUND(_xlfn.XLOOKUP($F190,'Demand on-top'!$A:$A,'Demand on-top'!J:J),0)</f>
        <v>3808</v>
      </c>
      <c r="P190" s="20">
        <f>ROUND(_xlfn.XLOOKUP($F190,'Prodaja+Demand'!$B:$B,'Prodaja+Demand'!BL:BL),0)+ROUND(_xlfn.XLOOKUP($F190,'Demand on-top'!$A:$A,'Demand on-top'!K:K),0)</f>
        <v>1386</v>
      </c>
      <c r="Q190" s="20">
        <f>ROUND(_xlfn.XLOOKUP($F190,'Prodaja+Demand'!$B:$B,'Prodaja+Demand'!BM:BM),0)+ROUND(_xlfn.XLOOKUP($F190,'Demand on-top'!$A:$A,'Demand on-top'!L:L),0)</f>
        <v>1124</v>
      </c>
      <c r="R190" s="20">
        <f>ROUND(_xlfn.XLOOKUP($F190,'Prodaja+Demand'!$B:$B,'Prodaja+Demand'!BN:BN),0)+ROUND(_xlfn.XLOOKUP($F190,'Demand on-top'!$A:$A,'Demand on-top'!M:M),0)</f>
        <v>1128</v>
      </c>
      <c r="S190" s="20">
        <f>ROUND(_xlfn.XLOOKUP($F190,'Prodaja+Demand'!$B:$B,'Prodaja+Demand'!BO:BO),0)+ROUND(_xlfn.XLOOKUP($F190,'Demand on-top'!$A:$A,'Demand on-top'!N:N),0)</f>
        <v>1173</v>
      </c>
      <c r="T190" s="20">
        <f>ROUND(_xlfn.XLOOKUP($F190,'Prodaja+Demand'!$B:$B,'Prodaja+Demand'!BP:BP),0)+ROUND(_xlfn.XLOOKUP($F190,'Demand on-top'!$A:$A,'Demand on-top'!O:O),0)</f>
        <v>1162</v>
      </c>
      <c r="U190" s="20">
        <f>ROUND(_xlfn.XLOOKUP($F190,'Prodaja+Demand'!$B:$B,'Prodaja+Demand'!BQ:BQ),0)+ROUND(_xlfn.XLOOKUP($F190,'Demand on-top'!$A:$A,'Demand on-top'!P:P),0)</f>
        <v>1134</v>
      </c>
      <c r="V190" s="20">
        <f>ROUND(_xlfn.XLOOKUP($F190,'Prodaja+Demand'!$B:$B,'Prodaja+Demand'!BR:BR),0)+ROUND(_xlfn.XLOOKUP($F190,'Demand on-top'!$A:$A,'Demand on-top'!Q:Q),0)</f>
        <v>1139</v>
      </c>
      <c r="W190" s="20">
        <f>ROUND(_xlfn.XLOOKUP($F190,'Prodaja+Demand'!$B:$B,'Prodaja+Demand'!BS:BS),0)+ROUND(_xlfn.XLOOKUP($F190,'Demand on-top'!$A:$A,'Demand on-top'!R:R),0)</f>
        <v>1141</v>
      </c>
      <c r="X190" s="20">
        <f>ROUND(_xlfn.XLOOKUP($F190,'Prodaja+Demand'!$B:$B,'Prodaja+Demand'!BT:BT),0)+ROUND(_xlfn.XLOOKUP($F190,'Demand on-top'!$A:$A,'Demand on-top'!S:S),0)</f>
        <v>12470</v>
      </c>
      <c r="Y190" s="21">
        <f>ROUND(_xlfn.XLOOKUP($F190,'Prodaja+Demand'!$B:$B,'Prodaja+Demand'!BU:BU),0)+ROUND(_xlfn.XLOOKUP($F190,'Demand on-top'!$A:$A,'Demand on-top'!T:T),0)</f>
        <v>1103</v>
      </c>
      <c r="Z190" s="21">
        <f>ROUND(_xlfn.XLOOKUP($F190,'Prodaja+Demand'!$B:$B,'Prodaja+Demand'!BV:BV),0)+ROUND(_xlfn.XLOOKUP($F190,'Demand on-top'!$A:$A,'Demand on-top'!U:U),0)</f>
        <v>1107</v>
      </c>
      <c r="AA190" s="21">
        <f>ROUND(_xlfn.XLOOKUP($F190,'Prodaja+Demand'!$B:$B,'Prodaja+Demand'!BW:BW),0)+ROUND(_xlfn.XLOOKUP($F190,'Demand on-top'!$A:$A,'Demand on-top'!V:V),0)</f>
        <v>1102</v>
      </c>
      <c r="AB190" s="21">
        <f>ROUND(_xlfn.XLOOKUP($F190,'Prodaja+Demand'!$B:$B,'Prodaja+Demand'!BX:BX),0)+ROUND(_xlfn.XLOOKUP($F190,'Demand on-top'!$A:$A,'Demand on-top'!W:W),0)</f>
        <v>1115</v>
      </c>
      <c r="AC190" s="21">
        <f>ROUND(_xlfn.XLOOKUP($F190,'Prodaja+Demand'!$B:$B,'Prodaja+Demand'!BY:BY),0)+ROUND(_xlfn.XLOOKUP($F190,'Demand on-top'!$A:$A,'Demand on-top'!X:X),0)</f>
        <v>1131</v>
      </c>
      <c r="AD190" s="21">
        <f>ROUND(_xlfn.XLOOKUP($F190,'Prodaja+Demand'!$B:$B,'Prodaja+Demand'!BZ:BZ),0)+ROUND(_xlfn.XLOOKUP($F190,'Demand on-top'!$A:$A,'Demand on-top'!Y:Y),0)</f>
        <v>1134</v>
      </c>
      <c r="AE190" s="21">
        <f>ROUND(_xlfn.XLOOKUP($F190,'Prodaja+Demand'!$B:$B,'Prodaja+Demand'!CA:CA),0)+ROUND(_xlfn.XLOOKUP($F190,'Demand on-top'!$A:$A,'Demand on-top'!Z:Z),0)</f>
        <v>1129</v>
      </c>
      <c r="AF190" s="21">
        <f>ROUND(_xlfn.XLOOKUP($F190,'Prodaja+Demand'!$B:$B,'Prodaja+Demand'!CB:CB),0)+ROUND(_xlfn.XLOOKUP($F190,'Demand on-top'!$A:$A,'Demand on-top'!AA:AA),0)</f>
        <v>1132</v>
      </c>
      <c r="AG190" s="21">
        <f>ROUND(_xlfn.XLOOKUP($F190,'Prodaja+Demand'!$B:$B,'Prodaja+Demand'!CC:CC),0)+ROUND(_xlfn.XLOOKUP($F190,'Demand on-top'!$A:$A,'Demand on-top'!AB:AB),0)</f>
        <v>1147</v>
      </c>
      <c r="AH190" s="21">
        <f>ROUND(_xlfn.XLOOKUP($F190,'Prodaja+Demand'!$B:$B,'Prodaja+Demand'!CD:CD),0)+ROUND(_xlfn.XLOOKUP($F190,'Demand on-top'!$A:$A,'Demand on-top'!AC:AC),0)</f>
        <v>1131</v>
      </c>
      <c r="AI190" s="21">
        <f>ROUND(_xlfn.XLOOKUP($F190,'Prodaja+Demand'!$B:$B,'Prodaja+Demand'!CE:CE),0)+ROUND(_xlfn.XLOOKUP($F190,'Demand on-top'!$A:$A,'Demand on-top'!AD:AD),0)</f>
        <v>1142</v>
      </c>
      <c r="AJ190" s="21">
        <f>ROUND(_xlfn.XLOOKUP($F190,'Prodaja+Demand'!$B:$B,'Prodaja+Demand'!CF:CF),0)+ROUND(_xlfn.XLOOKUP($F190,'Demand on-top'!$A:$A,'Demand on-top'!AE:AE),0)</f>
        <v>1123</v>
      </c>
      <c r="AK190" s="21">
        <f>ROUND(_xlfn.XLOOKUP($F190,'Prodaja+Demand'!$B:$B,'Prodaja+Demand'!CG:CG),0)+ROUND(_xlfn.XLOOKUP($F190,'Demand on-top'!$A:$A,'Demand on-top'!AF:AF),0)</f>
        <v>1123</v>
      </c>
      <c r="AL190" s="21">
        <f>ROUND(_xlfn.XLOOKUP($F190,'Prodaja+Demand'!$B:$B,'Prodaja+Demand'!CH:CH),0)+ROUND(_xlfn.XLOOKUP($F190,'Demand on-top'!$A:$A,'Demand on-top'!AG:AG),0)</f>
        <v>1123</v>
      </c>
      <c r="AM190" s="21">
        <f>ROUND(_xlfn.XLOOKUP($F190,'Prodaja+Demand'!$B:$B,'Prodaja+Demand'!CI:CI),0)+ROUND(_xlfn.XLOOKUP($F190,'Demand on-top'!$A:$A,'Demand on-top'!AH:AH),0)</f>
        <v>1123</v>
      </c>
      <c r="AN190" s="21">
        <f>ROUND(_xlfn.XLOOKUP($F190,'Prodaja+Demand'!$B:$B,'Prodaja+Demand'!CJ:CJ),0)+ROUND(_xlfn.XLOOKUP($F190,'Demand on-top'!$A:$A,'Demand on-top'!AI:AI),0)</f>
        <v>1123</v>
      </c>
      <c r="AO190" s="21">
        <f>ROUND(_xlfn.XLOOKUP($F190,'Prodaja+Demand'!$B:$B,'Prodaja+Demand'!CK:CK),0)+ROUND(_xlfn.XLOOKUP($F190,'Demand on-top'!$A:$A,'Demand on-top'!AJ:AJ),0)</f>
        <v>1123</v>
      </c>
      <c r="AP190" s="21">
        <f>ROUND(_xlfn.XLOOKUP($F190,'Prodaja+Demand'!$B:$B,'Prodaja+Demand'!CL:CL),0)+ROUND(_xlfn.XLOOKUP($F190,'Demand on-top'!$A:$A,'Demand on-top'!AK:AK),0)</f>
        <v>0</v>
      </c>
      <c r="AQ190" s="21">
        <f>ROUND(_xlfn.XLOOKUP($F190,'Prodaja+Demand'!$B:$B,'Prodaja+Demand'!CM:CM),0)+ROUND(_xlfn.XLOOKUP($F190,'Demand on-top'!$A:$A,'Demand on-top'!AL:AL),0)</f>
        <v>0</v>
      </c>
    </row>
    <row r="191" spans="1:43" hidden="1" x14ac:dyDescent="0.3">
      <c r="A191" s="14">
        <f>_xlfn.XLOOKUP(F191,'Demand on-top'!A:A,'Demand on-top'!S:S)</f>
        <v>11368</v>
      </c>
      <c r="B191" s="16" t="s">
        <v>68</v>
      </c>
      <c r="C191" s="17" t="s">
        <v>69</v>
      </c>
      <c r="D191" s="18" cm="1">
        <f t="array" ref="D191">ROUND(_xlfn.XLOOKUP(B191,Artikli!A:A,Artikli!C:C/7),0)</f>
        <v>9</v>
      </c>
      <c r="E191" s="19" t="s">
        <v>59</v>
      </c>
      <c r="F191" s="19" t="s">
        <v>130</v>
      </c>
      <c r="G191" s="48" t="s">
        <v>131</v>
      </c>
      <c r="H191" s="62"/>
      <c r="I191" s="57" t="s">
        <v>27</v>
      </c>
      <c r="J191" s="31">
        <v>0</v>
      </c>
      <c r="K191" s="20">
        <f>IFERROR(_xlfn.XLOOKUP($F191,'Incoming supply'!$A:$A,'Incoming supply'!B:B),0)</f>
        <v>0</v>
      </c>
      <c r="L191" s="20">
        <f>IFERROR(_xlfn.XLOOKUP($F191,'Incoming supply'!$A:$A,'Incoming supply'!C:C),0)</f>
        <v>0</v>
      </c>
      <c r="M191" s="20">
        <f>IFERROR(_xlfn.XLOOKUP($F191,'Incoming supply'!$A:$A,'Incoming supply'!D:D),0)</f>
        <v>0</v>
      </c>
      <c r="N191" s="20">
        <f>IFERROR(_xlfn.XLOOKUP($F191,'Incoming supply'!$A:$A,'Incoming supply'!E:E),0)</f>
        <v>0</v>
      </c>
      <c r="O191" s="20">
        <f>IFERROR(_xlfn.XLOOKUP($F191,'Incoming supply'!$A:$A,'Incoming supply'!F:F),0)</f>
        <v>0</v>
      </c>
      <c r="P191" s="20">
        <f>IFERROR(_xlfn.XLOOKUP($F191,'Incoming supply'!$A:$A,'Incoming supply'!G:G),0)</f>
        <v>0</v>
      </c>
      <c r="Q191" s="20">
        <f>IFERROR(_xlfn.XLOOKUP($F191,'Incoming supply'!$A:$A,'Incoming supply'!H:H),0)</f>
        <v>0</v>
      </c>
      <c r="R191" s="20">
        <f>IFERROR(_xlfn.XLOOKUP($F191,'Incoming supply'!$A:$A,'Incoming supply'!I:I),0)</f>
        <v>0</v>
      </c>
      <c r="S191" s="20">
        <f>IFERROR(_xlfn.XLOOKUP($F191,'Incoming supply'!$A:$A,'Incoming supply'!J:J),0)</f>
        <v>0</v>
      </c>
      <c r="T191" s="20">
        <f>IFERROR(_xlfn.XLOOKUP($F191,'Incoming supply'!$A:$A,'Incoming supply'!K:K),0)</f>
        <v>0</v>
      </c>
      <c r="U191" s="20">
        <f>IFERROR(_xlfn.XLOOKUP($F191,'Incoming supply'!$A:$A,'Incoming supply'!L:L),0)</f>
        <v>0</v>
      </c>
      <c r="V191" s="20">
        <f>IFERROR(_xlfn.XLOOKUP($F191,'Incoming supply'!$A:$A,'Incoming supply'!M:M),0)</f>
        <v>0</v>
      </c>
      <c r="W191" s="20">
        <f>IFERROR(_xlfn.XLOOKUP($F191,'Incoming supply'!$A:$A,'Incoming supply'!N:N),0)</f>
        <v>0</v>
      </c>
      <c r="X191" s="20">
        <f>IFERROR(_xlfn.XLOOKUP($F191,'Incoming supply'!$A:$A,'Incoming supply'!O:O),0)</f>
        <v>0</v>
      </c>
      <c r="Y191" s="21">
        <f>IFERROR(_xlfn.XLOOKUP($F191,'Incoming supply'!$A:$A,'Incoming supply'!P:P),0)</f>
        <v>0</v>
      </c>
      <c r="Z191" s="21">
        <f>IFERROR(_xlfn.XLOOKUP($F191,'Incoming supply'!$A:$A,'Incoming supply'!Q:Q),0)</f>
        <v>0</v>
      </c>
      <c r="AA191" s="21">
        <f>IFERROR(_xlfn.XLOOKUP($F191,'Incoming supply'!$A:$A,'Incoming supply'!R:R),0)</f>
        <v>0</v>
      </c>
      <c r="AB191" s="21">
        <f>IFERROR(_xlfn.XLOOKUP($F191,'Incoming supply'!$A:$A,'Incoming supply'!S:S),0)</f>
        <v>0</v>
      </c>
      <c r="AC191" s="21">
        <f>IFERROR(_xlfn.XLOOKUP($F191,'Incoming supply'!$A:$A,'Incoming supply'!T:T),0)</f>
        <v>0</v>
      </c>
      <c r="AD191" s="21">
        <f>IFERROR(_xlfn.XLOOKUP($F191,'Incoming supply'!$A:$A,'Incoming supply'!U:U),0)</f>
        <v>0</v>
      </c>
      <c r="AE191" s="21">
        <f>IFERROR(_xlfn.XLOOKUP($F191,'Incoming supply'!$A:$A,'Incoming supply'!V:V),0)</f>
        <v>0</v>
      </c>
      <c r="AF191" s="21">
        <f>IFERROR(_xlfn.XLOOKUP($F191,'Incoming supply'!$A:$A,'Incoming supply'!W:W),0)</f>
        <v>0</v>
      </c>
      <c r="AG191" s="21">
        <f>IFERROR(_xlfn.XLOOKUP($F191,'Incoming supply'!$A:$A,'Incoming supply'!X:X),0)</f>
        <v>0</v>
      </c>
      <c r="AH191" s="21">
        <f>IFERROR(_xlfn.XLOOKUP($F191,'Incoming supply'!$A:$A,'Incoming supply'!Y:Y),0)</f>
        <v>0</v>
      </c>
      <c r="AI191" s="21">
        <f>IFERROR(_xlfn.XLOOKUP($F191,'Incoming supply'!$A:$A,'Incoming supply'!Z:Z),0)</f>
        <v>0</v>
      </c>
      <c r="AJ191" s="21">
        <f>IFERROR(_xlfn.XLOOKUP($F191,'Incoming supply'!$A:$A,'Incoming supply'!AA:AA),0)</f>
        <v>0</v>
      </c>
      <c r="AK191" s="21">
        <f>IFERROR(_xlfn.XLOOKUP($F191,'Incoming supply'!$A:$A,'Incoming supply'!AB:AB),0)</f>
        <v>0</v>
      </c>
      <c r="AL191" s="21">
        <f>IFERROR(_xlfn.XLOOKUP($F191,'Incoming supply'!$A:$A,'Incoming supply'!AC:AC),0)</f>
        <v>0</v>
      </c>
      <c r="AM191" s="21">
        <f>IFERROR(_xlfn.XLOOKUP($F191,'Incoming supply'!$A:$A,'Incoming supply'!AD:AD),0)</f>
        <v>0</v>
      </c>
      <c r="AN191" s="21">
        <f>IFERROR(_xlfn.XLOOKUP($F191,'Incoming supply'!$A:$A,'Incoming supply'!AE:AE),0)</f>
        <v>0</v>
      </c>
      <c r="AO191" s="21">
        <f>IFERROR(_xlfn.XLOOKUP($F191,'Incoming supply'!$A:$A,'Incoming supply'!AF:AF),0)</f>
        <v>0</v>
      </c>
      <c r="AP191" s="21">
        <f>IFERROR(_xlfn.XLOOKUP($F191,'Incoming supply'!$A:$A,'Incoming supply'!AG:AG),0)</f>
        <v>0</v>
      </c>
      <c r="AQ191" s="21">
        <f>IFERROR(_xlfn.XLOOKUP($F191,'Incoming supply'!$A:$A,'Incoming supply'!AH:AH),0)</f>
        <v>0</v>
      </c>
    </row>
    <row r="192" spans="1:43" hidden="1" x14ac:dyDescent="0.3">
      <c r="A192" s="14">
        <f>_xlfn.XLOOKUP(F192,'Demand on-top'!A:A,'Demand on-top'!S:S)</f>
        <v>11368</v>
      </c>
      <c r="B192" s="16" t="s">
        <v>68</v>
      </c>
      <c r="C192" s="17" t="s">
        <v>69</v>
      </c>
      <c r="D192" s="18" cm="1">
        <f t="array" ref="D192">ROUND(_xlfn.XLOOKUP(B192,Artikli!A:A,Artikli!C:C/7),0)</f>
        <v>9</v>
      </c>
      <c r="E192" s="19" t="s">
        <v>59</v>
      </c>
      <c r="F192" s="19" t="s">
        <v>130</v>
      </c>
      <c r="G192" s="48" t="s">
        <v>131</v>
      </c>
      <c r="H192" s="62"/>
      <c r="I192" s="57" t="s">
        <v>4096</v>
      </c>
      <c r="J192" s="31">
        <v>48612</v>
      </c>
      <c r="K192" s="20">
        <f t="shared" ref="K192" si="1265">IF((K189-K190+K191)&gt;0,(K189-K190+K191),0)</f>
        <v>45652</v>
      </c>
      <c r="L192" s="20">
        <f t="shared" ref="L192" si="1266">IF((L189-L190+L191)&gt;0,(L189-L190+L191),0)</f>
        <v>43162</v>
      </c>
      <c r="M192" s="20">
        <f t="shared" ref="M192" si="1267">IF((M189-M190+M191)&gt;0,(M189-M190+M191),0)</f>
        <v>40672</v>
      </c>
      <c r="N192" s="20">
        <f t="shared" ref="N192" si="1268">IF((N189-N190+N191)&gt;0,(N189-N190+N191),0)</f>
        <v>35116</v>
      </c>
      <c r="O192" s="20">
        <f t="shared" ref="O192" si="1269">IF((O189-O190+O191)&gt;0,(O189-O190+O191),0)</f>
        <v>31308</v>
      </c>
      <c r="P192" s="20">
        <f t="shared" ref="P192" si="1270">IF((P189-P190+P191)&gt;0,(P189-P190+P191),0)</f>
        <v>29922</v>
      </c>
      <c r="Q192" s="20">
        <f t="shared" ref="Q192" si="1271">IF((Q189-Q190+Q191)&gt;0,(Q189-Q190+Q191),0)</f>
        <v>28798</v>
      </c>
      <c r="R192" s="20">
        <f t="shared" ref="R192" si="1272">IF((R189-R190+R191)&gt;0,(R189-R190+R191),0)</f>
        <v>27670</v>
      </c>
      <c r="S192" s="20">
        <f t="shared" ref="S192" si="1273">IF((S189-S190+S191)&gt;0,(S189-S190+S191),0)</f>
        <v>26497</v>
      </c>
      <c r="T192" s="20">
        <f t="shared" ref="T192" si="1274">IF((T189-T190+T191)&gt;0,(T189-T190+T191),0)</f>
        <v>25335</v>
      </c>
      <c r="U192" s="20">
        <f t="shared" ref="U192" si="1275">IF((U189-U190+U191)&gt;0,(U189-U190+U191),0)</f>
        <v>24201</v>
      </c>
      <c r="V192" s="20">
        <f t="shared" ref="V192" si="1276">IF((V189-V190+V191)&gt;0,(V189-V190+V191),0)</f>
        <v>23062</v>
      </c>
      <c r="W192" s="20">
        <f t="shared" ref="W192" si="1277">IF((W189-W190+W191)&gt;0,(W189-W190+W191),0)</f>
        <v>21921</v>
      </c>
      <c r="X192" s="20">
        <f t="shared" ref="X192" si="1278">IF((X189-X190+X191)&gt;0,(X189-X190+X191),0)</f>
        <v>9451</v>
      </c>
      <c r="Y192" s="21">
        <f t="shared" ref="Y192:AQ192" si="1279">IF((Y189-Y190+Y191)&gt;0,(Y189-Y190+Y191),0)</f>
        <v>8348</v>
      </c>
      <c r="Z192" s="21">
        <f t="shared" si="1279"/>
        <v>7241</v>
      </c>
      <c r="AA192" s="21">
        <f t="shared" si="1279"/>
        <v>6139</v>
      </c>
      <c r="AB192" s="21">
        <f t="shared" si="1279"/>
        <v>5024</v>
      </c>
      <c r="AC192" s="21">
        <f t="shared" si="1279"/>
        <v>3893</v>
      </c>
      <c r="AD192" s="21">
        <f t="shared" si="1279"/>
        <v>2759</v>
      </c>
      <c r="AE192" s="21">
        <f t="shared" si="1279"/>
        <v>1630</v>
      </c>
      <c r="AF192" s="21">
        <f t="shared" si="1279"/>
        <v>498</v>
      </c>
      <c r="AG192" s="21">
        <f t="shared" si="1279"/>
        <v>0</v>
      </c>
      <c r="AH192" s="21">
        <f t="shared" si="1279"/>
        <v>0</v>
      </c>
      <c r="AI192" s="21">
        <f t="shared" si="1279"/>
        <v>0</v>
      </c>
      <c r="AJ192" s="21">
        <f t="shared" si="1279"/>
        <v>0</v>
      </c>
      <c r="AK192" s="21">
        <f t="shared" si="1279"/>
        <v>0</v>
      </c>
      <c r="AL192" s="21">
        <f t="shared" si="1279"/>
        <v>0</v>
      </c>
      <c r="AM192" s="21">
        <f t="shared" si="1279"/>
        <v>0</v>
      </c>
      <c r="AN192" s="21">
        <f t="shared" si="1279"/>
        <v>0</v>
      </c>
      <c r="AO192" s="21">
        <f t="shared" si="1279"/>
        <v>0</v>
      </c>
      <c r="AP192" s="21">
        <f t="shared" si="1279"/>
        <v>0</v>
      </c>
      <c r="AQ192" s="21">
        <f t="shared" si="1279"/>
        <v>0</v>
      </c>
    </row>
    <row r="193" spans="1:43" hidden="1" x14ac:dyDescent="0.3">
      <c r="A193" s="14">
        <f>_xlfn.XLOOKUP(F193,'Demand on-top'!A:A,'Demand on-top'!S:S)</f>
        <v>11368</v>
      </c>
      <c r="B193" s="22" t="s">
        <v>68</v>
      </c>
      <c r="C193" s="23" t="s">
        <v>69</v>
      </c>
      <c r="D193" s="18" cm="1">
        <f t="array" ref="D193">ROUND(_xlfn.XLOOKUP(B193,Artikli!A:A,Artikli!C:C/7),0)</f>
        <v>9</v>
      </c>
      <c r="E193" s="25" t="s">
        <v>59</v>
      </c>
      <c r="F193" s="25" t="s">
        <v>130</v>
      </c>
      <c r="G193" s="49" t="s">
        <v>131</v>
      </c>
      <c r="H193" s="64"/>
      <c r="I193" s="58" t="s">
        <v>29</v>
      </c>
      <c r="J193" s="32">
        <v>26.48693738463723</v>
      </c>
      <c r="K193" s="26" cm="1">
        <f t="array" ref="K193">IFERROR(_xlfn.LET(_xlpm.stk, K189, _xlpm.dem, L190:$BF190,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AVERAGE(L190:Z190), _xlpm.nxt), _xlpm.fw + ((_xlpm.stk - _xlpm.ded) / _xlpm.safe_nxt)),0)</f>
        <v>23.399299474605954</v>
      </c>
      <c r="L193" s="26" cm="1">
        <f t="array" ref="L193">IFERROR(_xlfn.LET(_xlpm.stk, L189, _xlpm.dem, M190:$BF190,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AVERAGE(M190:AA190), _xlpm.nxt), _xlpm.fw + ((_xlpm.stk - _xlpm.ded) / _xlpm.safe_nxt)),0)</f>
        <v>22.621716287215413</v>
      </c>
      <c r="M193" s="26" cm="1">
        <f t="array" ref="M193">IFERROR(_xlfn.LET(_xlpm.stk, M189, _xlpm.dem, N190:$BF190,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AVERAGE(N190:AB190), _xlpm.nxt), _xlpm.fw + ((_xlpm.stk - _xlpm.ded) / _xlpm.safe_nxt)),0)</f>
        <v>21.621716287215413</v>
      </c>
      <c r="N193" s="26" cm="1">
        <f t="array" ref="N193">IFERROR(_xlfn.LET(_xlpm.stk, N189, _xlpm.dem, O190:$BF190,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AVERAGE(O190:AC190), _xlpm.nxt), _xlpm.fw + ((_xlpm.stk - _xlpm.ded) / _xlpm.safe_nxt)),0)</f>
        <v>23.345503116651827</v>
      </c>
      <c r="O193" s="26" cm="1">
        <f t="array" ref="O193">IFERROR(_xlfn.LET(_xlpm.stk, O189, _xlpm.dem, P190:$BF190,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AVERAGE(P190:AD190), _xlpm.nxt), _xlpm.fw + ((_xlpm.stk - _xlpm.ded) / _xlpm.safe_nxt)),0)</f>
        <v>20.788958147818345</v>
      </c>
      <c r="P193" s="26" cm="1">
        <f t="array" ref="P193">IFERROR(_xlfn.LET(_xlpm.stk, P189, _xlpm.dem, Q190:$BF190,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AVERAGE(Q190:AE190), _xlpm.nxt), _xlpm.fw + ((_xlpm.stk - _xlpm.ded) / _xlpm.safe_nxt)),0)</f>
        <v>17.651635720601238</v>
      </c>
      <c r="Q193" s="26" cm="1">
        <f t="array" ref="Q193">IFERROR(_xlfn.LET(_xlpm.stk, Q189, _xlpm.dem, R190:$BF190,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AVERAGE(R190:AF190), _xlpm.nxt), _xlpm.fw + ((_xlpm.stk - _xlpm.ded) / _xlpm.safe_nxt)),0)</f>
        <v>16.419982316534039</v>
      </c>
      <c r="R193" s="26" cm="1">
        <f t="array" ref="R193">IFERROR(_xlfn.LET(_xlpm.stk, R189, _xlpm.dem, S190:$BF190,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AVERAGE(S190:AG190), _xlpm.nxt), _xlpm.fw + ((_xlpm.stk - _xlpm.ded) / _xlpm.safe_nxt)),0)</f>
        <v>15.423519009725906</v>
      </c>
      <c r="S193" s="26" cm="1">
        <f t="array" ref="S193">IFERROR(_xlfn.LET(_xlpm.stk, S189, _xlpm.dem, T190:$BF190,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AVERAGE(T190:AH190), _xlpm.nxt), _xlpm.fw + ((_xlpm.stk - _xlpm.ded) / _xlpm.safe_nxt)),0)</f>
        <v>14.463306808134394</v>
      </c>
      <c r="T193" s="26" cm="1">
        <f t="array" ref="T193">IFERROR(_xlfn.LET(_xlpm.stk, T189, _xlpm.dem, U190:$BF190,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AVERAGE(U190:AI190), _xlpm.nxt), _xlpm.fw + ((_xlpm.stk - _xlpm.ded) / _xlpm.safe_nxt)),0)</f>
        <v>13.453580901856764</v>
      </c>
      <c r="U193" s="26" cm="1">
        <f t="array" ref="U193">IFERROR(_xlfn.LET(_xlpm.stk, U189, _xlpm.dem, V190:$BF190,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AVERAGE(V190:AJ190), _xlpm.nxt), _xlpm.fw + ((_xlpm.stk - _xlpm.ded) / _xlpm.safe_nxt)),0)</f>
        <v>12.428824049513704</v>
      </c>
      <c r="V193" s="26" cm="1">
        <f t="array" ref="V193">IFERROR(_xlfn.LET(_xlpm.stk, V189, _xlpm.dem, W190:$BF190,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AVERAGE(W190:AK190), _xlpm.nxt), _xlpm.fw + ((_xlpm.stk - _xlpm.ded) / _xlpm.safe_nxt)),0)</f>
        <v>11.433244916003536</v>
      </c>
      <c r="W193" s="26" cm="1">
        <f t="array" ref="W193">IFERROR(_xlfn.LET(_xlpm.stk, W189, _xlpm.dem, X190:$BF190,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AVERAGE(X190:AL190), _xlpm.nxt), _xlpm.fw + ((_xlpm.stk - _xlpm.ded) / _xlpm.safe_nxt)),0)</f>
        <v>10.435013262599469</v>
      </c>
      <c r="X193" s="26" cm="1">
        <f t="array" ref="X193">IFERROR(_xlfn.LET(_xlpm.stk, X189, _xlpm.dem, Y190:$BF190,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AVERAGE(Y190:AM190), _xlpm.nxt), _xlpm.fw + ((_xlpm.stk - _xlpm.ded) / _xlpm.safe_nxt)),0)</f>
        <v>19.499258820041508</v>
      </c>
      <c r="Y193" s="27" cm="1">
        <f t="array" ref="Y193">IFERROR(_xlfn.LET(_xlpm.stk, Y189, _xlpm.dem, Z190:$BF190,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AVERAGE(Z190:AN190), _xlpm.nxt), _xlpm.fw + ((_xlpm.stk - _xlpm.ded) / _xlpm.safe_nxt)),0)</f>
        <v>8.4014146772767457</v>
      </c>
      <c r="Z193" s="27" cm="1">
        <f t="array" ref="Z193">IFERROR(_xlfn.LET(_xlpm.stk, Z189, _xlpm.dem, AA190:$BF190,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AVERAGE(AA190:AO190), _xlpm.nxt), _xlpm.fw + ((_xlpm.stk - _xlpm.ded) / _xlpm.safe_nxt)),0)</f>
        <v>7.4049513704686118</v>
      </c>
      <c r="AA193" s="27" cm="1">
        <f t="array" ref="AA193">IFERROR(_xlfn.LET(_xlpm.stk, AA189, _xlpm.dem, AB190:$BF190,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AVERAGE(AB190:AP190), _xlpm.nxt), _xlpm.fw + ((_xlpm.stk - _xlpm.ded) / _xlpm.safe_nxt)),0)</f>
        <v>6.4005305039787794</v>
      </c>
      <c r="AB193" s="27" cm="1">
        <f t="array" ref="AB193">IFERROR(_xlfn.LET(_xlpm.stk, AB189, _xlpm.dem, AC190:$BF190,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AVERAGE(AC190:AQ190), _xlpm.nxt), _xlpm.fw + ((_xlpm.stk - _xlpm.ded) / _xlpm.safe_nxt)),0)</f>
        <v>5.4120247568523432</v>
      </c>
      <c r="AC193" s="27" cm="1">
        <f t="array" ref="AC193">IFERROR(_xlfn.LET(_xlpm.stk, AC189, _xlpm.dem, AD190:$BF190,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AVERAGE(AD190:AR190), _xlpm.nxt), _xlpm.fw + ((_xlpm.stk - _xlpm.ded) / _xlpm.safe_nxt)),0)</f>
        <v>4.4261715296198059</v>
      </c>
      <c r="AD193" s="27" cm="1">
        <f t="array" ref="AD193">IFERROR(_xlfn.LET(_xlpm.stk, AD189, _xlpm.dem, AE190:$BF190,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AVERAGE(AE190:AS190), _xlpm.nxt), _xlpm.fw + ((_xlpm.stk - _xlpm.ded) / _xlpm.safe_nxt)),0)</f>
        <v>3.4288240495137048</v>
      </c>
      <c r="AE193" s="27" cm="1">
        <f t="array" ref="AE193">IFERROR(_xlfn.LET(_xlpm.stk, AE189, _xlpm.dem, AF190:$BF190,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AVERAGE(AF190:AT190), _xlpm.nxt), _xlpm.fw + ((_xlpm.stk - _xlpm.ded) / _xlpm.safe_nxt)),0)</f>
        <v>2.4244031830238728</v>
      </c>
      <c r="AF193" s="27" cm="1">
        <f t="array" ref="AF193">IFERROR(_xlfn.LET(_xlpm.stk, AF189, _xlpm.dem, AG190:$BF190,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AVERAGE(AG190:AU190), _xlpm.nxt), _xlpm.fw + ((_xlpm.stk - _xlpm.ded) / _xlpm.safe_nxt)),0)</f>
        <v>1.427055702917772</v>
      </c>
      <c r="AG193" s="27" cm="1">
        <f t="array" ref="AG193">IFERROR(_xlfn.LET(_xlpm.stk, AG189, _xlpm.dem, AH190:$BF190,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AVERAGE(AH190:AV190), _xlpm.nxt), _xlpm.fw + ((_xlpm.stk - _xlpm.ded) / _xlpm.safe_nxt)),0)</f>
        <v>0.44031830238726788</v>
      </c>
      <c r="AH193" s="27" cm="1">
        <f t="array" ref="AH193">IFERROR(_xlfn.LET(_xlpm.stk, AH189, _xlpm.dem, AI190:$BF190,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AVERAGE(AI190:AW190), _xlpm.nxt), _xlpm.fw + ((_xlpm.stk - _xlpm.ded) / _xlpm.safe_nxt)),0)</f>
        <v>0</v>
      </c>
      <c r="AI193" s="27" cm="1">
        <f t="array" ref="AI193">IFERROR(_xlfn.LET(_xlpm.stk, AI189, _xlpm.dem, AJ190:$BF190,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AVERAGE(AJ190:AX190), _xlpm.nxt), _xlpm.fw + ((_xlpm.stk - _xlpm.ded) / _xlpm.safe_nxt)),0)</f>
        <v>0</v>
      </c>
      <c r="AJ193" s="27" cm="1">
        <f t="array" ref="AJ193">IFERROR(_xlfn.LET(_xlpm.stk, AJ189, _xlpm.dem, AK190:$BF190,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AVERAGE(AK190:AY190), _xlpm.nxt), _xlpm.fw + ((_xlpm.stk - _xlpm.ded) / _xlpm.safe_nxt)),0)</f>
        <v>0</v>
      </c>
      <c r="AK193" s="27" cm="1">
        <f t="array" ref="AK193">IFERROR(_xlfn.LET(_xlpm.stk, AK189, _xlpm.dem, AL190:$BF190,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AVERAGE(AL190:AZ190), _xlpm.nxt), _xlpm.fw + ((_xlpm.stk - _xlpm.ded) / _xlpm.safe_nxt)),0)</f>
        <v>0</v>
      </c>
      <c r="AL193" s="27" cm="1">
        <f t="array" ref="AL193">IFERROR(_xlfn.LET(_xlpm.stk, AL189, _xlpm.dem, AM190:$BF190,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AVERAGE(AM190:BA190), _xlpm.nxt), _xlpm.fw + ((_xlpm.stk - _xlpm.ded) / _xlpm.safe_nxt)),0)</f>
        <v>0</v>
      </c>
      <c r="AM193" s="27" cm="1">
        <f t="array" ref="AM193">IFERROR(_xlfn.LET(_xlpm.stk, AM189, _xlpm.dem, AN190:$BF190,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AVERAGE(AN190:BB190), _xlpm.nxt), _xlpm.fw + ((_xlpm.stk - _xlpm.ded) / _xlpm.safe_nxt)),0)</f>
        <v>0</v>
      </c>
      <c r="AN193" s="27" cm="1">
        <f t="array" ref="AN193">IFERROR(_xlfn.LET(_xlpm.stk, AN189, _xlpm.dem, AO190:$BF190,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AVERAGE(AO190:BC190), _xlpm.nxt), _xlpm.fw + ((_xlpm.stk - _xlpm.ded) / _xlpm.safe_nxt)),0)</f>
        <v>0</v>
      </c>
      <c r="AO193" s="27" cm="1">
        <f t="array" ref="AO193">IFERROR(_xlfn.LET(_xlpm.stk, AO189, _xlpm.dem, AP190:$BF190,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AVERAGE(AP190:BD190), _xlpm.nxt), _xlpm.fw + ((_xlpm.stk - _xlpm.ded) / _xlpm.safe_nxt)),0)</f>
        <v>0</v>
      </c>
      <c r="AP193" s="27" cm="1">
        <f t="array" ref="AP193">IFERROR(_xlfn.LET(_xlpm.stk, AP189, _xlpm.dem, AQ190:$BF190,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AVERAGE(AQ190:BE190), _xlpm.nxt), _xlpm.fw + ((_xlpm.stk - _xlpm.ded) / _xlpm.safe_nxt)),0)</f>
        <v>0</v>
      </c>
      <c r="AQ193" s="27" cm="1">
        <f t="array" ref="AQ193">IFERROR(_xlfn.LET(_xlpm.stk, AQ189, _xlpm.dem, AR190:$BF190,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AVERAGE(AR190:BF190), _xlpm.nxt), _xlpm.fw + ((_xlpm.stk - _xlpm.ded) / _xlpm.safe_nxt)),0)</f>
        <v>0</v>
      </c>
    </row>
    <row r="194" spans="1:43" hidden="1" x14ac:dyDescent="0.3">
      <c r="A194" s="14">
        <f>_xlfn.XLOOKUP(F194,'Demand on-top'!A:A,'Demand on-top'!S:S)</f>
        <v>640</v>
      </c>
      <c r="B194" s="16" t="s">
        <v>7</v>
      </c>
      <c r="C194" s="17" t="s">
        <v>8</v>
      </c>
      <c r="D194" s="18" cm="1">
        <f t="array" ref="D194">ROUND(_xlfn.XLOOKUP(B194,Artikli!A:A,Artikli!C:C/7),0)</f>
        <v>9</v>
      </c>
      <c r="E194" s="19" t="s">
        <v>44</v>
      </c>
      <c r="F194" s="19" t="s">
        <v>132</v>
      </c>
      <c r="G194" s="59" t="s">
        <v>133</v>
      </c>
      <c r="H194" s="61"/>
      <c r="I194" s="57" t="s">
        <v>26</v>
      </c>
      <c r="J194" s="31" t="e">
        <v>#N/A</v>
      </c>
      <c r="K194" s="20">
        <f>IFERROR(_xlfn.XLOOKUP(F194,Stock!A:A,Stock!AI:AI),0)</f>
        <v>2036</v>
      </c>
      <c r="L194" s="20">
        <f t="shared" ref="L194:Y194" si="1280">K197</f>
        <v>1917</v>
      </c>
      <c r="M194" s="20">
        <f t="shared" si="1280"/>
        <v>1797</v>
      </c>
      <c r="N194" s="20">
        <f t="shared" si="1280"/>
        <v>1679</v>
      </c>
      <c r="O194" s="20">
        <f t="shared" si="1280"/>
        <v>1560</v>
      </c>
      <c r="P194" s="20">
        <f t="shared" si="1280"/>
        <v>1443</v>
      </c>
      <c r="Q194" s="20">
        <f t="shared" si="1280"/>
        <v>1329</v>
      </c>
      <c r="R194" s="20">
        <f t="shared" si="1280"/>
        <v>1216</v>
      </c>
      <c r="S194" s="20">
        <f t="shared" si="1280"/>
        <v>1103</v>
      </c>
      <c r="T194" s="20">
        <f t="shared" si="1280"/>
        <v>990</v>
      </c>
      <c r="U194" s="20">
        <f t="shared" si="1280"/>
        <v>717</v>
      </c>
      <c r="V194" s="20">
        <f t="shared" si="1280"/>
        <v>446</v>
      </c>
      <c r="W194" s="20">
        <f t="shared" si="1280"/>
        <v>175</v>
      </c>
      <c r="X194" s="20">
        <f t="shared" si="1280"/>
        <v>0</v>
      </c>
      <c r="Y194" s="21">
        <f t="shared" si="1280"/>
        <v>0</v>
      </c>
      <c r="Z194" s="21">
        <f t="shared" ref="Z194" si="1281">Y197</f>
        <v>0</v>
      </c>
      <c r="AA194" s="21">
        <f t="shared" ref="AA194" si="1282">Z197</f>
        <v>0</v>
      </c>
      <c r="AB194" s="21">
        <f t="shared" ref="AB194" si="1283">AA197</f>
        <v>0</v>
      </c>
      <c r="AC194" s="21">
        <f t="shared" ref="AC194" si="1284">AB197</f>
        <v>0</v>
      </c>
      <c r="AD194" s="21">
        <f t="shared" ref="AD194" si="1285">AC197</f>
        <v>0</v>
      </c>
      <c r="AE194" s="21">
        <f t="shared" ref="AE194" si="1286">AD197</f>
        <v>0</v>
      </c>
      <c r="AF194" s="21">
        <f t="shared" ref="AF194" si="1287">AE197</f>
        <v>0</v>
      </c>
      <c r="AG194" s="21">
        <f t="shared" ref="AG194" si="1288">AF197</f>
        <v>0</v>
      </c>
      <c r="AH194" s="21">
        <f t="shared" ref="AH194" si="1289">AG197</f>
        <v>0</v>
      </c>
      <c r="AI194" s="21">
        <f t="shared" ref="AI194" si="1290">AH197</f>
        <v>0</v>
      </c>
      <c r="AJ194" s="21">
        <f t="shared" ref="AJ194" si="1291">AI197</f>
        <v>0</v>
      </c>
      <c r="AK194" s="21">
        <f t="shared" ref="AK194" si="1292">AJ197</f>
        <v>0</v>
      </c>
      <c r="AL194" s="21">
        <f t="shared" ref="AL194" si="1293">AK197</f>
        <v>0</v>
      </c>
      <c r="AM194" s="21">
        <f t="shared" ref="AM194" si="1294">AL197</f>
        <v>0</v>
      </c>
      <c r="AN194" s="21">
        <f t="shared" ref="AN194" si="1295">AM197</f>
        <v>0</v>
      </c>
      <c r="AO194" s="21">
        <f t="shared" ref="AO194" si="1296">AN197</f>
        <v>0</v>
      </c>
      <c r="AP194" s="21">
        <f t="shared" ref="AP194" si="1297">AO197</f>
        <v>0</v>
      </c>
      <c r="AQ194" s="21">
        <f t="shared" ref="AQ194" si="1298">AP197</f>
        <v>0</v>
      </c>
    </row>
    <row r="195" spans="1:43" hidden="1" x14ac:dyDescent="0.3">
      <c r="A195" s="14">
        <f>_xlfn.XLOOKUP(F195,'Demand on-top'!A:A,'Demand on-top'!S:S)</f>
        <v>640</v>
      </c>
      <c r="B195" s="16" t="s">
        <v>7</v>
      </c>
      <c r="C195" s="17" t="s">
        <v>8</v>
      </c>
      <c r="D195" s="18" cm="1">
        <f t="array" ref="D195">ROUND(_xlfn.XLOOKUP(B195,Artikli!A:A,Artikli!C:C/7),0)</f>
        <v>9</v>
      </c>
      <c r="E195" s="19" t="s">
        <v>44</v>
      </c>
      <c r="F195" s="19" t="s">
        <v>132</v>
      </c>
      <c r="G195" s="59" t="s">
        <v>133</v>
      </c>
      <c r="H195" s="62"/>
      <c r="I195" s="57" t="s">
        <v>28</v>
      </c>
      <c r="J195" s="31">
        <v>120</v>
      </c>
      <c r="K195" s="20">
        <f>ROUND(_xlfn.XLOOKUP($F195,'Prodaja+Demand'!$B:$B,'Prodaja+Demand'!BG:BG),0)+ROUND(_xlfn.XLOOKUP($F195,'Demand on-top'!$A:$A,'Demand on-top'!F:F),0)</f>
        <v>119</v>
      </c>
      <c r="L195" s="20">
        <f>ROUND(_xlfn.XLOOKUP($F195,'Prodaja+Demand'!$B:$B,'Prodaja+Demand'!BH:BH),0)+ROUND(_xlfn.XLOOKUP($F195,'Demand on-top'!$A:$A,'Demand on-top'!G:G),0)</f>
        <v>120</v>
      </c>
      <c r="M195" s="20">
        <f>ROUND(_xlfn.XLOOKUP($F195,'Prodaja+Demand'!$B:$B,'Prodaja+Demand'!BI:BI),0)+ROUND(_xlfn.XLOOKUP($F195,'Demand on-top'!$A:$A,'Demand on-top'!H:H),0)</f>
        <v>118</v>
      </c>
      <c r="N195" s="20">
        <f>ROUND(_xlfn.XLOOKUP($F195,'Prodaja+Demand'!$B:$B,'Prodaja+Demand'!BJ:BJ),0)+ROUND(_xlfn.XLOOKUP($F195,'Demand on-top'!$A:$A,'Demand on-top'!I:I),0)</f>
        <v>119</v>
      </c>
      <c r="O195" s="20">
        <f>ROUND(_xlfn.XLOOKUP($F195,'Prodaja+Demand'!$B:$B,'Prodaja+Demand'!BK:BK),0)+ROUND(_xlfn.XLOOKUP($F195,'Demand on-top'!$A:$A,'Demand on-top'!J:J),0)</f>
        <v>117</v>
      </c>
      <c r="P195" s="20">
        <f>ROUND(_xlfn.XLOOKUP($F195,'Prodaja+Demand'!$B:$B,'Prodaja+Demand'!BL:BL),0)+ROUND(_xlfn.XLOOKUP($F195,'Demand on-top'!$A:$A,'Demand on-top'!K:K),0)</f>
        <v>114</v>
      </c>
      <c r="Q195" s="20">
        <f>ROUND(_xlfn.XLOOKUP($F195,'Prodaja+Demand'!$B:$B,'Prodaja+Demand'!BM:BM),0)+ROUND(_xlfn.XLOOKUP($F195,'Demand on-top'!$A:$A,'Demand on-top'!L:L),0)</f>
        <v>113</v>
      </c>
      <c r="R195" s="20">
        <f>ROUND(_xlfn.XLOOKUP($F195,'Prodaja+Demand'!$B:$B,'Prodaja+Demand'!BN:BN),0)+ROUND(_xlfn.XLOOKUP($F195,'Demand on-top'!$A:$A,'Demand on-top'!M:M),0)</f>
        <v>113</v>
      </c>
      <c r="S195" s="20">
        <f>ROUND(_xlfn.XLOOKUP($F195,'Prodaja+Demand'!$B:$B,'Prodaja+Demand'!BO:BO),0)+ROUND(_xlfn.XLOOKUP($F195,'Demand on-top'!$A:$A,'Demand on-top'!N:N),0)</f>
        <v>113</v>
      </c>
      <c r="T195" s="20">
        <f>ROUND(_xlfn.XLOOKUP($F195,'Prodaja+Demand'!$B:$B,'Prodaja+Demand'!BP:BP),0)+ROUND(_xlfn.XLOOKUP($F195,'Demand on-top'!$A:$A,'Demand on-top'!O:O),0)</f>
        <v>273</v>
      </c>
      <c r="U195" s="20">
        <f>ROUND(_xlfn.XLOOKUP($F195,'Prodaja+Demand'!$B:$B,'Prodaja+Demand'!BQ:BQ),0)+ROUND(_xlfn.XLOOKUP($F195,'Demand on-top'!$A:$A,'Demand on-top'!P:P),0)</f>
        <v>271</v>
      </c>
      <c r="V195" s="20">
        <f>ROUND(_xlfn.XLOOKUP($F195,'Prodaja+Demand'!$B:$B,'Prodaja+Demand'!BR:BR),0)+ROUND(_xlfn.XLOOKUP($F195,'Demand on-top'!$A:$A,'Demand on-top'!Q:Q),0)</f>
        <v>271</v>
      </c>
      <c r="W195" s="20">
        <f>ROUND(_xlfn.XLOOKUP($F195,'Prodaja+Demand'!$B:$B,'Prodaja+Demand'!BS:BS),0)+ROUND(_xlfn.XLOOKUP($F195,'Demand on-top'!$A:$A,'Demand on-top'!R:R),0)</f>
        <v>270</v>
      </c>
      <c r="X195" s="20">
        <f>ROUND(_xlfn.XLOOKUP($F195,'Prodaja+Demand'!$B:$B,'Prodaja+Demand'!BT:BT),0)+ROUND(_xlfn.XLOOKUP($F195,'Demand on-top'!$A:$A,'Demand on-top'!S:S),0)</f>
        <v>750</v>
      </c>
      <c r="Y195" s="21">
        <f>ROUND(_xlfn.XLOOKUP($F195,'Prodaja+Demand'!$B:$B,'Prodaja+Demand'!BU:BU),0)+ROUND(_xlfn.XLOOKUP($F195,'Demand on-top'!$A:$A,'Demand on-top'!T:T),0)</f>
        <v>110</v>
      </c>
      <c r="Z195" s="21">
        <f>ROUND(_xlfn.XLOOKUP($F195,'Prodaja+Demand'!$B:$B,'Prodaja+Demand'!BV:BV),0)+ROUND(_xlfn.XLOOKUP($F195,'Demand on-top'!$A:$A,'Demand on-top'!U:U),0)</f>
        <v>111</v>
      </c>
      <c r="AA195" s="21">
        <f>ROUND(_xlfn.XLOOKUP($F195,'Prodaja+Demand'!$B:$B,'Prodaja+Demand'!BW:BW),0)+ROUND(_xlfn.XLOOKUP($F195,'Demand on-top'!$A:$A,'Demand on-top'!V:V),0)</f>
        <v>112</v>
      </c>
      <c r="AB195" s="21">
        <f>ROUND(_xlfn.XLOOKUP($F195,'Prodaja+Demand'!$B:$B,'Prodaja+Demand'!BX:BX),0)+ROUND(_xlfn.XLOOKUP($F195,'Demand on-top'!$A:$A,'Demand on-top'!W:W),0)</f>
        <v>111</v>
      </c>
      <c r="AC195" s="21">
        <f>ROUND(_xlfn.XLOOKUP($F195,'Prodaja+Demand'!$B:$B,'Prodaja+Demand'!BY:BY),0)+ROUND(_xlfn.XLOOKUP($F195,'Demand on-top'!$A:$A,'Demand on-top'!X:X),0)</f>
        <v>111</v>
      </c>
      <c r="AD195" s="21">
        <f>ROUND(_xlfn.XLOOKUP($F195,'Prodaja+Demand'!$B:$B,'Prodaja+Demand'!BZ:BZ),0)+ROUND(_xlfn.XLOOKUP($F195,'Demand on-top'!$A:$A,'Demand on-top'!Y:Y),0)</f>
        <v>111</v>
      </c>
      <c r="AE195" s="21">
        <f>ROUND(_xlfn.XLOOKUP($F195,'Prodaja+Demand'!$B:$B,'Prodaja+Demand'!CA:CA),0)+ROUND(_xlfn.XLOOKUP($F195,'Demand on-top'!$A:$A,'Demand on-top'!Z:Z),0)</f>
        <v>111</v>
      </c>
      <c r="AF195" s="21">
        <f>ROUND(_xlfn.XLOOKUP($F195,'Prodaja+Demand'!$B:$B,'Prodaja+Demand'!CB:CB),0)+ROUND(_xlfn.XLOOKUP($F195,'Demand on-top'!$A:$A,'Demand on-top'!AA:AA),0)</f>
        <v>112</v>
      </c>
      <c r="AG195" s="21">
        <f>ROUND(_xlfn.XLOOKUP($F195,'Prodaja+Demand'!$B:$B,'Prodaja+Demand'!CC:CC),0)+ROUND(_xlfn.XLOOKUP($F195,'Demand on-top'!$A:$A,'Demand on-top'!AB:AB),0)</f>
        <v>114</v>
      </c>
      <c r="AH195" s="21">
        <f>ROUND(_xlfn.XLOOKUP($F195,'Prodaja+Demand'!$B:$B,'Prodaja+Demand'!CD:CD),0)+ROUND(_xlfn.XLOOKUP($F195,'Demand on-top'!$A:$A,'Demand on-top'!AC:AC),0)</f>
        <v>114</v>
      </c>
      <c r="AI195" s="21">
        <f>ROUND(_xlfn.XLOOKUP($F195,'Prodaja+Demand'!$B:$B,'Prodaja+Demand'!CE:CE),0)+ROUND(_xlfn.XLOOKUP($F195,'Demand on-top'!$A:$A,'Demand on-top'!AD:AD),0)</f>
        <v>114</v>
      </c>
      <c r="AJ195" s="21">
        <f>ROUND(_xlfn.XLOOKUP($F195,'Prodaja+Demand'!$B:$B,'Prodaja+Demand'!CF:CF),0)+ROUND(_xlfn.XLOOKUP($F195,'Demand on-top'!$A:$A,'Demand on-top'!AE:AE),0)</f>
        <v>114</v>
      </c>
      <c r="AK195" s="21">
        <f>ROUND(_xlfn.XLOOKUP($F195,'Prodaja+Demand'!$B:$B,'Prodaja+Demand'!CG:CG),0)+ROUND(_xlfn.XLOOKUP($F195,'Demand on-top'!$A:$A,'Demand on-top'!AF:AF),0)</f>
        <v>113</v>
      </c>
      <c r="AL195" s="21">
        <f>ROUND(_xlfn.XLOOKUP($F195,'Prodaja+Demand'!$B:$B,'Prodaja+Demand'!CH:CH),0)+ROUND(_xlfn.XLOOKUP($F195,'Demand on-top'!$A:$A,'Demand on-top'!AG:AG),0)</f>
        <v>113</v>
      </c>
      <c r="AM195" s="21">
        <f>ROUND(_xlfn.XLOOKUP($F195,'Prodaja+Demand'!$B:$B,'Prodaja+Demand'!CI:CI),0)+ROUND(_xlfn.XLOOKUP($F195,'Demand on-top'!$A:$A,'Demand on-top'!AH:AH),0)</f>
        <v>113</v>
      </c>
      <c r="AN195" s="21">
        <f>ROUND(_xlfn.XLOOKUP($F195,'Prodaja+Demand'!$B:$B,'Prodaja+Demand'!CJ:CJ),0)+ROUND(_xlfn.XLOOKUP($F195,'Demand on-top'!$A:$A,'Demand on-top'!AI:AI),0)</f>
        <v>113</v>
      </c>
      <c r="AO195" s="21">
        <f>ROUND(_xlfn.XLOOKUP($F195,'Prodaja+Demand'!$B:$B,'Prodaja+Demand'!CK:CK),0)+ROUND(_xlfn.XLOOKUP($F195,'Demand on-top'!$A:$A,'Demand on-top'!AJ:AJ),0)</f>
        <v>112</v>
      </c>
      <c r="AP195" s="21">
        <f>ROUND(_xlfn.XLOOKUP($F195,'Prodaja+Demand'!$B:$B,'Prodaja+Demand'!CL:CL),0)+ROUND(_xlfn.XLOOKUP($F195,'Demand on-top'!$A:$A,'Demand on-top'!AK:AK),0)</f>
        <v>0</v>
      </c>
      <c r="AQ195" s="21">
        <f>ROUND(_xlfn.XLOOKUP($F195,'Prodaja+Demand'!$B:$B,'Prodaja+Demand'!CM:CM),0)+ROUND(_xlfn.XLOOKUP($F195,'Demand on-top'!$A:$A,'Demand on-top'!AL:AL),0)</f>
        <v>0</v>
      </c>
    </row>
    <row r="196" spans="1:43" hidden="1" x14ac:dyDescent="0.3">
      <c r="A196" s="14">
        <f>_xlfn.XLOOKUP(F196,'Demand on-top'!A:A,'Demand on-top'!S:S)</f>
        <v>640</v>
      </c>
      <c r="B196" s="16" t="s">
        <v>7</v>
      </c>
      <c r="C196" s="17" t="s">
        <v>8</v>
      </c>
      <c r="D196" s="18" cm="1">
        <f t="array" ref="D196">ROUND(_xlfn.XLOOKUP(B196,Artikli!A:A,Artikli!C:C/7),0)</f>
        <v>9</v>
      </c>
      <c r="E196" s="19" t="s">
        <v>44</v>
      </c>
      <c r="F196" s="19" t="s">
        <v>132</v>
      </c>
      <c r="G196" s="59" t="s">
        <v>133</v>
      </c>
      <c r="H196" s="62"/>
      <c r="I196" s="57" t="s">
        <v>27</v>
      </c>
      <c r="J196" s="31">
        <v>0</v>
      </c>
      <c r="K196" s="20">
        <f>IFERROR(_xlfn.XLOOKUP($F196,'Incoming supply'!$A:$A,'Incoming supply'!B:B),0)</f>
        <v>0</v>
      </c>
      <c r="L196" s="20">
        <f>IFERROR(_xlfn.XLOOKUP($F196,'Incoming supply'!$A:$A,'Incoming supply'!C:C),0)</f>
        <v>0</v>
      </c>
      <c r="M196" s="20">
        <f>IFERROR(_xlfn.XLOOKUP($F196,'Incoming supply'!$A:$A,'Incoming supply'!D:D),0)</f>
        <v>0</v>
      </c>
      <c r="N196" s="20">
        <f>IFERROR(_xlfn.XLOOKUP($F196,'Incoming supply'!$A:$A,'Incoming supply'!E:E),0)</f>
        <v>0</v>
      </c>
      <c r="O196" s="20">
        <f>IFERROR(_xlfn.XLOOKUP($F196,'Incoming supply'!$A:$A,'Incoming supply'!F:F),0)</f>
        <v>0</v>
      </c>
      <c r="P196" s="20">
        <f>IFERROR(_xlfn.XLOOKUP($F196,'Incoming supply'!$A:$A,'Incoming supply'!G:G),0)</f>
        <v>0</v>
      </c>
      <c r="Q196" s="20">
        <f>IFERROR(_xlfn.XLOOKUP($F196,'Incoming supply'!$A:$A,'Incoming supply'!H:H),0)</f>
        <v>0</v>
      </c>
      <c r="R196" s="20">
        <f>IFERROR(_xlfn.XLOOKUP($F196,'Incoming supply'!$A:$A,'Incoming supply'!I:I),0)</f>
        <v>0</v>
      </c>
      <c r="S196" s="20">
        <f>IFERROR(_xlfn.XLOOKUP($F196,'Incoming supply'!$A:$A,'Incoming supply'!J:J),0)</f>
        <v>0</v>
      </c>
      <c r="T196" s="20">
        <f>IFERROR(_xlfn.XLOOKUP($F196,'Incoming supply'!$A:$A,'Incoming supply'!K:K),0)</f>
        <v>0</v>
      </c>
      <c r="U196" s="20">
        <f>IFERROR(_xlfn.XLOOKUP($F196,'Incoming supply'!$A:$A,'Incoming supply'!L:L),0)</f>
        <v>0</v>
      </c>
      <c r="V196" s="20">
        <f>IFERROR(_xlfn.XLOOKUP($F196,'Incoming supply'!$A:$A,'Incoming supply'!M:M),0)</f>
        <v>0</v>
      </c>
      <c r="W196" s="20">
        <f>IFERROR(_xlfn.XLOOKUP($F196,'Incoming supply'!$A:$A,'Incoming supply'!N:N),0)</f>
        <v>0</v>
      </c>
      <c r="X196" s="20">
        <f>IFERROR(_xlfn.XLOOKUP($F196,'Incoming supply'!$A:$A,'Incoming supply'!O:O),0)</f>
        <v>0</v>
      </c>
      <c r="Y196" s="21">
        <f>IFERROR(_xlfn.XLOOKUP($F196,'Incoming supply'!$A:$A,'Incoming supply'!P:P),0)</f>
        <v>0</v>
      </c>
      <c r="Z196" s="21">
        <f>IFERROR(_xlfn.XLOOKUP($F196,'Incoming supply'!$A:$A,'Incoming supply'!Q:Q),0)</f>
        <v>0</v>
      </c>
      <c r="AA196" s="21">
        <f>IFERROR(_xlfn.XLOOKUP($F196,'Incoming supply'!$A:$A,'Incoming supply'!R:R),0)</f>
        <v>0</v>
      </c>
      <c r="AB196" s="21">
        <f>IFERROR(_xlfn.XLOOKUP($F196,'Incoming supply'!$A:$A,'Incoming supply'!S:S),0)</f>
        <v>0</v>
      </c>
      <c r="AC196" s="21">
        <f>IFERROR(_xlfn.XLOOKUP($F196,'Incoming supply'!$A:$A,'Incoming supply'!T:T),0)</f>
        <v>0</v>
      </c>
      <c r="AD196" s="21">
        <f>IFERROR(_xlfn.XLOOKUP($F196,'Incoming supply'!$A:$A,'Incoming supply'!U:U),0)</f>
        <v>0</v>
      </c>
      <c r="AE196" s="21">
        <f>IFERROR(_xlfn.XLOOKUP($F196,'Incoming supply'!$A:$A,'Incoming supply'!V:V),0)</f>
        <v>0</v>
      </c>
      <c r="AF196" s="21">
        <f>IFERROR(_xlfn.XLOOKUP($F196,'Incoming supply'!$A:$A,'Incoming supply'!W:W),0)</f>
        <v>0</v>
      </c>
      <c r="AG196" s="21">
        <f>IFERROR(_xlfn.XLOOKUP($F196,'Incoming supply'!$A:$A,'Incoming supply'!X:X),0)</f>
        <v>0</v>
      </c>
      <c r="AH196" s="21">
        <f>IFERROR(_xlfn.XLOOKUP($F196,'Incoming supply'!$A:$A,'Incoming supply'!Y:Y),0)</f>
        <v>0</v>
      </c>
      <c r="AI196" s="21">
        <f>IFERROR(_xlfn.XLOOKUP($F196,'Incoming supply'!$A:$A,'Incoming supply'!Z:Z),0)</f>
        <v>0</v>
      </c>
      <c r="AJ196" s="21">
        <f>IFERROR(_xlfn.XLOOKUP($F196,'Incoming supply'!$A:$A,'Incoming supply'!AA:AA),0)</f>
        <v>0</v>
      </c>
      <c r="AK196" s="21">
        <f>IFERROR(_xlfn.XLOOKUP($F196,'Incoming supply'!$A:$A,'Incoming supply'!AB:AB),0)</f>
        <v>0</v>
      </c>
      <c r="AL196" s="21">
        <f>IFERROR(_xlfn.XLOOKUP($F196,'Incoming supply'!$A:$A,'Incoming supply'!AC:AC),0)</f>
        <v>0</v>
      </c>
      <c r="AM196" s="21">
        <f>IFERROR(_xlfn.XLOOKUP($F196,'Incoming supply'!$A:$A,'Incoming supply'!AD:AD),0)</f>
        <v>0</v>
      </c>
      <c r="AN196" s="21">
        <f>IFERROR(_xlfn.XLOOKUP($F196,'Incoming supply'!$A:$A,'Incoming supply'!AE:AE),0)</f>
        <v>0</v>
      </c>
      <c r="AO196" s="21">
        <f>IFERROR(_xlfn.XLOOKUP($F196,'Incoming supply'!$A:$A,'Incoming supply'!AF:AF),0)</f>
        <v>0</v>
      </c>
      <c r="AP196" s="21">
        <f>IFERROR(_xlfn.XLOOKUP($F196,'Incoming supply'!$A:$A,'Incoming supply'!AG:AG),0)</f>
        <v>0</v>
      </c>
      <c r="AQ196" s="21">
        <f>IFERROR(_xlfn.XLOOKUP($F196,'Incoming supply'!$A:$A,'Incoming supply'!AH:AH),0)</f>
        <v>0</v>
      </c>
    </row>
    <row r="197" spans="1:43" hidden="1" x14ac:dyDescent="0.3">
      <c r="A197" s="14">
        <f>_xlfn.XLOOKUP(F197,'Demand on-top'!A:A,'Demand on-top'!S:S)</f>
        <v>640</v>
      </c>
      <c r="B197" s="16" t="s">
        <v>7</v>
      </c>
      <c r="C197" s="17" t="s">
        <v>8</v>
      </c>
      <c r="D197" s="18" cm="1">
        <f t="array" ref="D197">ROUND(_xlfn.XLOOKUP(B197,Artikli!A:A,Artikli!C:C/7),0)</f>
        <v>9</v>
      </c>
      <c r="E197" s="19" t="s">
        <v>44</v>
      </c>
      <c r="F197" s="19" t="s">
        <v>132</v>
      </c>
      <c r="G197" s="59" t="s">
        <v>133</v>
      </c>
      <c r="H197" s="62"/>
      <c r="I197" s="57" t="s">
        <v>4096</v>
      </c>
      <c r="J197" s="31" t="e">
        <v>#N/A</v>
      </c>
      <c r="K197" s="20">
        <f t="shared" ref="K197" si="1299">IF((K194-K195+K196)&gt;0,(K194-K195+K196),0)</f>
        <v>1917</v>
      </c>
      <c r="L197" s="20">
        <f t="shared" ref="L197" si="1300">IF((L194-L195+L196)&gt;0,(L194-L195+L196),0)</f>
        <v>1797</v>
      </c>
      <c r="M197" s="20">
        <f t="shared" ref="M197" si="1301">IF((M194-M195+M196)&gt;0,(M194-M195+M196),0)</f>
        <v>1679</v>
      </c>
      <c r="N197" s="20">
        <f t="shared" ref="N197" si="1302">IF((N194-N195+N196)&gt;0,(N194-N195+N196),0)</f>
        <v>1560</v>
      </c>
      <c r="O197" s="20">
        <f t="shared" ref="O197" si="1303">IF((O194-O195+O196)&gt;0,(O194-O195+O196),0)</f>
        <v>1443</v>
      </c>
      <c r="P197" s="20">
        <f t="shared" ref="P197" si="1304">IF((P194-P195+P196)&gt;0,(P194-P195+P196),0)</f>
        <v>1329</v>
      </c>
      <c r="Q197" s="20">
        <f t="shared" ref="Q197" si="1305">IF((Q194-Q195+Q196)&gt;0,(Q194-Q195+Q196),0)</f>
        <v>1216</v>
      </c>
      <c r="R197" s="20">
        <f t="shared" ref="R197" si="1306">IF((R194-R195+R196)&gt;0,(R194-R195+R196),0)</f>
        <v>1103</v>
      </c>
      <c r="S197" s="20">
        <f t="shared" ref="S197" si="1307">IF((S194-S195+S196)&gt;0,(S194-S195+S196),0)</f>
        <v>990</v>
      </c>
      <c r="T197" s="20">
        <f t="shared" ref="T197" si="1308">IF((T194-T195+T196)&gt;0,(T194-T195+T196),0)</f>
        <v>717</v>
      </c>
      <c r="U197" s="20">
        <f t="shared" ref="U197" si="1309">IF((U194-U195+U196)&gt;0,(U194-U195+U196),0)</f>
        <v>446</v>
      </c>
      <c r="V197" s="20">
        <f t="shared" ref="V197" si="1310">IF((V194-V195+V196)&gt;0,(V194-V195+V196),0)</f>
        <v>175</v>
      </c>
      <c r="W197" s="20">
        <f t="shared" ref="W197" si="1311">IF((W194-W195+W196)&gt;0,(W194-W195+W196),0)</f>
        <v>0</v>
      </c>
      <c r="X197" s="20">
        <f t="shared" ref="X197" si="1312">IF((X194-X195+X196)&gt;0,(X194-X195+X196),0)</f>
        <v>0</v>
      </c>
      <c r="Y197" s="21">
        <f t="shared" ref="Y197:AQ197" si="1313">IF((Y194-Y195+Y196)&gt;0,(Y194-Y195+Y196),0)</f>
        <v>0</v>
      </c>
      <c r="Z197" s="21">
        <f t="shared" si="1313"/>
        <v>0</v>
      </c>
      <c r="AA197" s="21">
        <f t="shared" si="1313"/>
        <v>0</v>
      </c>
      <c r="AB197" s="21">
        <f t="shared" si="1313"/>
        <v>0</v>
      </c>
      <c r="AC197" s="21">
        <f t="shared" si="1313"/>
        <v>0</v>
      </c>
      <c r="AD197" s="21">
        <f t="shared" si="1313"/>
        <v>0</v>
      </c>
      <c r="AE197" s="21">
        <f t="shared" si="1313"/>
        <v>0</v>
      </c>
      <c r="AF197" s="21">
        <f t="shared" si="1313"/>
        <v>0</v>
      </c>
      <c r="AG197" s="21">
        <f t="shared" si="1313"/>
        <v>0</v>
      </c>
      <c r="AH197" s="21">
        <f t="shared" si="1313"/>
        <v>0</v>
      </c>
      <c r="AI197" s="21">
        <f t="shared" si="1313"/>
        <v>0</v>
      </c>
      <c r="AJ197" s="21">
        <f t="shared" si="1313"/>
        <v>0</v>
      </c>
      <c r="AK197" s="21">
        <f t="shared" si="1313"/>
        <v>0</v>
      </c>
      <c r="AL197" s="21">
        <f t="shared" si="1313"/>
        <v>0</v>
      </c>
      <c r="AM197" s="21">
        <f t="shared" si="1313"/>
        <v>0</v>
      </c>
      <c r="AN197" s="21">
        <f t="shared" si="1313"/>
        <v>0</v>
      </c>
      <c r="AO197" s="21">
        <f t="shared" si="1313"/>
        <v>0</v>
      </c>
      <c r="AP197" s="21">
        <f t="shared" si="1313"/>
        <v>0</v>
      </c>
      <c r="AQ197" s="21">
        <f t="shared" si="1313"/>
        <v>0</v>
      </c>
    </row>
    <row r="198" spans="1:43" hidden="1" x14ac:dyDescent="0.3">
      <c r="A198" s="14">
        <f>_xlfn.XLOOKUP(F198,'Demand on-top'!A:A,'Demand on-top'!S:S)</f>
        <v>640</v>
      </c>
      <c r="B198" s="22" t="s">
        <v>7</v>
      </c>
      <c r="C198" s="23" t="s">
        <v>8</v>
      </c>
      <c r="D198" s="18" cm="1">
        <f t="array" ref="D198">ROUND(_xlfn.XLOOKUP(B198,Artikli!A:A,Artikli!C:C/7),0)</f>
        <v>9</v>
      </c>
      <c r="E198" s="25" t="s">
        <v>44</v>
      </c>
      <c r="F198" s="25" t="s">
        <v>132</v>
      </c>
      <c r="G198" s="60" t="s">
        <v>133</v>
      </c>
      <c r="H198" s="64"/>
      <c r="I198" s="58" t="s">
        <v>29</v>
      </c>
      <c r="J198" s="32">
        <v>0</v>
      </c>
      <c r="K198" s="26" cm="1">
        <f t="array" ref="K198">IFERROR(_xlfn.LET(_xlpm.stk, K194, _xlpm.dem, L195:$BF195,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AVERAGE(L195:Z195), _xlpm.nxt), _xlpm.fw + ((_xlpm.stk - _xlpm.ded) / _xlpm.safe_nxt)),0)</f>
        <v>12.032</v>
      </c>
      <c r="L198" s="26" cm="1">
        <f t="array" ref="L198">IFERROR(_xlfn.LET(_xlpm.stk, L194, _xlpm.dem, M195:$BF195,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AVERAGE(M195:AA195), _xlpm.nxt), _xlpm.fw + ((_xlpm.stk - _xlpm.ded) / _xlpm.safe_nxt)),0)</f>
        <v>11.033333333333333</v>
      </c>
      <c r="M198" s="26" cm="1">
        <f t="array" ref="M198">IFERROR(_xlfn.LET(_xlpm.stk, M194, _xlpm.dem, N195:$BF195,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AVERAGE(N195:AB195), _xlpm.nxt), _xlpm.fw + ((_xlpm.stk - _xlpm.ded) / _xlpm.safe_nxt)),0)</f>
        <v>10.030666666666667</v>
      </c>
      <c r="N198" s="26" cm="1">
        <f t="array" ref="N198">IFERROR(_xlfn.LET(_xlpm.stk, N194, _xlpm.dem, O195:$BF195,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AVERAGE(O195:AC195), _xlpm.nxt), _xlpm.fw + ((_xlpm.stk - _xlpm.ded) / _xlpm.safe_nxt)),0)</f>
        <v>9.032</v>
      </c>
      <c r="O198" s="26" cm="1">
        <f t="array" ref="O198">IFERROR(_xlfn.LET(_xlpm.stk, O194, _xlpm.dem, P195:$BF195,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AVERAGE(P195:AD195), _xlpm.nxt), _xlpm.fw + ((_xlpm.stk - _xlpm.ded) / _xlpm.safe_nxt)),0)</f>
        <v>8.0293333333333337</v>
      </c>
      <c r="P198" s="26" cm="1">
        <f t="array" ref="P198">IFERROR(_xlfn.LET(_xlpm.stk, P194, _xlpm.dem, Q195:$BF195,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AVERAGE(Q195:AE195), _xlpm.nxt), _xlpm.fw + ((_xlpm.stk - _xlpm.ded) / _xlpm.safe_nxt)),0)</f>
        <v>7.0253333333333332</v>
      </c>
      <c r="Q198" s="26" cm="1">
        <f t="array" ref="Q198">IFERROR(_xlfn.LET(_xlpm.stk, Q194, _xlpm.dem, R195:$BF195,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AVERAGE(R195:AF195), _xlpm.nxt), _xlpm.fw + ((_xlpm.stk - _xlpm.ded) / _xlpm.safe_nxt)),0)</f>
        <v>6.024</v>
      </c>
      <c r="R198" s="26" cm="1">
        <f t="array" ref="R198">IFERROR(_xlfn.LET(_xlpm.stk, R194, _xlpm.dem, S195:$BF195,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AVERAGE(S195:AG195), _xlpm.nxt), _xlpm.fw + ((_xlpm.stk - _xlpm.ded) / _xlpm.safe_nxt)),0)</f>
        <v>5.024</v>
      </c>
      <c r="S198" s="26" cm="1">
        <f t="array" ref="S198">IFERROR(_xlfn.LET(_xlpm.stk, S194, _xlpm.dem, T195:$BF195,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AVERAGE(T195:AH195), _xlpm.nxt), _xlpm.fw + ((_xlpm.stk - _xlpm.ded) / _xlpm.safe_nxt)),0)</f>
        <v>4.024</v>
      </c>
      <c r="T198" s="26" cm="1">
        <f t="array" ref="T198">IFERROR(_xlfn.LET(_xlpm.stk, T194, _xlpm.dem, U195:$BF195,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AVERAGE(U195:AI195), _xlpm.nxt), _xlpm.fw + ((_xlpm.stk - _xlpm.ded) / _xlpm.safe_nxt)),0)</f>
        <v>3.2373333333333334</v>
      </c>
      <c r="U198" s="26" cm="1">
        <f t="array" ref="U198">IFERROR(_xlfn.LET(_xlpm.stk, U194, _xlpm.dem, V195:$BF195,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AVERAGE(V195:AJ195), _xlpm.nxt), _xlpm.fw + ((_xlpm.stk - _xlpm.ded) / _xlpm.safe_nxt)),0)</f>
        <v>2.2346666666666666</v>
      </c>
      <c r="V198" s="26" cm="1">
        <f t="array" ref="V198">IFERROR(_xlfn.LET(_xlpm.stk, V194, _xlpm.dem, W195:$BF195,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AVERAGE(W195:AK195), _xlpm.nxt), _xlpm.fw + ((_xlpm.stk - _xlpm.ded) / _xlpm.safe_nxt)),0)</f>
        <v>1.2346666666666666</v>
      </c>
      <c r="W198" s="26" cm="1">
        <f t="array" ref="W198">IFERROR(_xlfn.LET(_xlpm.stk, W194, _xlpm.dem, X195:$BF195,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AVERAGE(X195:AL195), _xlpm.nxt), _xlpm.fw + ((_xlpm.stk - _xlpm.ded) / _xlpm.safe_nxt)),0)</f>
        <v>0.23333333333333334</v>
      </c>
      <c r="X198" s="26" cm="1">
        <f t="array" ref="X198">IFERROR(_xlfn.LET(_xlpm.stk, X194, _xlpm.dem, Y195:$BF195,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AVERAGE(Y195:AM195), _xlpm.nxt), _xlpm.fw + ((_xlpm.stk - _xlpm.ded) / _xlpm.safe_nxt)),0)</f>
        <v>0</v>
      </c>
      <c r="Y198" s="27" cm="1">
        <f t="array" ref="Y198">IFERROR(_xlfn.LET(_xlpm.stk, Y194, _xlpm.dem, Z195:$BF195,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AVERAGE(Z195:AN195), _xlpm.nxt), _xlpm.fw + ((_xlpm.stk - _xlpm.ded) / _xlpm.safe_nxt)),0)</f>
        <v>0</v>
      </c>
      <c r="Z198" s="27" cm="1">
        <f t="array" ref="Z198">IFERROR(_xlfn.LET(_xlpm.stk, Z194, _xlpm.dem, AA195:$BF195,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AVERAGE(AA195:AO195), _xlpm.nxt), _xlpm.fw + ((_xlpm.stk - _xlpm.ded) / _xlpm.safe_nxt)),0)</f>
        <v>0</v>
      </c>
      <c r="AA198" s="27" cm="1">
        <f t="array" ref="AA198">IFERROR(_xlfn.LET(_xlpm.stk, AA194, _xlpm.dem, AB195:$BF195,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AVERAGE(AB195:AP195), _xlpm.nxt), _xlpm.fw + ((_xlpm.stk - _xlpm.ded) / _xlpm.safe_nxt)),0)</f>
        <v>0</v>
      </c>
      <c r="AB198" s="27" cm="1">
        <f t="array" ref="AB198">IFERROR(_xlfn.LET(_xlpm.stk, AB194, _xlpm.dem, AC195:$BF195,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AVERAGE(AC195:AQ195), _xlpm.nxt), _xlpm.fw + ((_xlpm.stk - _xlpm.ded) / _xlpm.safe_nxt)),0)</f>
        <v>0</v>
      </c>
      <c r="AC198" s="27" cm="1">
        <f t="array" ref="AC198">IFERROR(_xlfn.LET(_xlpm.stk, AC194, _xlpm.dem, AD195:$BF195,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AVERAGE(AD195:AR195), _xlpm.nxt), _xlpm.fw + ((_xlpm.stk - _xlpm.ded) / _xlpm.safe_nxt)),0)</f>
        <v>0</v>
      </c>
      <c r="AD198" s="27" cm="1">
        <f t="array" ref="AD198">IFERROR(_xlfn.LET(_xlpm.stk, AD194, _xlpm.dem, AE195:$BF195,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AVERAGE(AE195:AS195), _xlpm.nxt), _xlpm.fw + ((_xlpm.stk - _xlpm.ded) / _xlpm.safe_nxt)),0)</f>
        <v>0</v>
      </c>
      <c r="AE198" s="27" cm="1">
        <f t="array" ref="AE198">IFERROR(_xlfn.LET(_xlpm.stk, AE194, _xlpm.dem, AF195:$BF195,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AVERAGE(AF195:AT195), _xlpm.nxt), _xlpm.fw + ((_xlpm.stk - _xlpm.ded) / _xlpm.safe_nxt)),0)</f>
        <v>0</v>
      </c>
      <c r="AF198" s="27" cm="1">
        <f t="array" ref="AF198">IFERROR(_xlfn.LET(_xlpm.stk, AF194, _xlpm.dem, AG195:$BF195,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AVERAGE(AG195:AU195), _xlpm.nxt), _xlpm.fw + ((_xlpm.stk - _xlpm.ded) / _xlpm.safe_nxt)),0)</f>
        <v>0</v>
      </c>
      <c r="AG198" s="27" cm="1">
        <f t="array" ref="AG198">IFERROR(_xlfn.LET(_xlpm.stk, AG194, _xlpm.dem, AH195:$BF195,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AVERAGE(AH195:AV195), _xlpm.nxt), _xlpm.fw + ((_xlpm.stk - _xlpm.ded) / _xlpm.safe_nxt)),0)</f>
        <v>0</v>
      </c>
      <c r="AH198" s="27" cm="1">
        <f t="array" ref="AH198">IFERROR(_xlfn.LET(_xlpm.stk, AH194, _xlpm.dem, AI195:$BF195,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AVERAGE(AI195:AW195), _xlpm.nxt), _xlpm.fw + ((_xlpm.stk - _xlpm.ded) / _xlpm.safe_nxt)),0)</f>
        <v>0</v>
      </c>
      <c r="AI198" s="27" cm="1">
        <f t="array" ref="AI198">IFERROR(_xlfn.LET(_xlpm.stk, AI194, _xlpm.dem, AJ195:$BF195,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AVERAGE(AJ195:AX195), _xlpm.nxt), _xlpm.fw + ((_xlpm.stk - _xlpm.ded) / _xlpm.safe_nxt)),0)</f>
        <v>0</v>
      </c>
      <c r="AJ198" s="27" cm="1">
        <f t="array" ref="AJ198">IFERROR(_xlfn.LET(_xlpm.stk, AJ194, _xlpm.dem, AK195:$BF195,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AVERAGE(AK195:AY195), _xlpm.nxt), _xlpm.fw + ((_xlpm.stk - _xlpm.ded) / _xlpm.safe_nxt)),0)</f>
        <v>0</v>
      </c>
      <c r="AK198" s="27" cm="1">
        <f t="array" ref="AK198">IFERROR(_xlfn.LET(_xlpm.stk, AK194, _xlpm.dem, AL195:$BF195,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AVERAGE(AL195:AZ195), _xlpm.nxt), _xlpm.fw + ((_xlpm.stk - _xlpm.ded) / _xlpm.safe_nxt)),0)</f>
        <v>0</v>
      </c>
      <c r="AL198" s="27" cm="1">
        <f t="array" ref="AL198">IFERROR(_xlfn.LET(_xlpm.stk, AL194, _xlpm.dem, AM195:$BF195,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AVERAGE(AM195:BA195), _xlpm.nxt), _xlpm.fw + ((_xlpm.stk - _xlpm.ded) / _xlpm.safe_nxt)),0)</f>
        <v>0</v>
      </c>
      <c r="AM198" s="27" cm="1">
        <f t="array" ref="AM198">IFERROR(_xlfn.LET(_xlpm.stk, AM194, _xlpm.dem, AN195:$BF195,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AVERAGE(AN195:BB195), _xlpm.nxt), _xlpm.fw + ((_xlpm.stk - _xlpm.ded) / _xlpm.safe_nxt)),0)</f>
        <v>0</v>
      </c>
      <c r="AN198" s="27" cm="1">
        <f t="array" ref="AN198">IFERROR(_xlfn.LET(_xlpm.stk, AN194, _xlpm.dem, AO195:$BF195,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AVERAGE(AO195:BC195), _xlpm.nxt), _xlpm.fw + ((_xlpm.stk - _xlpm.ded) / _xlpm.safe_nxt)),0)</f>
        <v>0</v>
      </c>
      <c r="AO198" s="27" cm="1">
        <f t="array" ref="AO198">IFERROR(_xlfn.LET(_xlpm.stk, AO194, _xlpm.dem, AP195:$BF195,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AVERAGE(AP195:BD195), _xlpm.nxt), _xlpm.fw + ((_xlpm.stk - _xlpm.ded) / _xlpm.safe_nxt)),0)</f>
        <v>0</v>
      </c>
      <c r="AP198" s="27" cm="1">
        <f t="array" ref="AP198">IFERROR(_xlfn.LET(_xlpm.stk, AP194, _xlpm.dem, AQ195:$BF195,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AVERAGE(AQ195:BE195), _xlpm.nxt), _xlpm.fw + ((_xlpm.stk - _xlpm.ded) / _xlpm.safe_nxt)),0)</f>
        <v>0</v>
      </c>
      <c r="AQ198" s="27" cm="1">
        <f t="array" ref="AQ198">IFERROR(_xlfn.LET(_xlpm.stk, AQ194, _xlpm.dem, AR195:$BF195,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AVERAGE(AR195:BF195), _xlpm.nxt), _xlpm.fw + ((_xlpm.stk - _xlpm.ded) / _xlpm.safe_nxt)),0)</f>
        <v>0</v>
      </c>
    </row>
    <row r="199" spans="1:43" hidden="1" x14ac:dyDescent="0.3">
      <c r="A199" s="14">
        <f>_xlfn.XLOOKUP(F199,'Demand on-top'!A:A,'Demand on-top'!S:S)</f>
        <v>0</v>
      </c>
      <c r="B199" s="16" t="s">
        <v>136</v>
      </c>
      <c r="C199" s="17" t="s">
        <v>137</v>
      </c>
      <c r="D199" s="18" cm="1">
        <f t="array" ref="D199">ROUND(_xlfn.XLOOKUP(B199,Artikli!A:A,Artikli!C:C/7),0)</f>
        <v>10</v>
      </c>
      <c r="E199" s="19" t="s">
        <v>59</v>
      </c>
      <c r="F199" s="19" t="s">
        <v>134</v>
      </c>
      <c r="G199" s="48" t="s">
        <v>135</v>
      </c>
      <c r="H199" s="61"/>
      <c r="I199" s="57" t="s">
        <v>26</v>
      </c>
      <c r="J199" s="31">
        <v>28669</v>
      </c>
      <c r="K199" s="20">
        <f>IFERROR(_xlfn.XLOOKUP(F199,Stock!A:A,Stock!AI:AI),0)</f>
        <v>26562</v>
      </c>
      <c r="L199" s="20">
        <f t="shared" ref="L199:Y199" si="1314">K202</f>
        <v>25250</v>
      </c>
      <c r="M199" s="20">
        <f t="shared" si="1314"/>
        <v>23917</v>
      </c>
      <c r="N199" s="20">
        <f t="shared" si="1314"/>
        <v>22577</v>
      </c>
      <c r="O199" s="20">
        <f t="shared" si="1314"/>
        <v>21214</v>
      </c>
      <c r="P199" s="20">
        <f t="shared" si="1314"/>
        <v>19844</v>
      </c>
      <c r="Q199" s="20">
        <f t="shared" si="1314"/>
        <v>18472</v>
      </c>
      <c r="R199" s="20">
        <f t="shared" si="1314"/>
        <v>17134</v>
      </c>
      <c r="S199" s="20">
        <f t="shared" si="1314"/>
        <v>15796</v>
      </c>
      <c r="T199" s="20">
        <f t="shared" si="1314"/>
        <v>14453</v>
      </c>
      <c r="U199" s="20">
        <f t="shared" si="1314"/>
        <v>13108</v>
      </c>
      <c r="V199" s="20">
        <f t="shared" si="1314"/>
        <v>11760</v>
      </c>
      <c r="W199" s="20">
        <f t="shared" si="1314"/>
        <v>10393</v>
      </c>
      <c r="X199" s="20">
        <f t="shared" si="1314"/>
        <v>9017</v>
      </c>
      <c r="Y199" s="21">
        <f t="shared" si="1314"/>
        <v>7638</v>
      </c>
      <c r="Z199" s="21">
        <f t="shared" ref="Z199" si="1315">Y202</f>
        <v>6256</v>
      </c>
      <c r="AA199" s="21">
        <f t="shared" ref="AA199" si="1316">Z202</f>
        <v>4873</v>
      </c>
      <c r="AB199" s="21">
        <f t="shared" ref="AB199" si="1317">AA202</f>
        <v>3468</v>
      </c>
      <c r="AC199" s="21">
        <f t="shared" ref="AC199" si="1318">AB202</f>
        <v>2052</v>
      </c>
      <c r="AD199" s="21">
        <f t="shared" ref="AD199" si="1319">AC202</f>
        <v>629</v>
      </c>
      <c r="AE199" s="21">
        <f t="shared" ref="AE199" si="1320">AD202</f>
        <v>0</v>
      </c>
      <c r="AF199" s="21">
        <f t="shared" ref="AF199" si="1321">AE202</f>
        <v>0</v>
      </c>
      <c r="AG199" s="21">
        <f t="shared" ref="AG199" si="1322">AF202</f>
        <v>0</v>
      </c>
      <c r="AH199" s="21">
        <f t="shared" ref="AH199" si="1323">AG202</f>
        <v>0</v>
      </c>
      <c r="AI199" s="21">
        <f t="shared" ref="AI199" si="1324">AH202</f>
        <v>0</v>
      </c>
      <c r="AJ199" s="21">
        <f t="shared" ref="AJ199" si="1325">AI202</f>
        <v>0</v>
      </c>
      <c r="AK199" s="21">
        <f t="shared" ref="AK199" si="1326">AJ202</f>
        <v>0</v>
      </c>
      <c r="AL199" s="21">
        <f t="shared" ref="AL199" si="1327">AK202</f>
        <v>0</v>
      </c>
      <c r="AM199" s="21">
        <f t="shared" ref="AM199" si="1328">AL202</f>
        <v>0</v>
      </c>
      <c r="AN199" s="21">
        <f t="shared" ref="AN199" si="1329">AM202</f>
        <v>0</v>
      </c>
      <c r="AO199" s="21">
        <f t="shared" ref="AO199" si="1330">AN202</f>
        <v>0</v>
      </c>
      <c r="AP199" s="21">
        <f t="shared" ref="AP199" si="1331">AO202</f>
        <v>0</v>
      </c>
      <c r="AQ199" s="21">
        <f t="shared" ref="AQ199" si="1332">AP202</f>
        <v>0</v>
      </c>
    </row>
    <row r="200" spans="1:43" hidden="1" x14ac:dyDescent="0.3">
      <c r="A200" s="14">
        <f>_xlfn.XLOOKUP(F200,'Demand on-top'!A:A,'Demand on-top'!S:S)</f>
        <v>0</v>
      </c>
      <c r="B200" s="16" t="s">
        <v>136</v>
      </c>
      <c r="C200" s="17" t="s">
        <v>137</v>
      </c>
      <c r="D200" s="18" cm="1">
        <f t="array" ref="D200">ROUND(_xlfn.XLOOKUP(B200,Artikli!A:A,Artikli!C:C/7),0)</f>
        <v>10</v>
      </c>
      <c r="E200" s="19" t="s">
        <v>59</v>
      </c>
      <c r="F200" s="19" t="s">
        <v>134</v>
      </c>
      <c r="G200" s="48" t="s">
        <v>135</v>
      </c>
      <c r="H200" s="62"/>
      <c r="I200" s="57" t="s">
        <v>28</v>
      </c>
      <c r="J200" s="31">
        <v>1311</v>
      </c>
      <c r="K200" s="20">
        <f>ROUND(_xlfn.XLOOKUP($F200,'Prodaja+Demand'!$B:$B,'Prodaja+Demand'!BG:BG),0)+ROUND(_xlfn.XLOOKUP($F200,'Demand on-top'!$A:$A,'Demand on-top'!F:F),0)</f>
        <v>1312</v>
      </c>
      <c r="L200" s="20">
        <f>ROUND(_xlfn.XLOOKUP($F200,'Prodaja+Demand'!$B:$B,'Prodaja+Demand'!BH:BH),0)+ROUND(_xlfn.XLOOKUP($F200,'Demand on-top'!$A:$A,'Demand on-top'!G:G),0)</f>
        <v>1333</v>
      </c>
      <c r="M200" s="20">
        <f>ROUND(_xlfn.XLOOKUP($F200,'Prodaja+Demand'!$B:$B,'Prodaja+Demand'!BI:BI),0)+ROUND(_xlfn.XLOOKUP($F200,'Demand on-top'!$A:$A,'Demand on-top'!H:H),0)</f>
        <v>1340</v>
      </c>
      <c r="N200" s="20">
        <f>ROUND(_xlfn.XLOOKUP($F200,'Prodaja+Demand'!$B:$B,'Prodaja+Demand'!BJ:BJ),0)+ROUND(_xlfn.XLOOKUP($F200,'Demand on-top'!$A:$A,'Demand on-top'!I:I),0)</f>
        <v>1363</v>
      </c>
      <c r="O200" s="20">
        <f>ROUND(_xlfn.XLOOKUP($F200,'Prodaja+Demand'!$B:$B,'Prodaja+Demand'!BK:BK),0)+ROUND(_xlfn.XLOOKUP($F200,'Demand on-top'!$A:$A,'Demand on-top'!J:J),0)</f>
        <v>1370</v>
      </c>
      <c r="P200" s="20">
        <f>ROUND(_xlfn.XLOOKUP($F200,'Prodaja+Demand'!$B:$B,'Prodaja+Demand'!BL:BL),0)+ROUND(_xlfn.XLOOKUP($F200,'Demand on-top'!$A:$A,'Demand on-top'!K:K),0)</f>
        <v>1372</v>
      </c>
      <c r="Q200" s="20">
        <f>ROUND(_xlfn.XLOOKUP($F200,'Prodaja+Demand'!$B:$B,'Prodaja+Demand'!BM:BM),0)+ROUND(_xlfn.XLOOKUP($F200,'Demand on-top'!$A:$A,'Demand on-top'!L:L),0)</f>
        <v>1338</v>
      </c>
      <c r="R200" s="20">
        <f>ROUND(_xlfn.XLOOKUP($F200,'Prodaja+Demand'!$B:$B,'Prodaja+Demand'!BN:BN),0)+ROUND(_xlfn.XLOOKUP($F200,'Demand on-top'!$A:$A,'Demand on-top'!M:M),0)</f>
        <v>1338</v>
      </c>
      <c r="S200" s="20">
        <f>ROUND(_xlfn.XLOOKUP($F200,'Prodaja+Demand'!$B:$B,'Prodaja+Demand'!BO:BO),0)+ROUND(_xlfn.XLOOKUP($F200,'Demand on-top'!$A:$A,'Demand on-top'!N:N),0)</f>
        <v>1343</v>
      </c>
      <c r="T200" s="20">
        <f>ROUND(_xlfn.XLOOKUP($F200,'Prodaja+Demand'!$B:$B,'Prodaja+Demand'!BP:BP),0)+ROUND(_xlfn.XLOOKUP($F200,'Demand on-top'!$A:$A,'Demand on-top'!O:O),0)</f>
        <v>1345</v>
      </c>
      <c r="U200" s="20">
        <f>ROUND(_xlfn.XLOOKUP($F200,'Prodaja+Demand'!$B:$B,'Prodaja+Demand'!BQ:BQ),0)+ROUND(_xlfn.XLOOKUP($F200,'Demand on-top'!$A:$A,'Demand on-top'!P:P),0)</f>
        <v>1348</v>
      </c>
      <c r="V200" s="20">
        <f>ROUND(_xlfn.XLOOKUP($F200,'Prodaja+Demand'!$B:$B,'Prodaja+Demand'!BR:BR),0)+ROUND(_xlfn.XLOOKUP($F200,'Demand on-top'!$A:$A,'Demand on-top'!Q:Q),0)</f>
        <v>1367</v>
      </c>
      <c r="W200" s="20">
        <f>ROUND(_xlfn.XLOOKUP($F200,'Prodaja+Demand'!$B:$B,'Prodaja+Demand'!BS:BS),0)+ROUND(_xlfn.XLOOKUP($F200,'Demand on-top'!$A:$A,'Demand on-top'!R:R),0)</f>
        <v>1376</v>
      </c>
      <c r="X200" s="20">
        <f>ROUND(_xlfn.XLOOKUP($F200,'Prodaja+Demand'!$B:$B,'Prodaja+Demand'!BT:BT),0)+ROUND(_xlfn.XLOOKUP($F200,'Demand on-top'!$A:$A,'Demand on-top'!S:S),0)</f>
        <v>1379</v>
      </c>
      <c r="Y200" s="21">
        <f>ROUND(_xlfn.XLOOKUP($F200,'Prodaja+Demand'!$B:$B,'Prodaja+Demand'!BU:BU),0)+ROUND(_xlfn.XLOOKUP($F200,'Demand on-top'!$A:$A,'Demand on-top'!T:T),0)</f>
        <v>1382</v>
      </c>
      <c r="Z200" s="21">
        <f>ROUND(_xlfn.XLOOKUP($F200,'Prodaja+Demand'!$B:$B,'Prodaja+Demand'!BV:BV),0)+ROUND(_xlfn.XLOOKUP($F200,'Demand on-top'!$A:$A,'Demand on-top'!U:U),0)</f>
        <v>1383</v>
      </c>
      <c r="AA200" s="21">
        <f>ROUND(_xlfn.XLOOKUP($F200,'Prodaja+Demand'!$B:$B,'Prodaja+Demand'!BW:BW),0)+ROUND(_xlfn.XLOOKUP($F200,'Demand on-top'!$A:$A,'Demand on-top'!V:V),0)</f>
        <v>1405</v>
      </c>
      <c r="AB200" s="21">
        <f>ROUND(_xlfn.XLOOKUP($F200,'Prodaja+Demand'!$B:$B,'Prodaja+Demand'!BX:BX),0)+ROUND(_xlfn.XLOOKUP($F200,'Demand on-top'!$A:$A,'Demand on-top'!W:W),0)</f>
        <v>1416</v>
      </c>
      <c r="AC200" s="21">
        <f>ROUND(_xlfn.XLOOKUP($F200,'Prodaja+Demand'!$B:$B,'Prodaja+Demand'!BY:BY),0)+ROUND(_xlfn.XLOOKUP($F200,'Demand on-top'!$A:$A,'Demand on-top'!X:X),0)</f>
        <v>1423</v>
      </c>
      <c r="AD200" s="21">
        <f>ROUND(_xlfn.XLOOKUP($F200,'Prodaja+Demand'!$B:$B,'Prodaja+Demand'!BZ:BZ),0)+ROUND(_xlfn.XLOOKUP($F200,'Demand on-top'!$A:$A,'Demand on-top'!Y:Y),0)</f>
        <v>1428</v>
      </c>
      <c r="AE200" s="21">
        <f>ROUND(_xlfn.XLOOKUP($F200,'Prodaja+Demand'!$B:$B,'Prodaja+Demand'!CA:CA),0)+ROUND(_xlfn.XLOOKUP($F200,'Demand on-top'!$A:$A,'Demand on-top'!Z:Z),0)</f>
        <v>1407</v>
      </c>
      <c r="AF200" s="21">
        <f>ROUND(_xlfn.XLOOKUP($F200,'Prodaja+Demand'!$B:$B,'Prodaja+Demand'!CB:CB),0)+ROUND(_xlfn.XLOOKUP($F200,'Demand on-top'!$A:$A,'Demand on-top'!AA:AA),0)</f>
        <v>1401</v>
      </c>
      <c r="AG200" s="21">
        <f>ROUND(_xlfn.XLOOKUP($F200,'Prodaja+Demand'!$B:$B,'Prodaja+Demand'!CC:CC),0)+ROUND(_xlfn.XLOOKUP($F200,'Demand on-top'!$A:$A,'Demand on-top'!AB:AB),0)</f>
        <v>1405</v>
      </c>
      <c r="AH200" s="21">
        <f>ROUND(_xlfn.XLOOKUP($F200,'Prodaja+Demand'!$B:$B,'Prodaja+Demand'!CD:CD),0)+ROUND(_xlfn.XLOOKUP($F200,'Demand on-top'!$A:$A,'Demand on-top'!AC:AC),0)</f>
        <v>1368</v>
      </c>
      <c r="AI200" s="21">
        <f>ROUND(_xlfn.XLOOKUP($F200,'Prodaja+Demand'!$B:$B,'Prodaja+Demand'!CE:CE),0)+ROUND(_xlfn.XLOOKUP($F200,'Demand on-top'!$A:$A,'Demand on-top'!AD:AD),0)</f>
        <v>1367</v>
      </c>
      <c r="AJ200" s="21">
        <f>ROUND(_xlfn.XLOOKUP($F200,'Prodaja+Demand'!$B:$B,'Prodaja+Demand'!CF:CF),0)+ROUND(_xlfn.XLOOKUP($F200,'Demand on-top'!$A:$A,'Demand on-top'!AE:AE),0)</f>
        <v>1370</v>
      </c>
      <c r="AK200" s="21">
        <f>ROUND(_xlfn.XLOOKUP($F200,'Prodaja+Demand'!$B:$B,'Prodaja+Demand'!CG:CG),0)+ROUND(_xlfn.XLOOKUP($F200,'Demand on-top'!$A:$A,'Demand on-top'!AF:AF),0)</f>
        <v>1372</v>
      </c>
      <c r="AL200" s="21">
        <f>ROUND(_xlfn.XLOOKUP($F200,'Prodaja+Demand'!$B:$B,'Prodaja+Demand'!CH:CH),0)+ROUND(_xlfn.XLOOKUP($F200,'Demand on-top'!$A:$A,'Demand on-top'!AG:AG),0)</f>
        <v>1375</v>
      </c>
      <c r="AM200" s="21">
        <f>ROUND(_xlfn.XLOOKUP($F200,'Prodaja+Demand'!$B:$B,'Prodaja+Demand'!CI:CI),0)+ROUND(_xlfn.XLOOKUP($F200,'Demand on-top'!$A:$A,'Demand on-top'!AH:AH),0)</f>
        <v>1376</v>
      </c>
      <c r="AN200" s="21">
        <f>ROUND(_xlfn.XLOOKUP($F200,'Prodaja+Demand'!$B:$B,'Prodaja+Demand'!CJ:CJ),0)+ROUND(_xlfn.XLOOKUP($F200,'Demand on-top'!$A:$A,'Demand on-top'!AI:AI),0)</f>
        <v>1378</v>
      </c>
      <c r="AO200" s="21">
        <f>ROUND(_xlfn.XLOOKUP($F200,'Prodaja+Demand'!$B:$B,'Prodaja+Demand'!CK:CK),0)+ROUND(_xlfn.XLOOKUP($F200,'Demand on-top'!$A:$A,'Demand on-top'!AJ:AJ),0)</f>
        <v>1378</v>
      </c>
      <c r="AP200" s="21">
        <f>ROUND(_xlfn.XLOOKUP($F200,'Prodaja+Demand'!$B:$B,'Prodaja+Demand'!CL:CL),0)+ROUND(_xlfn.XLOOKUP($F200,'Demand on-top'!$A:$A,'Demand on-top'!AK:AK),0)</f>
        <v>0</v>
      </c>
      <c r="AQ200" s="21">
        <f>ROUND(_xlfn.XLOOKUP($F200,'Prodaja+Demand'!$B:$B,'Prodaja+Demand'!CM:CM),0)+ROUND(_xlfn.XLOOKUP($F200,'Demand on-top'!$A:$A,'Demand on-top'!AL:AL),0)</f>
        <v>0</v>
      </c>
    </row>
    <row r="201" spans="1:43" hidden="1" x14ac:dyDescent="0.3">
      <c r="A201" s="14">
        <f>_xlfn.XLOOKUP(F201,'Demand on-top'!A:A,'Demand on-top'!S:S)</f>
        <v>0</v>
      </c>
      <c r="B201" s="16" t="s">
        <v>136</v>
      </c>
      <c r="C201" s="17" t="s">
        <v>137</v>
      </c>
      <c r="D201" s="18" cm="1">
        <f t="array" ref="D201">ROUND(_xlfn.XLOOKUP(B201,Artikli!A:A,Artikli!C:C/7),0)</f>
        <v>10</v>
      </c>
      <c r="E201" s="19" t="s">
        <v>59</v>
      </c>
      <c r="F201" s="19" t="s">
        <v>134</v>
      </c>
      <c r="G201" s="48" t="s">
        <v>135</v>
      </c>
      <c r="H201" s="62"/>
      <c r="I201" s="57" t="s">
        <v>27</v>
      </c>
      <c r="J201" s="31">
        <v>0</v>
      </c>
      <c r="K201" s="20">
        <f>IFERROR(_xlfn.XLOOKUP($F201,'Incoming supply'!$A:$A,'Incoming supply'!B:B),0)</f>
        <v>0</v>
      </c>
      <c r="L201" s="20">
        <f>IFERROR(_xlfn.XLOOKUP($F201,'Incoming supply'!$A:$A,'Incoming supply'!C:C),0)</f>
        <v>0</v>
      </c>
      <c r="M201" s="20">
        <f>IFERROR(_xlfn.XLOOKUP($F201,'Incoming supply'!$A:$A,'Incoming supply'!D:D),0)</f>
        <v>0</v>
      </c>
      <c r="N201" s="20">
        <f>IFERROR(_xlfn.XLOOKUP($F201,'Incoming supply'!$A:$A,'Incoming supply'!E:E),0)</f>
        <v>0</v>
      </c>
      <c r="O201" s="20">
        <f>IFERROR(_xlfn.XLOOKUP($F201,'Incoming supply'!$A:$A,'Incoming supply'!F:F),0)</f>
        <v>0</v>
      </c>
      <c r="P201" s="20">
        <f>IFERROR(_xlfn.XLOOKUP($F201,'Incoming supply'!$A:$A,'Incoming supply'!G:G),0)</f>
        <v>0</v>
      </c>
      <c r="Q201" s="20">
        <f>IFERROR(_xlfn.XLOOKUP($F201,'Incoming supply'!$A:$A,'Incoming supply'!H:H),0)</f>
        <v>0</v>
      </c>
      <c r="R201" s="20">
        <f>IFERROR(_xlfn.XLOOKUP($F201,'Incoming supply'!$A:$A,'Incoming supply'!I:I),0)</f>
        <v>0</v>
      </c>
      <c r="S201" s="20">
        <f>IFERROR(_xlfn.XLOOKUP($F201,'Incoming supply'!$A:$A,'Incoming supply'!J:J),0)</f>
        <v>0</v>
      </c>
      <c r="T201" s="20">
        <f>IFERROR(_xlfn.XLOOKUP($F201,'Incoming supply'!$A:$A,'Incoming supply'!K:K),0)</f>
        <v>0</v>
      </c>
      <c r="U201" s="20">
        <f>IFERROR(_xlfn.XLOOKUP($F201,'Incoming supply'!$A:$A,'Incoming supply'!L:L),0)</f>
        <v>0</v>
      </c>
      <c r="V201" s="20">
        <f>IFERROR(_xlfn.XLOOKUP($F201,'Incoming supply'!$A:$A,'Incoming supply'!M:M),0)</f>
        <v>0</v>
      </c>
      <c r="W201" s="20">
        <f>IFERROR(_xlfn.XLOOKUP($F201,'Incoming supply'!$A:$A,'Incoming supply'!N:N),0)</f>
        <v>0</v>
      </c>
      <c r="X201" s="20">
        <f>IFERROR(_xlfn.XLOOKUP($F201,'Incoming supply'!$A:$A,'Incoming supply'!O:O),0)</f>
        <v>0</v>
      </c>
      <c r="Y201" s="21">
        <f>IFERROR(_xlfn.XLOOKUP($F201,'Incoming supply'!$A:$A,'Incoming supply'!P:P),0)</f>
        <v>0</v>
      </c>
      <c r="Z201" s="21">
        <f>IFERROR(_xlfn.XLOOKUP($F201,'Incoming supply'!$A:$A,'Incoming supply'!Q:Q),0)</f>
        <v>0</v>
      </c>
      <c r="AA201" s="21">
        <f>IFERROR(_xlfn.XLOOKUP($F201,'Incoming supply'!$A:$A,'Incoming supply'!R:R),0)</f>
        <v>0</v>
      </c>
      <c r="AB201" s="21">
        <f>IFERROR(_xlfn.XLOOKUP($F201,'Incoming supply'!$A:$A,'Incoming supply'!S:S),0)</f>
        <v>0</v>
      </c>
      <c r="AC201" s="21">
        <f>IFERROR(_xlfn.XLOOKUP($F201,'Incoming supply'!$A:$A,'Incoming supply'!T:T),0)</f>
        <v>0</v>
      </c>
      <c r="AD201" s="21">
        <f>IFERROR(_xlfn.XLOOKUP($F201,'Incoming supply'!$A:$A,'Incoming supply'!U:U),0)</f>
        <v>0</v>
      </c>
      <c r="AE201" s="21">
        <f>IFERROR(_xlfn.XLOOKUP($F201,'Incoming supply'!$A:$A,'Incoming supply'!V:V),0)</f>
        <v>0</v>
      </c>
      <c r="AF201" s="21">
        <f>IFERROR(_xlfn.XLOOKUP($F201,'Incoming supply'!$A:$A,'Incoming supply'!W:W),0)</f>
        <v>0</v>
      </c>
      <c r="AG201" s="21">
        <f>IFERROR(_xlfn.XLOOKUP($F201,'Incoming supply'!$A:$A,'Incoming supply'!X:X),0)</f>
        <v>0</v>
      </c>
      <c r="AH201" s="21">
        <f>IFERROR(_xlfn.XLOOKUP($F201,'Incoming supply'!$A:$A,'Incoming supply'!Y:Y),0)</f>
        <v>0</v>
      </c>
      <c r="AI201" s="21">
        <f>IFERROR(_xlfn.XLOOKUP($F201,'Incoming supply'!$A:$A,'Incoming supply'!Z:Z),0)</f>
        <v>0</v>
      </c>
      <c r="AJ201" s="21">
        <f>IFERROR(_xlfn.XLOOKUP($F201,'Incoming supply'!$A:$A,'Incoming supply'!AA:AA),0)</f>
        <v>0</v>
      </c>
      <c r="AK201" s="21">
        <f>IFERROR(_xlfn.XLOOKUP($F201,'Incoming supply'!$A:$A,'Incoming supply'!AB:AB),0)</f>
        <v>0</v>
      </c>
      <c r="AL201" s="21">
        <f>IFERROR(_xlfn.XLOOKUP($F201,'Incoming supply'!$A:$A,'Incoming supply'!AC:AC),0)</f>
        <v>0</v>
      </c>
      <c r="AM201" s="21">
        <f>IFERROR(_xlfn.XLOOKUP($F201,'Incoming supply'!$A:$A,'Incoming supply'!AD:AD),0)</f>
        <v>0</v>
      </c>
      <c r="AN201" s="21">
        <f>IFERROR(_xlfn.XLOOKUP($F201,'Incoming supply'!$A:$A,'Incoming supply'!AE:AE),0)</f>
        <v>0</v>
      </c>
      <c r="AO201" s="21">
        <f>IFERROR(_xlfn.XLOOKUP($F201,'Incoming supply'!$A:$A,'Incoming supply'!AF:AF),0)</f>
        <v>0</v>
      </c>
      <c r="AP201" s="21">
        <f>IFERROR(_xlfn.XLOOKUP($F201,'Incoming supply'!$A:$A,'Incoming supply'!AG:AG),0)</f>
        <v>0</v>
      </c>
      <c r="AQ201" s="21">
        <f>IFERROR(_xlfn.XLOOKUP($F201,'Incoming supply'!$A:$A,'Incoming supply'!AH:AH),0)</f>
        <v>0</v>
      </c>
    </row>
    <row r="202" spans="1:43" hidden="1" x14ac:dyDescent="0.3">
      <c r="A202" s="14">
        <f>_xlfn.XLOOKUP(F202,'Demand on-top'!A:A,'Demand on-top'!S:S)</f>
        <v>0</v>
      </c>
      <c r="B202" s="16" t="s">
        <v>136</v>
      </c>
      <c r="C202" s="17" t="s">
        <v>137</v>
      </c>
      <c r="D202" s="18" cm="1">
        <f t="array" ref="D202">ROUND(_xlfn.XLOOKUP(B202,Artikli!A:A,Artikli!C:C/7),0)</f>
        <v>10</v>
      </c>
      <c r="E202" s="19" t="s">
        <v>59</v>
      </c>
      <c r="F202" s="19" t="s">
        <v>134</v>
      </c>
      <c r="G202" s="48" t="s">
        <v>135</v>
      </c>
      <c r="H202" s="62"/>
      <c r="I202" s="57" t="s">
        <v>4096</v>
      </c>
      <c r="J202" s="31">
        <v>27358</v>
      </c>
      <c r="K202" s="20">
        <f t="shared" ref="K202" si="1333">IF((K199-K200+K201)&gt;0,(K199-K200+K201),0)</f>
        <v>25250</v>
      </c>
      <c r="L202" s="20">
        <f t="shared" ref="L202" si="1334">IF((L199-L200+L201)&gt;0,(L199-L200+L201),0)</f>
        <v>23917</v>
      </c>
      <c r="M202" s="20">
        <f t="shared" ref="M202" si="1335">IF((M199-M200+M201)&gt;0,(M199-M200+M201),0)</f>
        <v>22577</v>
      </c>
      <c r="N202" s="20">
        <f t="shared" ref="N202" si="1336">IF((N199-N200+N201)&gt;0,(N199-N200+N201),0)</f>
        <v>21214</v>
      </c>
      <c r="O202" s="20">
        <f t="shared" ref="O202" si="1337">IF((O199-O200+O201)&gt;0,(O199-O200+O201),0)</f>
        <v>19844</v>
      </c>
      <c r="P202" s="20">
        <f t="shared" ref="P202" si="1338">IF((P199-P200+P201)&gt;0,(P199-P200+P201),0)</f>
        <v>18472</v>
      </c>
      <c r="Q202" s="20">
        <f t="shared" ref="Q202" si="1339">IF((Q199-Q200+Q201)&gt;0,(Q199-Q200+Q201),0)</f>
        <v>17134</v>
      </c>
      <c r="R202" s="20">
        <f t="shared" ref="R202" si="1340">IF((R199-R200+R201)&gt;0,(R199-R200+R201),0)</f>
        <v>15796</v>
      </c>
      <c r="S202" s="20">
        <f t="shared" ref="S202" si="1341">IF((S199-S200+S201)&gt;0,(S199-S200+S201),0)</f>
        <v>14453</v>
      </c>
      <c r="T202" s="20">
        <f t="shared" ref="T202" si="1342">IF((T199-T200+T201)&gt;0,(T199-T200+T201),0)</f>
        <v>13108</v>
      </c>
      <c r="U202" s="20">
        <f t="shared" ref="U202" si="1343">IF((U199-U200+U201)&gt;0,(U199-U200+U201),0)</f>
        <v>11760</v>
      </c>
      <c r="V202" s="20">
        <f t="shared" ref="V202" si="1344">IF((V199-V200+V201)&gt;0,(V199-V200+V201),0)</f>
        <v>10393</v>
      </c>
      <c r="W202" s="20">
        <f t="shared" ref="W202" si="1345">IF((W199-W200+W201)&gt;0,(W199-W200+W201),0)</f>
        <v>9017</v>
      </c>
      <c r="X202" s="20">
        <f t="shared" ref="X202" si="1346">IF((X199-X200+X201)&gt;0,(X199-X200+X201),0)</f>
        <v>7638</v>
      </c>
      <c r="Y202" s="21">
        <f t="shared" ref="Y202:AQ202" si="1347">IF((Y199-Y200+Y201)&gt;0,(Y199-Y200+Y201),0)</f>
        <v>6256</v>
      </c>
      <c r="Z202" s="21">
        <f t="shared" si="1347"/>
        <v>4873</v>
      </c>
      <c r="AA202" s="21">
        <f t="shared" si="1347"/>
        <v>3468</v>
      </c>
      <c r="AB202" s="21">
        <f t="shared" si="1347"/>
        <v>2052</v>
      </c>
      <c r="AC202" s="21">
        <f t="shared" si="1347"/>
        <v>629</v>
      </c>
      <c r="AD202" s="21">
        <f t="shared" si="1347"/>
        <v>0</v>
      </c>
      <c r="AE202" s="21">
        <f t="shared" si="1347"/>
        <v>0</v>
      </c>
      <c r="AF202" s="21">
        <f t="shared" si="1347"/>
        <v>0</v>
      </c>
      <c r="AG202" s="21">
        <f t="shared" si="1347"/>
        <v>0</v>
      </c>
      <c r="AH202" s="21">
        <f t="shared" si="1347"/>
        <v>0</v>
      </c>
      <c r="AI202" s="21">
        <f t="shared" si="1347"/>
        <v>0</v>
      </c>
      <c r="AJ202" s="21">
        <f t="shared" si="1347"/>
        <v>0</v>
      </c>
      <c r="AK202" s="21">
        <f t="shared" si="1347"/>
        <v>0</v>
      </c>
      <c r="AL202" s="21">
        <f t="shared" si="1347"/>
        <v>0</v>
      </c>
      <c r="AM202" s="21">
        <f t="shared" si="1347"/>
        <v>0</v>
      </c>
      <c r="AN202" s="21">
        <f t="shared" si="1347"/>
        <v>0</v>
      </c>
      <c r="AO202" s="21">
        <f t="shared" si="1347"/>
        <v>0</v>
      </c>
      <c r="AP202" s="21">
        <f t="shared" si="1347"/>
        <v>0</v>
      </c>
      <c r="AQ202" s="21">
        <f t="shared" si="1347"/>
        <v>0</v>
      </c>
    </row>
    <row r="203" spans="1:43" hidden="1" x14ac:dyDescent="0.3">
      <c r="A203" s="14">
        <f>_xlfn.XLOOKUP(F203,'Demand on-top'!A:A,'Demand on-top'!S:S)</f>
        <v>0</v>
      </c>
      <c r="B203" s="22" t="s">
        <v>136</v>
      </c>
      <c r="C203" s="23" t="s">
        <v>137</v>
      </c>
      <c r="D203" s="18" cm="1">
        <f t="array" ref="D203">ROUND(_xlfn.XLOOKUP(B203,Artikli!A:A,Artikli!C:C/7),0)</f>
        <v>10</v>
      </c>
      <c r="E203" s="25" t="s">
        <v>59</v>
      </c>
      <c r="F203" s="25" t="s">
        <v>134</v>
      </c>
      <c r="G203" s="49" t="s">
        <v>135</v>
      </c>
      <c r="H203" s="64"/>
      <c r="I203" s="58" t="s">
        <v>29</v>
      </c>
      <c r="J203" s="32">
        <v>21.17773071998424</v>
      </c>
      <c r="K203" s="26" cm="1">
        <f t="array" ref="K203">IFERROR(_xlfn.LET(_xlpm.stk, K199, _xlpm.dem, L200:$BF200,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AVERAGE(L200:Z200), _xlpm.nxt), _xlpm.fw + ((_xlpm.stk - _xlpm.ded) / _xlpm.safe_nxt)),0)</f>
        <v>19.36460554371002</v>
      </c>
      <c r="L203" s="26" cm="1">
        <f t="array" ref="L203">IFERROR(_xlfn.LET(_xlpm.stk, L199, _xlpm.dem, M200:$BF200,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AVERAGE(M200:AA200), _xlpm.nxt), _xlpm.fw + ((_xlpm.stk - _xlpm.ded) / _xlpm.safe_nxt)),0)</f>
        <v>18.379530916844349</v>
      </c>
      <c r="M203" s="26" cm="1">
        <f t="array" ref="M203">IFERROR(_xlfn.LET(_xlpm.stk, M199, _xlpm.dem, N200:$BF200,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AVERAGE(N200:AB200), _xlpm.nxt), _xlpm.fw + ((_xlpm.stk - _xlpm.ded) / _xlpm.safe_nxt)),0)</f>
        <v>17.384506041222458</v>
      </c>
      <c r="N203" s="26" cm="1">
        <f t="array" ref="N203">IFERROR(_xlfn.LET(_xlpm.stk, N199, _xlpm.dem, O200:$BF200,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AVERAGE(O200:AC200), _xlpm.nxt), _xlpm.fw + ((_xlpm.stk - _xlpm.ded) / _xlpm.safe_nxt)),0)</f>
        <v>16.400852878464818</v>
      </c>
      <c r="O203" s="26" cm="1">
        <f t="array" ref="O203">IFERROR(_xlfn.LET(_xlpm.stk, O199, _xlpm.dem, P200:$BF200,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AVERAGE(P200:AD200), _xlpm.nxt), _xlpm.fw + ((_xlpm.stk - _xlpm.ded) / _xlpm.safe_nxt)),0)</f>
        <v>15.405828002842927</v>
      </c>
      <c r="P203" s="26" cm="1">
        <f t="array" ref="P203">IFERROR(_xlfn.LET(_xlpm.stk, P199, _xlpm.dem, Q200:$BF200,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AVERAGE(Q200:AE200), _xlpm.nxt), _xlpm.fw + ((_xlpm.stk - _xlpm.ded) / _xlpm.safe_nxt)),0)</f>
        <v>14.40724946695096</v>
      </c>
      <c r="Q203" s="26" cm="1">
        <f t="array" ref="Q203">IFERROR(_xlfn.LET(_xlpm.stk, Q199, _xlpm.dem, R200:$BF200,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AVERAGE(R200:AF200), _xlpm.nxt), _xlpm.fw + ((_xlpm.stk - _xlpm.ded) / _xlpm.safe_nxt)),0)</f>
        <v>13.383084577114428</v>
      </c>
      <c r="R203" s="26" cm="1">
        <f t="array" ref="R203">IFERROR(_xlfn.LET(_xlpm.stk, R199, _xlpm.dem, S200:$BF200,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AVERAGE(S200:AG200), _xlpm.nxt), _xlpm.fw + ((_xlpm.stk - _xlpm.ded) / _xlpm.safe_nxt)),0)</f>
        <v>12.383084577114428</v>
      </c>
      <c r="S203" s="26" cm="1">
        <f t="array" ref="S203">IFERROR(_xlfn.LET(_xlpm.stk, S199, _xlpm.dem, T200:$BF200,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AVERAGE(T200:AH200), _xlpm.nxt), _xlpm.fw + ((_xlpm.stk - _xlpm.ded) / _xlpm.safe_nxt)),0)</f>
        <v>11.386638237384506</v>
      </c>
      <c r="T203" s="26" cm="1">
        <f t="array" ref="T203">IFERROR(_xlfn.LET(_xlpm.stk, T199, _xlpm.dem, U200:$BF200,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AVERAGE(U200:AI200), _xlpm.nxt), _xlpm.fw + ((_xlpm.stk - _xlpm.ded) / _xlpm.safe_nxt)),0)</f>
        <v>10.388059701492537</v>
      </c>
      <c r="U203" s="26" cm="1">
        <f t="array" ref="U203">IFERROR(_xlfn.LET(_xlpm.stk, U199, _xlpm.dem, V200:$BF200,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AVERAGE(V200:AJ200), _xlpm.nxt), _xlpm.fw + ((_xlpm.stk - _xlpm.ded) / _xlpm.safe_nxt)),0)</f>
        <v>9.3901918976545851</v>
      </c>
      <c r="V203" s="26" cm="1">
        <f t="array" ref="V203">IFERROR(_xlfn.LET(_xlpm.stk, V199, _xlpm.dem, W200:$BF200,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AVERAGE(W200:AK200), _xlpm.nxt), _xlpm.fw + ((_xlpm.stk - _xlpm.ded) / _xlpm.safe_nxt)),0)</f>
        <v>8.4036958066808811</v>
      </c>
      <c r="W203" s="26" cm="1">
        <f t="array" ref="W203">IFERROR(_xlfn.LET(_xlpm.stk, W199, _xlpm.dem, X200:$BF200,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AVERAGE(X200:AL200), _xlpm.nxt), _xlpm.fw + ((_xlpm.stk - _xlpm.ded) / _xlpm.safe_nxt)),0)</f>
        <v>7.4100923951670223</v>
      </c>
      <c r="X203" s="26" cm="1">
        <f t="array" ref="X203">IFERROR(_xlfn.LET(_xlpm.stk, X199, _xlpm.dem, Y200:$BF200,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AVERAGE(Y200:AM200), _xlpm.nxt), _xlpm.fw + ((_xlpm.stk - _xlpm.ded) / _xlpm.safe_nxt)),0)</f>
        <v>6.4122245913290694</v>
      </c>
      <c r="Y203" s="27" cm="1">
        <f t="array" ref="Y203">IFERROR(_xlfn.LET(_xlpm.stk, Y199, _xlpm.dem, Z200:$BF200,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AVERAGE(Z200:AN200), _xlpm.nxt), _xlpm.fw + ((_xlpm.stk - _xlpm.ded) / _xlpm.safe_nxt)),0)</f>
        <v>5.4143567874911156</v>
      </c>
      <c r="Z203" s="27" cm="1">
        <f t="array" ref="Z203">IFERROR(_xlfn.LET(_xlpm.stk, Z199, _xlpm.dem, AA200:$BF200,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AVERAGE(AA200:AO200), _xlpm.nxt), _xlpm.fw + ((_xlpm.stk - _xlpm.ded) / _xlpm.safe_nxt)),0)</f>
        <v>4.4150675195451319</v>
      </c>
      <c r="AA203" s="27" cm="1">
        <f t="array" ref="AA203">IFERROR(_xlfn.LET(_xlpm.stk, AA199, _xlpm.dem, AB200:$BF200,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AVERAGE(AB200:AP200), _xlpm.nxt), _xlpm.fw + ((_xlpm.stk - _xlpm.ded) / _xlpm.safe_nxt)),0)</f>
        <v>3.4307036247334755</v>
      </c>
      <c r="AB203" s="27" cm="1">
        <f t="array" ref="AB203">IFERROR(_xlfn.LET(_xlpm.stk, AB199, _xlpm.dem, AC200:$BF200,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AVERAGE(AC200:AQ200), _xlpm.nxt), _xlpm.fw + ((_xlpm.stk - _xlpm.ded) / _xlpm.safe_nxt)),0)</f>
        <v>2.4385216773276475</v>
      </c>
      <c r="AC203" s="27" cm="1">
        <f t="array" ref="AC203">IFERROR(_xlfn.LET(_xlpm.stk, AC199, _xlpm.dem, AD200:$BF200,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AVERAGE(AD200:AR200), _xlpm.nxt), _xlpm.fw + ((_xlpm.stk - _xlpm.ded) / _xlpm.safe_nxt)),0)</f>
        <v>1.443496801705757</v>
      </c>
      <c r="AD203" s="27" cm="1">
        <f t="array" ref="AD203">IFERROR(_xlfn.LET(_xlpm.stk, AD199, _xlpm.dem, AE200:$BF200,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AVERAGE(AE200:AS200), _xlpm.nxt), _xlpm.fw + ((_xlpm.stk - _xlpm.ded) / _xlpm.safe_nxt)),0)</f>
        <v>0.44705046197583509</v>
      </c>
      <c r="AE203" s="27" cm="1">
        <f t="array" ref="AE203">IFERROR(_xlfn.LET(_xlpm.stk, AE199, _xlpm.dem, AF200:$BF200,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AVERAGE(AF200:AT200), _xlpm.nxt), _xlpm.fw + ((_xlpm.stk - _xlpm.ded) / _xlpm.safe_nxt)),0)</f>
        <v>0</v>
      </c>
      <c r="AF203" s="27" cm="1">
        <f t="array" ref="AF203">IFERROR(_xlfn.LET(_xlpm.stk, AF199, _xlpm.dem, AG200:$BF200,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AVERAGE(AG200:AU200), _xlpm.nxt), _xlpm.fw + ((_xlpm.stk - _xlpm.ded) / _xlpm.safe_nxt)),0)</f>
        <v>0</v>
      </c>
      <c r="AG203" s="27" cm="1">
        <f t="array" ref="AG203">IFERROR(_xlfn.LET(_xlpm.stk, AG199, _xlpm.dem, AH200:$BF200,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AVERAGE(AH200:AV200), _xlpm.nxt), _xlpm.fw + ((_xlpm.stk - _xlpm.ded) / _xlpm.safe_nxt)),0)</f>
        <v>0</v>
      </c>
      <c r="AH203" s="27" cm="1">
        <f t="array" ref="AH203">IFERROR(_xlfn.LET(_xlpm.stk, AH199, _xlpm.dem, AI200:$BF200,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AVERAGE(AI200:AW200), _xlpm.nxt), _xlpm.fw + ((_xlpm.stk - _xlpm.ded) / _xlpm.safe_nxt)),0)</f>
        <v>0</v>
      </c>
      <c r="AI203" s="27" cm="1">
        <f t="array" ref="AI203">IFERROR(_xlfn.LET(_xlpm.stk, AI199, _xlpm.dem, AJ200:$BF200,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AVERAGE(AJ200:AX200), _xlpm.nxt), _xlpm.fw + ((_xlpm.stk - _xlpm.ded) / _xlpm.safe_nxt)),0)</f>
        <v>0</v>
      </c>
      <c r="AJ203" s="27" cm="1">
        <f t="array" ref="AJ203">IFERROR(_xlfn.LET(_xlpm.stk, AJ199, _xlpm.dem, AK200:$BF200,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AVERAGE(AK200:AY200), _xlpm.nxt), _xlpm.fw + ((_xlpm.stk - _xlpm.ded) / _xlpm.safe_nxt)),0)</f>
        <v>0</v>
      </c>
      <c r="AK203" s="27" cm="1">
        <f t="array" ref="AK203">IFERROR(_xlfn.LET(_xlpm.stk, AK199, _xlpm.dem, AL200:$BF200,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AVERAGE(AL200:AZ200), _xlpm.nxt), _xlpm.fw + ((_xlpm.stk - _xlpm.ded) / _xlpm.safe_nxt)),0)</f>
        <v>0</v>
      </c>
      <c r="AL203" s="27" cm="1">
        <f t="array" ref="AL203">IFERROR(_xlfn.LET(_xlpm.stk, AL199, _xlpm.dem, AM200:$BF200,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AVERAGE(AM200:BA200), _xlpm.nxt), _xlpm.fw + ((_xlpm.stk - _xlpm.ded) / _xlpm.safe_nxt)),0)</f>
        <v>0</v>
      </c>
      <c r="AM203" s="27" cm="1">
        <f t="array" ref="AM203">IFERROR(_xlfn.LET(_xlpm.stk, AM199, _xlpm.dem, AN200:$BF200,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AVERAGE(AN200:BB200), _xlpm.nxt), _xlpm.fw + ((_xlpm.stk - _xlpm.ded) / _xlpm.safe_nxt)),0)</f>
        <v>0</v>
      </c>
      <c r="AN203" s="27" cm="1">
        <f t="array" ref="AN203">IFERROR(_xlfn.LET(_xlpm.stk, AN199, _xlpm.dem, AO200:$BF200,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AVERAGE(AO200:BC200), _xlpm.nxt), _xlpm.fw + ((_xlpm.stk - _xlpm.ded) / _xlpm.safe_nxt)),0)</f>
        <v>0</v>
      </c>
      <c r="AO203" s="27" cm="1">
        <f t="array" ref="AO203">IFERROR(_xlfn.LET(_xlpm.stk, AO199, _xlpm.dem, AP200:$BF200,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AVERAGE(AP200:BD200), _xlpm.nxt), _xlpm.fw + ((_xlpm.stk - _xlpm.ded) / _xlpm.safe_nxt)),0)</f>
        <v>0</v>
      </c>
      <c r="AP203" s="27" cm="1">
        <f t="array" ref="AP203">IFERROR(_xlfn.LET(_xlpm.stk, AP199, _xlpm.dem, AQ200:$BF200,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AVERAGE(AQ200:BE200), _xlpm.nxt), _xlpm.fw + ((_xlpm.stk - _xlpm.ded) / _xlpm.safe_nxt)),0)</f>
        <v>0</v>
      </c>
      <c r="AQ203" s="27" cm="1">
        <f t="array" ref="AQ203">IFERROR(_xlfn.LET(_xlpm.stk, AQ199, _xlpm.dem, AR200:$BF200,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AVERAGE(AR200:BF200), _xlpm.nxt), _xlpm.fw + ((_xlpm.stk - _xlpm.ded) / _xlpm.safe_nxt)),0)</f>
        <v>0</v>
      </c>
    </row>
    <row r="204" spans="1:43" hidden="1" x14ac:dyDescent="0.3">
      <c r="A204" s="14">
        <f>_xlfn.XLOOKUP(F204,'Demand on-top'!A:A,'Demand on-top'!S:S)</f>
        <v>0</v>
      </c>
      <c r="B204" s="16" t="s">
        <v>136</v>
      </c>
      <c r="C204" s="17" t="s">
        <v>137</v>
      </c>
      <c r="D204" s="18" cm="1">
        <f t="array" ref="D204">ROUND(_xlfn.XLOOKUP(B204,Artikli!A:A,Artikli!C:C/7),0)</f>
        <v>10</v>
      </c>
      <c r="E204" s="19" t="s">
        <v>59</v>
      </c>
      <c r="F204" s="19" t="s">
        <v>138</v>
      </c>
      <c r="G204" s="48" t="s">
        <v>139</v>
      </c>
      <c r="H204" s="61"/>
      <c r="I204" s="57" t="s">
        <v>26</v>
      </c>
      <c r="J204" s="31">
        <v>18281</v>
      </c>
      <c r="K204" s="20">
        <f>IFERROR(_xlfn.XLOOKUP(F204,Stock!A:A,Stock!AI:AI),0)</f>
        <v>17245</v>
      </c>
      <c r="L204" s="20">
        <f t="shared" ref="L204:Y204" si="1348">K207</f>
        <v>55880</v>
      </c>
      <c r="M204" s="20">
        <f t="shared" si="1348"/>
        <v>54487</v>
      </c>
      <c r="N204" s="20">
        <f t="shared" si="1348"/>
        <v>53131</v>
      </c>
      <c r="O204" s="20">
        <f t="shared" si="1348"/>
        <v>51770</v>
      </c>
      <c r="P204" s="20">
        <f t="shared" si="1348"/>
        <v>50389</v>
      </c>
      <c r="Q204" s="20">
        <f t="shared" si="1348"/>
        <v>49045</v>
      </c>
      <c r="R204" s="20">
        <f t="shared" si="1348"/>
        <v>47696</v>
      </c>
      <c r="S204" s="20">
        <f t="shared" si="1348"/>
        <v>46337</v>
      </c>
      <c r="T204" s="20">
        <f t="shared" si="1348"/>
        <v>45002</v>
      </c>
      <c r="U204" s="20">
        <f t="shared" si="1348"/>
        <v>43698</v>
      </c>
      <c r="V204" s="20">
        <f t="shared" si="1348"/>
        <v>42391</v>
      </c>
      <c r="W204" s="20">
        <f t="shared" si="1348"/>
        <v>41063</v>
      </c>
      <c r="X204" s="20">
        <f t="shared" si="1348"/>
        <v>39731</v>
      </c>
      <c r="Y204" s="21">
        <f t="shared" si="1348"/>
        <v>38395</v>
      </c>
      <c r="Z204" s="21">
        <f t="shared" ref="Z204" si="1349">Y207</f>
        <v>37054</v>
      </c>
      <c r="AA204" s="21">
        <f t="shared" ref="AA204" si="1350">Z207</f>
        <v>35709</v>
      </c>
      <c r="AB204" s="21">
        <f t="shared" ref="AB204" si="1351">AA207</f>
        <v>34347</v>
      </c>
      <c r="AC204" s="21">
        <f t="shared" ref="AC204" si="1352">AB207</f>
        <v>33011</v>
      </c>
      <c r="AD204" s="21">
        <f t="shared" ref="AD204" si="1353">AC207</f>
        <v>31665</v>
      </c>
      <c r="AE204" s="21">
        <f t="shared" ref="AE204" si="1354">AD207</f>
        <v>30314</v>
      </c>
      <c r="AF204" s="21">
        <f t="shared" ref="AF204" si="1355">AE207</f>
        <v>28958</v>
      </c>
      <c r="AG204" s="21">
        <f t="shared" ref="AG204" si="1356">AF207</f>
        <v>27596</v>
      </c>
      <c r="AH204" s="21">
        <f t="shared" ref="AH204" si="1357">AG207</f>
        <v>26271</v>
      </c>
      <c r="AI204" s="21">
        <f t="shared" ref="AI204" si="1358">AH207</f>
        <v>24942</v>
      </c>
      <c r="AJ204" s="21">
        <f t="shared" ref="AJ204" si="1359">AI207</f>
        <v>23601</v>
      </c>
      <c r="AK204" s="21">
        <f t="shared" ref="AK204" si="1360">AJ207</f>
        <v>22255</v>
      </c>
      <c r="AL204" s="21">
        <f t="shared" ref="AL204" si="1361">AK207</f>
        <v>20909</v>
      </c>
      <c r="AM204" s="21">
        <f t="shared" ref="AM204" si="1362">AL207</f>
        <v>19564</v>
      </c>
      <c r="AN204" s="21">
        <f t="shared" ref="AN204" si="1363">AM207</f>
        <v>18221</v>
      </c>
      <c r="AO204" s="21">
        <f t="shared" ref="AO204" si="1364">AN207</f>
        <v>16878</v>
      </c>
      <c r="AP204" s="21">
        <f t="shared" ref="AP204" si="1365">AO207</f>
        <v>15536</v>
      </c>
      <c r="AQ204" s="21">
        <f t="shared" ref="AQ204" si="1366">AP207</f>
        <v>15536</v>
      </c>
    </row>
    <row r="205" spans="1:43" hidden="1" x14ac:dyDescent="0.3">
      <c r="A205" s="14">
        <f>_xlfn.XLOOKUP(F205,'Demand on-top'!A:A,'Demand on-top'!S:S)</f>
        <v>0</v>
      </c>
      <c r="B205" s="16" t="s">
        <v>136</v>
      </c>
      <c r="C205" s="17" t="s">
        <v>137</v>
      </c>
      <c r="D205" s="18" cm="1">
        <f t="array" ref="D205">ROUND(_xlfn.XLOOKUP(B205,Artikli!A:A,Artikli!C:C/7),0)</f>
        <v>10</v>
      </c>
      <c r="E205" s="19" t="s">
        <v>59</v>
      </c>
      <c r="F205" s="19" t="s">
        <v>138</v>
      </c>
      <c r="G205" s="48" t="s">
        <v>139</v>
      </c>
      <c r="H205" s="62"/>
      <c r="I205" s="57" t="s">
        <v>28</v>
      </c>
      <c r="J205" s="31">
        <v>1342</v>
      </c>
      <c r="K205" s="20">
        <f>ROUND(_xlfn.XLOOKUP($F205,'Prodaja+Demand'!$B:$B,'Prodaja+Demand'!BG:BG),0)+ROUND(_xlfn.XLOOKUP($F205,'Demand on-top'!$A:$A,'Demand on-top'!F:F),0)</f>
        <v>1365</v>
      </c>
      <c r="L205" s="20">
        <f>ROUND(_xlfn.XLOOKUP($F205,'Prodaja+Demand'!$B:$B,'Prodaja+Demand'!BH:BH),0)+ROUND(_xlfn.XLOOKUP($F205,'Demand on-top'!$A:$A,'Demand on-top'!G:G),0)</f>
        <v>1393</v>
      </c>
      <c r="M205" s="20">
        <f>ROUND(_xlfn.XLOOKUP($F205,'Prodaja+Demand'!$B:$B,'Prodaja+Demand'!BI:BI),0)+ROUND(_xlfn.XLOOKUP($F205,'Demand on-top'!$A:$A,'Demand on-top'!H:H),0)</f>
        <v>1356</v>
      </c>
      <c r="N205" s="20">
        <f>ROUND(_xlfn.XLOOKUP($F205,'Prodaja+Demand'!$B:$B,'Prodaja+Demand'!BJ:BJ),0)+ROUND(_xlfn.XLOOKUP($F205,'Demand on-top'!$A:$A,'Demand on-top'!I:I),0)</f>
        <v>1361</v>
      </c>
      <c r="O205" s="20">
        <f>ROUND(_xlfn.XLOOKUP($F205,'Prodaja+Demand'!$B:$B,'Prodaja+Demand'!BK:BK),0)+ROUND(_xlfn.XLOOKUP($F205,'Demand on-top'!$A:$A,'Demand on-top'!J:J),0)</f>
        <v>1381</v>
      </c>
      <c r="P205" s="20">
        <f>ROUND(_xlfn.XLOOKUP($F205,'Prodaja+Demand'!$B:$B,'Prodaja+Demand'!BL:BL),0)+ROUND(_xlfn.XLOOKUP($F205,'Demand on-top'!$A:$A,'Demand on-top'!K:K),0)</f>
        <v>1344</v>
      </c>
      <c r="Q205" s="20">
        <f>ROUND(_xlfn.XLOOKUP($F205,'Prodaja+Demand'!$B:$B,'Prodaja+Demand'!BM:BM),0)+ROUND(_xlfn.XLOOKUP($F205,'Demand on-top'!$A:$A,'Demand on-top'!L:L),0)</f>
        <v>1349</v>
      </c>
      <c r="R205" s="20">
        <f>ROUND(_xlfn.XLOOKUP($F205,'Prodaja+Demand'!$B:$B,'Prodaja+Demand'!BN:BN),0)+ROUND(_xlfn.XLOOKUP($F205,'Demand on-top'!$A:$A,'Demand on-top'!M:M),0)</f>
        <v>1359</v>
      </c>
      <c r="S205" s="20">
        <f>ROUND(_xlfn.XLOOKUP($F205,'Prodaja+Demand'!$B:$B,'Prodaja+Demand'!BO:BO),0)+ROUND(_xlfn.XLOOKUP($F205,'Demand on-top'!$A:$A,'Demand on-top'!N:N),0)</f>
        <v>1335</v>
      </c>
      <c r="T205" s="20">
        <f>ROUND(_xlfn.XLOOKUP($F205,'Prodaja+Demand'!$B:$B,'Prodaja+Demand'!BP:BP),0)+ROUND(_xlfn.XLOOKUP($F205,'Demand on-top'!$A:$A,'Demand on-top'!O:O),0)</f>
        <v>1304</v>
      </c>
      <c r="U205" s="20">
        <f>ROUND(_xlfn.XLOOKUP($F205,'Prodaja+Demand'!$B:$B,'Prodaja+Demand'!BQ:BQ),0)+ROUND(_xlfn.XLOOKUP($F205,'Demand on-top'!$A:$A,'Demand on-top'!P:P),0)</f>
        <v>1307</v>
      </c>
      <c r="V205" s="20">
        <f>ROUND(_xlfn.XLOOKUP($F205,'Prodaja+Demand'!$B:$B,'Prodaja+Demand'!BR:BR),0)+ROUND(_xlfn.XLOOKUP($F205,'Demand on-top'!$A:$A,'Demand on-top'!Q:Q),0)</f>
        <v>1328</v>
      </c>
      <c r="W205" s="20">
        <f>ROUND(_xlfn.XLOOKUP($F205,'Prodaja+Demand'!$B:$B,'Prodaja+Demand'!BS:BS),0)+ROUND(_xlfn.XLOOKUP($F205,'Demand on-top'!$A:$A,'Demand on-top'!R:R),0)</f>
        <v>1332</v>
      </c>
      <c r="X205" s="20">
        <f>ROUND(_xlfn.XLOOKUP($F205,'Prodaja+Demand'!$B:$B,'Prodaja+Demand'!BT:BT),0)+ROUND(_xlfn.XLOOKUP($F205,'Demand on-top'!$A:$A,'Demand on-top'!S:S),0)</f>
        <v>1336</v>
      </c>
      <c r="Y205" s="21">
        <f>ROUND(_xlfn.XLOOKUP($F205,'Prodaja+Demand'!$B:$B,'Prodaja+Demand'!BU:BU),0)+ROUND(_xlfn.XLOOKUP($F205,'Demand on-top'!$A:$A,'Demand on-top'!T:T),0)</f>
        <v>1341</v>
      </c>
      <c r="Z205" s="21">
        <f>ROUND(_xlfn.XLOOKUP($F205,'Prodaja+Demand'!$B:$B,'Prodaja+Demand'!BV:BV),0)+ROUND(_xlfn.XLOOKUP($F205,'Demand on-top'!$A:$A,'Demand on-top'!U:U),0)</f>
        <v>1345</v>
      </c>
      <c r="AA205" s="21">
        <f>ROUND(_xlfn.XLOOKUP($F205,'Prodaja+Demand'!$B:$B,'Prodaja+Demand'!BW:BW),0)+ROUND(_xlfn.XLOOKUP($F205,'Demand on-top'!$A:$A,'Demand on-top'!V:V),0)</f>
        <v>1362</v>
      </c>
      <c r="AB205" s="21">
        <f>ROUND(_xlfn.XLOOKUP($F205,'Prodaja+Demand'!$B:$B,'Prodaja+Demand'!BX:BX),0)+ROUND(_xlfn.XLOOKUP($F205,'Demand on-top'!$A:$A,'Demand on-top'!W:W),0)</f>
        <v>1336</v>
      </c>
      <c r="AC205" s="21">
        <f>ROUND(_xlfn.XLOOKUP($F205,'Prodaja+Demand'!$B:$B,'Prodaja+Demand'!BY:BY),0)+ROUND(_xlfn.XLOOKUP($F205,'Demand on-top'!$A:$A,'Demand on-top'!X:X),0)</f>
        <v>1346</v>
      </c>
      <c r="AD205" s="21">
        <f>ROUND(_xlfn.XLOOKUP($F205,'Prodaja+Demand'!$B:$B,'Prodaja+Demand'!BZ:BZ),0)+ROUND(_xlfn.XLOOKUP($F205,'Demand on-top'!$A:$A,'Demand on-top'!Y:Y),0)</f>
        <v>1351</v>
      </c>
      <c r="AE205" s="21">
        <f>ROUND(_xlfn.XLOOKUP($F205,'Prodaja+Demand'!$B:$B,'Prodaja+Demand'!CA:CA),0)+ROUND(_xlfn.XLOOKUP($F205,'Demand on-top'!$A:$A,'Demand on-top'!Z:Z),0)</f>
        <v>1356</v>
      </c>
      <c r="AF205" s="21">
        <f>ROUND(_xlfn.XLOOKUP($F205,'Prodaja+Demand'!$B:$B,'Prodaja+Demand'!CB:CB),0)+ROUND(_xlfn.XLOOKUP($F205,'Demand on-top'!$A:$A,'Demand on-top'!AA:AA),0)</f>
        <v>1362</v>
      </c>
      <c r="AG205" s="21">
        <f>ROUND(_xlfn.XLOOKUP($F205,'Prodaja+Demand'!$B:$B,'Prodaja+Demand'!CC:CC),0)+ROUND(_xlfn.XLOOKUP($F205,'Demand on-top'!$A:$A,'Demand on-top'!AB:AB),0)</f>
        <v>1325</v>
      </c>
      <c r="AH205" s="21">
        <f>ROUND(_xlfn.XLOOKUP($F205,'Prodaja+Demand'!$B:$B,'Prodaja+Demand'!CD:CD),0)+ROUND(_xlfn.XLOOKUP($F205,'Demand on-top'!$A:$A,'Demand on-top'!AC:AC),0)</f>
        <v>1329</v>
      </c>
      <c r="AI205" s="21">
        <f>ROUND(_xlfn.XLOOKUP($F205,'Prodaja+Demand'!$B:$B,'Prodaja+Demand'!CE:CE),0)+ROUND(_xlfn.XLOOKUP($F205,'Demand on-top'!$A:$A,'Demand on-top'!AD:AD),0)</f>
        <v>1341</v>
      </c>
      <c r="AJ205" s="21">
        <f>ROUND(_xlfn.XLOOKUP($F205,'Prodaja+Demand'!$B:$B,'Prodaja+Demand'!CF:CF),0)+ROUND(_xlfn.XLOOKUP($F205,'Demand on-top'!$A:$A,'Demand on-top'!AE:AE),0)</f>
        <v>1346</v>
      </c>
      <c r="AK205" s="21">
        <f>ROUND(_xlfn.XLOOKUP($F205,'Prodaja+Demand'!$B:$B,'Prodaja+Demand'!CG:CG),0)+ROUND(_xlfn.XLOOKUP($F205,'Demand on-top'!$A:$A,'Demand on-top'!AF:AF),0)</f>
        <v>1346</v>
      </c>
      <c r="AL205" s="21">
        <f>ROUND(_xlfn.XLOOKUP($F205,'Prodaja+Demand'!$B:$B,'Prodaja+Demand'!CH:CH),0)+ROUND(_xlfn.XLOOKUP($F205,'Demand on-top'!$A:$A,'Demand on-top'!AG:AG),0)</f>
        <v>1345</v>
      </c>
      <c r="AM205" s="21">
        <f>ROUND(_xlfn.XLOOKUP($F205,'Prodaja+Demand'!$B:$B,'Prodaja+Demand'!CI:CI),0)+ROUND(_xlfn.XLOOKUP($F205,'Demand on-top'!$A:$A,'Demand on-top'!AH:AH),0)</f>
        <v>1343</v>
      </c>
      <c r="AN205" s="21">
        <f>ROUND(_xlfn.XLOOKUP($F205,'Prodaja+Demand'!$B:$B,'Prodaja+Demand'!CJ:CJ),0)+ROUND(_xlfn.XLOOKUP($F205,'Demand on-top'!$A:$A,'Demand on-top'!AI:AI),0)</f>
        <v>1343</v>
      </c>
      <c r="AO205" s="21">
        <f>ROUND(_xlfn.XLOOKUP($F205,'Prodaja+Demand'!$B:$B,'Prodaja+Demand'!CK:CK),0)+ROUND(_xlfn.XLOOKUP($F205,'Demand on-top'!$A:$A,'Demand on-top'!AJ:AJ),0)</f>
        <v>1342</v>
      </c>
      <c r="AP205" s="21">
        <f>ROUND(_xlfn.XLOOKUP($F205,'Prodaja+Demand'!$B:$B,'Prodaja+Demand'!CL:CL),0)+ROUND(_xlfn.XLOOKUP($F205,'Demand on-top'!$A:$A,'Demand on-top'!AK:AK),0)</f>
        <v>0</v>
      </c>
      <c r="AQ205" s="21">
        <f>ROUND(_xlfn.XLOOKUP($F205,'Prodaja+Demand'!$B:$B,'Prodaja+Demand'!CM:CM),0)+ROUND(_xlfn.XLOOKUP($F205,'Demand on-top'!$A:$A,'Demand on-top'!AL:AL),0)</f>
        <v>0</v>
      </c>
    </row>
    <row r="206" spans="1:43" hidden="1" x14ac:dyDescent="0.3">
      <c r="A206" s="14">
        <f>_xlfn.XLOOKUP(F206,'Demand on-top'!A:A,'Demand on-top'!S:S)</f>
        <v>0</v>
      </c>
      <c r="B206" s="16" t="s">
        <v>136</v>
      </c>
      <c r="C206" s="17" t="s">
        <v>137</v>
      </c>
      <c r="D206" s="18" cm="1">
        <f t="array" ref="D206">ROUND(_xlfn.XLOOKUP(B206,Artikli!A:A,Artikli!C:C/7),0)</f>
        <v>10</v>
      </c>
      <c r="E206" s="19" t="s">
        <v>59</v>
      </c>
      <c r="F206" s="19" t="s">
        <v>138</v>
      </c>
      <c r="G206" s="48" t="s">
        <v>139</v>
      </c>
      <c r="H206" s="62"/>
      <c r="I206" s="57" t="s">
        <v>27</v>
      </c>
      <c r="J206" s="31">
        <v>0</v>
      </c>
      <c r="K206" s="20">
        <f>IFERROR(_xlfn.XLOOKUP($F206,'Incoming supply'!$A:$A,'Incoming supply'!B:B),0)</f>
        <v>40000</v>
      </c>
      <c r="L206" s="20">
        <f>IFERROR(_xlfn.XLOOKUP($F206,'Incoming supply'!$A:$A,'Incoming supply'!C:C),0)</f>
        <v>0</v>
      </c>
      <c r="M206" s="20">
        <f>IFERROR(_xlfn.XLOOKUP($F206,'Incoming supply'!$A:$A,'Incoming supply'!D:D),0)</f>
        <v>0</v>
      </c>
      <c r="N206" s="20">
        <f>IFERROR(_xlfn.XLOOKUP($F206,'Incoming supply'!$A:$A,'Incoming supply'!E:E),0)</f>
        <v>0</v>
      </c>
      <c r="O206" s="20">
        <f>IFERROR(_xlfn.XLOOKUP($F206,'Incoming supply'!$A:$A,'Incoming supply'!F:F),0)</f>
        <v>0</v>
      </c>
      <c r="P206" s="20">
        <f>IFERROR(_xlfn.XLOOKUP($F206,'Incoming supply'!$A:$A,'Incoming supply'!G:G),0)</f>
        <v>0</v>
      </c>
      <c r="Q206" s="20">
        <f>IFERROR(_xlfn.XLOOKUP($F206,'Incoming supply'!$A:$A,'Incoming supply'!H:H),0)</f>
        <v>0</v>
      </c>
      <c r="R206" s="20">
        <f>IFERROR(_xlfn.XLOOKUP($F206,'Incoming supply'!$A:$A,'Incoming supply'!I:I),0)</f>
        <v>0</v>
      </c>
      <c r="S206" s="20">
        <f>IFERROR(_xlfn.XLOOKUP($F206,'Incoming supply'!$A:$A,'Incoming supply'!J:J),0)</f>
        <v>0</v>
      </c>
      <c r="T206" s="20">
        <f>IFERROR(_xlfn.XLOOKUP($F206,'Incoming supply'!$A:$A,'Incoming supply'!K:K),0)</f>
        <v>0</v>
      </c>
      <c r="U206" s="20">
        <f>IFERROR(_xlfn.XLOOKUP($F206,'Incoming supply'!$A:$A,'Incoming supply'!L:L),0)</f>
        <v>0</v>
      </c>
      <c r="V206" s="20">
        <f>IFERROR(_xlfn.XLOOKUP($F206,'Incoming supply'!$A:$A,'Incoming supply'!M:M),0)</f>
        <v>0</v>
      </c>
      <c r="W206" s="20">
        <f>IFERROR(_xlfn.XLOOKUP($F206,'Incoming supply'!$A:$A,'Incoming supply'!N:N),0)</f>
        <v>0</v>
      </c>
      <c r="X206" s="20">
        <f>IFERROR(_xlfn.XLOOKUP($F206,'Incoming supply'!$A:$A,'Incoming supply'!O:O),0)</f>
        <v>0</v>
      </c>
      <c r="Y206" s="21">
        <f>IFERROR(_xlfn.XLOOKUP($F206,'Incoming supply'!$A:$A,'Incoming supply'!P:P),0)</f>
        <v>0</v>
      </c>
      <c r="Z206" s="21">
        <f>IFERROR(_xlfn.XLOOKUP($F206,'Incoming supply'!$A:$A,'Incoming supply'!Q:Q),0)</f>
        <v>0</v>
      </c>
      <c r="AA206" s="21">
        <f>IFERROR(_xlfn.XLOOKUP($F206,'Incoming supply'!$A:$A,'Incoming supply'!R:R),0)</f>
        <v>0</v>
      </c>
      <c r="AB206" s="21">
        <f>IFERROR(_xlfn.XLOOKUP($F206,'Incoming supply'!$A:$A,'Incoming supply'!S:S),0)</f>
        <v>0</v>
      </c>
      <c r="AC206" s="21">
        <f>IFERROR(_xlfn.XLOOKUP($F206,'Incoming supply'!$A:$A,'Incoming supply'!T:T),0)</f>
        <v>0</v>
      </c>
      <c r="AD206" s="21">
        <f>IFERROR(_xlfn.XLOOKUP($F206,'Incoming supply'!$A:$A,'Incoming supply'!U:U),0)</f>
        <v>0</v>
      </c>
      <c r="AE206" s="21">
        <f>IFERROR(_xlfn.XLOOKUP($F206,'Incoming supply'!$A:$A,'Incoming supply'!V:V),0)</f>
        <v>0</v>
      </c>
      <c r="AF206" s="21">
        <f>IFERROR(_xlfn.XLOOKUP($F206,'Incoming supply'!$A:$A,'Incoming supply'!W:W),0)</f>
        <v>0</v>
      </c>
      <c r="AG206" s="21">
        <f>IFERROR(_xlfn.XLOOKUP($F206,'Incoming supply'!$A:$A,'Incoming supply'!X:X),0)</f>
        <v>0</v>
      </c>
      <c r="AH206" s="21">
        <f>IFERROR(_xlfn.XLOOKUP($F206,'Incoming supply'!$A:$A,'Incoming supply'!Y:Y),0)</f>
        <v>0</v>
      </c>
      <c r="AI206" s="21">
        <f>IFERROR(_xlfn.XLOOKUP($F206,'Incoming supply'!$A:$A,'Incoming supply'!Z:Z),0)</f>
        <v>0</v>
      </c>
      <c r="AJ206" s="21">
        <f>IFERROR(_xlfn.XLOOKUP($F206,'Incoming supply'!$A:$A,'Incoming supply'!AA:AA),0)</f>
        <v>0</v>
      </c>
      <c r="AK206" s="21">
        <f>IFERROR(_xlfn.XLOOKUP($F206,'Incoming supply'!$A:$A,'Incoming supply'!AB:AB),0)</f>
        <v>0</v>
      </c>
      <c r="AL206" s="21">
        <f>IFERROR(_xlfn.XLOOKUP($F206,'Incoming supply'!$A:$A,'Incoming supply'!AC:AC),0)</f>
        <v>0</v>
      </c>
      <c r="AM206" s="21">
        <f>IFERROR(_xlfn.XLOOKUP($F206,'Incoming supply'!$A:$A,'Incoming supply'!AD:AD),0)</f>
        <v>0</v>
      </c>
      <c r="AN206" s="21">
        <f>IFERROR(_xlfn.XLOOKUP($F206,'Incoming supply'!$A:$A,'Incoming supply'!AE:AE),0)</f>
        <v>0</v>
      </c>
      <c r="AO206" s="21">
        <f>IFERROR(_xlfn.XLOOKUP($F206,'Incoming supply'!$A:$A,'Incoming supply'!AF:AF),0)</f>
        <v>0</v>
      </c>
      <c r="AP206" s="21">
        <f>IFERROR(_xlfn.XLOOKUP($F206,'Incoming supply'!$A:$A,'Incoming supply'!AG:AG),0)</f>
        <v>0</v>
      </c>
      <c r="AQ206" s="21">
        <f>IFERROR(_xlfn.XLOOKUP($F206,'Incoming supply'!$A:$A,'Incoming supply'!AH:AH),0)</f>
        <v>0</v>
      </c>
    </row>
    <row r="207" spans="1:43" hidden="1" x14ac:dyDescent="0.3">
      <c r="A207" s="14">
        <f>_xlfn.XLOOKUP(F207,'Demand on-top'!A:A,'Demand on-top'!S:S)</f>
        <v>0</v>
      </c>
      <c r="B207" s="16" t="s">
        <v>136</v>
      </c>
      <c r="C207" s="17" t="s">
        <v>137</v>
      </c>
      <c r="D207" s="18" cm="1">
        <f t="array" ref="D207">ROUND(_xlfn.XLOOKUP(B207,Artikli!A:A,Artikli!C:C/7),0)</f>
        <v>10</v>
      </c>
      <c r="E207" s="19" t="s">
        <v>59</v>
      </c>
      <c r="F207" s="19" t="s">
        <v>138</v>
      </c>
      <c r="G207" s="48" t="s">
        <v>139</v>
      </c>
      <c r="H207" s="62"/>
      <c r="I207" s="57" t="s">
        <v>4096</v>
      </c>
      <c r="J207" s="31">
        <v>16939</v>
      </c>
      <c r="K207" s="20">
        <f t="shared" ref="K207" si="1367">IF((K204-K205+K206)&gt;0,(K204-K205+K206),0)</f>
        <v>55880</v>
      </c>
      <c r="L207" s="20">
        <f t="shared" ref="L207" si="1368">IF((L204-L205+L206)&gt;0,(L204-L205+L206),0)</f>
        <v>54487</v>
      </c>
      <c r="M207" s="20">
        <f t="shared" ref="M207" si="1369">IF((M204-M205+M206)&gt;0,(M204-M205+M206),0)</f>
        <v>53131</v>
      </c>
      <c r="N207" s="20">
        <f t="shared" ref="N207" si="1370">IF((N204-N205+N206)&gt;0,(N204-N205+N206),0)</f>
        <v>51770</v>
      </c>
      <c r="O207" s="20">
        <f t="shared" ref="O207" si="1371">IF((O204-O205+O206)&gt;0,(O204-O205+O206),0)</f>
        <v>50389</v>
      </c>
      <c r="P207" s="20">
        <f t="shared" ref="P207" si="1372">IF((P204-P205+P206)&gt;0,(P204-P205+P206),0)</f>
        <v>49045</v>
      </c>
      <c r="Q207" s="20">
        <f t="shared" ref="Q207" si="1373">IF((Q204-Q205+Q206)&gt;0,(Q204-Q205+Q206),0)</f>
        <v>47696</v>
      </c>
      <c r="R207" s="20">
        <f t="shared" ref="R207" si="1374">IF((R204-R205+R206)&gt;0,(R204-R205+R206),0)</f>
        <v>46337</v>
      </c>
      <c r="S207" s="20">
        <f t="shared" ref="S207" si="1375">IF((S204-S205+S206)&gt;0,(S204-S205+S206),0)</f>
        <v>45002</v>
      </c>
      <c r="T207" s="20">
        <f t="shared" ref="T207" si="1376">IF((T204-T205+T206)&gt;0,(T204-T205+T206),0)</f>
        <v>43698</v>
      </c>
      <c r="U207" s="20">
        <f t="shared" ref="U207" si="1377">IF((U204-U205+U206)&gt;0,(U204-U205+U206),0)</f>
        <v>42391</v>
      </c>
      <c r="V207" s="20">
        <f t="shared" ref="V207" si="1378">IF((V204-V205+V206)&gt;0,(V204-V205+V206),0)</f>
        <v>41063</v>
      </c>
      <c r="W207" s="20">
        <f t="shared" ref="W207" si="1379">IF((W204-W205+W206)&gt;0,(W204-W205+W206),0)</f>
        <v>39731</v>
      </c>
      <c r="X207" s="20">
        <f t="shared" ref="X207" si="1380">IF((X204-X205+X206)&gt;0,(X204-X205+X206),0)</f>
        <v>38395</v>
      </c>
      <c r="Y207" s="21">
        <f t="shared" ref="Y207:AQ207" si="1381">IF((Y204-Y205+Y206)&gt;0,(Y204-Y205+Y206),0)</f>
        <v>37054</v>
      </c>
      <c r="Z207" s="21">
        <f t="shared" si="1381"/>
        <v>35709</v>
      </c>
      <c r="AA207" s="21">
        <f t="shared" si="1381"/>
        <v>34347</v>
      </c>
      <c r="AB207" s="21">
        <f t="shared" si="1381"/>
        <v>33011</v>
      </c>
      <c r="AC207" s="21">
        <f t="shared" si="1381"/>
        <v>31665</v>
      </c>
      <c r="AD207" s="21">
        <f t="shared" si="1381"/>
        <v>30314</v>
      </c>
      <c r="AE207" s="21">
        <f t="shared" si="1381"/>
        <v>28958</v>
      </c>
      <c r="AF207" s="21">
        <f t="shared" si="1381"/>
        <v>27596</v>
      </c>
      <c r="AG207" s="21">
        <f t="shared" si="1381"/>
        <v>26271</v>
      </c>
      <c r="AH207" s="21">
        <f t="shared" si="1381"/>
        <v>24942</v>
      </c>
      <c r="AI207" s="21">
        <f t="shared" si="1381"/>
        <v>23601</v>
      </c>
      <c r="AJ207" s="21">
        <f t="shared" si="1381"/>
        <v>22255</v>
      </c>
      <c r="AK207" s="21">
        <f t="shared" si="1381"/>
        <v>20909</v>
      </c>
      <c r="AL207" s="21">
        <f t="shared" si="1381"/>
        <v>19564</v>
      </c>
      <c r="AM207" s="21">
        <f t="shared" si="1381"/>
        <v>18221</v>
      </c>
      <c r="AN207" s="21">
        <f t="shared" si="1381"/>
        <v>16878</v>
      </c>
      <c r="AO207" s="21">
        <f t="shared" si="1381"/>
        <v>15536</v>
      </c>
      <c r="AP207" s="21">
        <f t="shared" si="1381"/>
        <v>15536</v>
      </c>
      <c r="AQ207" s="21">
        <f t="shared" si="1381"/>
        <v>15536</v>
      </c>
    </row>
    <row r="208" spans="1:43" hidden="1" x14ac:dyDescent="0.3">
      <c r="A208" s="14">
        <f>_xlfn.XLOOKUP(F208,'Demand on-top'!A:A,'Demand on-top'!S:S)</f>
        <v>0</v>
      </c>
      <c r="B208" s="22" t="s">
        <v>136</v>
      </c>
      <c r="C208" s="23" t="s">
        <v>137</v>
      </c>
      <c r="D208" s="18" cm="1">
        <f t="array" ref="D208">ROUND(_xlfn.XLOOKUP(B208,Artikli!A:A,Artikli!C:C/7),0)</f>
        <v>10</v>
      </c>
      <c r="E208" s="25" t="s">
        <v>59</v>
      </c>
      <c r="F208" s="25" t="s">
        <v>138</v>
      </c>
      <c r="G208" s="49" t="s">
        <v>139</v>
      </c>
      <c r="H208" s="64"/>
      <c r="I208" s="58" t="s">
        <v>29</v>
      </c>
      <c r="J208" s="32">
        <v>13.574101796407186</v>
      </c>
      <c r="K208" s="26" cm="1">
        <f t="array" ref="K208">IFERROR(_xlfn.LET(_xlpm.stk, K204, _xlpm.dem, L205:$BF205,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AVERAGE(L205:Z205), _xlpm.nxt), _xlpm.fw + ((_xlpm.stk - _xlpm.ded) / _xlpm.safe_nxt)),0)</f>
        <v>12.820359281437126</v>
      </c>
      <c r="L208" s="26" cm="1">
        <f t="array" ref="L208">IFERROR(_xlfn.LET(_xlpm.stk, L204, _xlpm.dem, M205:$BF205,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AVERAGE(M205:AA205), _xlpm.nxt), _xlpm.fw + ((_xlpm.stk - _xlpm.ded) / _xlpm.safe_nxt)),0)</f>
        <v>41.608490566037737</v>
      </c>
      <c r="M208" s="26" cm="1">
        <f t="array" ref="M208">IFERROR(_xlfn.LET(_xlpm.stk, M204, _xlpm.dem, N205:$BF205,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AVERAGE(N205:AB205), _xlpm.nxt), _xlpm.fw + ((_xlpm.stk - _xlpm.ded) / _xlpm.safe_nxt)),0)</f>
        <v>40.593439363817097</v>
      </c>
      <c r="N208" s="26" cm="1">
        <f t="array" ref="N208">IFERROR(_xlfn.LET(_xlpm.stk, N204, _xlpm.dem, O205:$BF205,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AVERAGE(O205:AC205), _xlpm.nxt), _xlpm.fw + ((_xlpm.stk - _xlpm.ded) / _xlpm.safe_nxt)),0)</f>
        <v>39.606565530962449</v>
      </c>
      <c r="O208" s="26" cm="1">
        <f t="array" ref="O208">IFERROR(_xlfn.LET(_xlpm.stk, O204, _xlpm.dem, P205:$BF205,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AVERAGE(P205:AD205), _xlpm.nxt), _xlpm.fw + ((_xlpm.stk - _xlpm.ded) / _xlpm.safe_nxt)),0)</f>
        <v>38.640348692403485</v>
      </c>
      <c r="P208" s="26" cm="1">
        <f t="array" ref="P208">IFERROR(_xlfn.LET(_xlpm.stk, P204, _xlpm.dem, Q205:$BF205,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AVERAGE(Q205:AE205), _xlpm.nxt), _xlpm.fw + ((_xlpm.stk - _xlpm.ded) / _xlpm.safe_nxt)),0)</f>
        <v>37.605167521282418</v>
      </c>
      <c r="Q208" s="26" cm="1">
        <f t="array" ref="Q208">IFERROR(_xlfn.LET(_xlpm.stk, Q204, _xlpm.dem, R205:$BF205,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AVERAGE(R205:AF205), _xlpm.nxt), _xlpm.fw + ((_xlpm.stk - _xlpm.ded) / _xlpm.safe_nxt)),0)</f>
        <v>36.600746268656714</v>
      </c>
      <c r="R208" s="26" cm="1">
        <f t="array" ref="R208">IFERROR(_xlfn.LET(_xlpm.stk, R204, _xlpm.dem, S205:$BF205,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AVERAGE(S205:AG205), _xlpm.nxt), _xlpm.fw + ((_xlpm.stk - _xlpm.ded) / _xlpm.safe_nxt)),0)</f>
        <v>35.629572411043554</v>
      </c>
      <c r="S208" s="26" cm="1">
        <f t="array" ref="S208">IFERROR(_xlfn.LET(_xlpm.stk, S204, _xlpm.dem, T205:$BF205,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AVERAGE(T205:AH205), _xlpm.nxt), _xlpm.fw + ((_xlpm.stk - _xlpm.ded) / _xlpm.safe_nxt)),0)</f>
        <v>34.615403788634097</v>
      </c>
      <c r="T208" s="26" cm="1">
        <f t="array" ref="T208">IFERROR(_xlfn.LET(_xlpm.stk, T204, _xlpm.dem, U205:$BF205,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AVERAGE(U205:AI205), _xlpm.nxt), _xlpm.fw + ((_xlpm.stk - _xlpm.ded) / _xlpm.safe_nxt)),0)</f>
        <v>33.569040155247052</v>
      </c>
      <c r="U208" s="26" cm="1">
        <f t="array" ref="U208">IFERROR(_xlfn.LET(_xlpm.stk, U204, _xlpm.dem, V205:$BF205,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AVERAGE(V205:AJ205), _xlpm.nxt), _xlpm.fw + ((_xlpm.stk - _xlpm.ded) / _xlpm.safe_nxt)),0)</f>
        <v>32.546930870083429</v>
      </c>
      <c r="V208" s="26" cm="1">
        <f t="array" ref="V208">IFERROR(_xlfn.LET(_xlpm.stk, V204, _xlpm.dem, W205:$BF205,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AVERAGE(W205:AK205), _xlpm.nxt), _xlpm.fw + ((_xlpm.stk - _xlpm.ded) / _xlpm.safe_nxt)),0)</f>
        <v>31.551354569812446</v>
      </c>
      <c r="W208" s="26" cm="1">
        <f t="array" ref="W208">IFERROR(_xlfn.LET(_xlpm.stk, W204, _xlpm.dem, X205:$BF205,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AVERAGE(X205:AL205), _xlpm.nxt), _xlpm.fw + ((_xlpm.stk - _xlpm.ded) / _xlpm.safe_nxt)),0)</f>
        <v>30.546238905142062</v>
      </c>
      <c r="X208" s="26" cm="1">
        <f t="array" ref="X208">IFERROR(_xlfn.LET(_xlpm.stk, X204, _xlpm.dem, Y205:$BF205,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AVERAGE(Y205:AM205), _xlpm.nxt), _xlpm.fw + ((_xlpm.stk - _xlpm.ded) / _xlpm.safe_nxt)),0)</f>
        <v>29.544859720432239</v>
      </c>
      <c r="Y208" s="27" cm="1">
        <f t="array" ref="Y208">IFERROR(_xlfn.LET(_xlpm.stk, Y204, _xlpm.dem, Z205:$BF205,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AVERAGE(Z205:AN205), _xlpm.nxt), _xlpm.fw + ((_xlpm.stk - _xlpm.ded) / _xlpm.safe_nxt)),0)</f>
        <v>28.54733346550357</v>
      </c>
      <c r="Z208" s="27" cm="1">
        <f t="array" ref="Z208">IFERROR(_xlfn.LET(_xlpm.stk, Z204, _xlpm.dem, AA205:$BF205,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AVERAGE(AA205:AO205), _xlpm.nxt), _xlpm.fw + ((_xlpm.stk - _xlpm.ded) / _xlpm.safe_nxt)),0)</f>
        <v>27.552173697516483</v>
      </c>
      <c r="AA208" s="27" cm="1">
        <f t="array" ref="AA208">IFERROR(_xlfn.LET(_xlpm.stk, AA204, _xlpm.dem, AB205:$BF205,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AVERAGE(AB205:AP205), _xlpm.nxt), _xlpm.fw + ((_xlpm.stk - _xlpm.ded) / _xlpm.safe_nxt)),0)</f>
        <v>27.474562755834352</v>
      </c>
      <c r="AB208" s="27" cm="1">
        <f t="array" ref="AB208">IFERROR(_xlfn.LET(_xlpm.stk, AB204, _xlpm.dem, AC205:$BF205,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AVERAGE(AC205:AQ205), _xlpm.nxt), _xlpm.fw + ((_xlpm.stk - _xlpm.ded) / _xlpm.safe_nxt)),0)</f>
        <v>27.482403433476392</v>
      </c>
      <c r="AC208" s="27" cm="1">
        <f t="array" ref="AC208">IFERROR(_xlfn.LET(_xlpm.stk, AC204, _xlpm.dem, AD205:$BF205,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AVERAGE(AD205:AR205), _xlpm.nxt), _xlpm.fw + ((_xlpm.stk - _xlpm.ded) / _xlpm.safe_nxt)),0)</f>
        <v>26.653605307210611</v>
      </c>
      <c r="AD208" s="27" cm="1">
        <f t="array" ref="AD208">IFERROR(_xlfn.LET(_xlpm.stk, AD204, _xlpm.dem, AE205:$BF205,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AVERAGE(AE205:AS205), _xlpm.nxt), _xlpm.fw + ((_xlpm.stk - _xlpm.ded) / _xlpm.safe_nxt)),0)</f>
        <v>25.855257815671948</v>
      </c>
      <c r="AE208" s="27" cm="1">
        <f t="array" ref="AE208">IFERROR(_xlfn.LET(_xlpm.stk, AE204, _xlpm.dem, AF205:$BF205,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AVERAGE(AF205:AT205), _xlpm.nxt), _xlpm.fw + ((_xlpm.stk - _xlpm.ded) / _xlpm.safe_nxt)),0)</f>
        <v>25.102369244523913</v>
      </c>
      <c r="AF208" s="27" cm="1">
        <f t="array" ref="AF208">IFERROR(_xlfn.LET(_xlpm.stk, AF204, _xlpm.dem, AG205:$BF205,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AVERAGE(AG205:AU205), _xlpm.nxt), _xlpm.fw + ((_xlpm.stk - _xlpm.ded) / _xlpm.safe_nxt)),0)</f>
        <v>24.412769485903816</v>
      </c>
      <c r="AG208" s="27" cm="1">
        <f t="array" ref="AG208">IFERROR(_xlfn.LET(_xlpm.stk, AG204, _xlpm.dem, AH205:$BF205,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AVERAGE(AH205:AV205), _xlpm.nxt), _xlpm.fw + ((_xlpm.stk - _xlpm.ded) / _xlpm.safe_nxt)),0)</f>
        <v>23.706567303213788</v>
      </c>
      <c r="AH208" s="27" cm="1">
        <f t="array" ref="AH208">IFERROR(_xlfn.LET(_xlpm.stk, AH204, _xlpm.dem, AI205:$BF205,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AVERAGE(AI205:AW205), _xlpm.nxt), _xlpm.fw + ((_xlpm.stk - _xlpm.ded) / _xlpm.safe_nxt)),0)</f>
        <v>23.137040187114607</v>
      </c>
      <c r="AI208" s="27" cm="1">
        <f t="array" ref="AI208">IFERROR(_xlfn.LET(_xlpm.stk, AI204, _xlpm.dem, AJ205:$BF205,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AVERAGE(AJ205:AX205), _xlpm.nxt), _xlpm.fw + ((_xlpm.stk - _xlpm.ded) / _xlpm.safe_nxt)),0)</f>
        <v>22.740979541227528</v>
      </c>
      <c r="AJ208" s="27" cm="1">
        <f t="array" ref="AJ208">IFERROR(_xlfn.LET(_xlpm.stk, AJ204, _xlpm.dem, AK205:$BF205,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AVERAGE(AK205:AY205), _xlpm.nxt), _xlpm.fw + ((_xlpm.stk - _xlpm.ded) / _xlpm.safe_nxt)),0)</f>
        <v>22.588033933621073</v>
      </c>
      <c r="AK208" s="27" cm="1">
        <f t="array" ref="AK208">IFERROR(_xlfn.LET(_xlpm.stk, AK204, _xlpm.dem, AL205:$BF205,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AVERAGE(AL205:AZ205), _xlpm.nxt), _xlpm.fw + ((_xlpm.stk - _xlpm.ded) / _xlpm.safe_nxt)),0)</f>
        <v>22.852037967615857</v>
      </c>
      <c r="AL208" s="27" cm="1">
        <f t="array" ref="AL208">IFERROR(_xlfn.LET(_xlpm.stk, AL204, _xlpm.dem, AM205:$BF205,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AVERAGE(AM205:BA205), _xlpm.nxt), _xlpm.fw + ((_xlpm.stk - _xlpm.ded) / _xlpm.safe_nxt)),0)</f>
        <v>23.954568023833168</v>
      </c>
      <c r="AM208" s="27" cm="1">
        <f t="array" ref="AM208">IFERROR(_xlfn.LET(_xlpm.stk, AM204, _xlpm.dem, AN205:$BF205,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AVERAGE(AN205:BB205), _xlpm.nxt), _xlpm.fw + ((_xlpm.stk - _xlpm.ded) / _xlpm.safe_nxt)),0)</f>
        <v>27.145623836126628</v>
      </c>
      <c r="AN208" s="27" cm="1">
        <f t="array" ref="AN208">IFERROR(_xlfn.LET(_xlpm.stk, AN204, _xlpm.dem, AO205:$BF205,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AVERAGE(AO205:BC205), _xlpm.nxt), _xlpm.fw + ((_xlpm.stk - _xlpm.ded) / _xlpm.safe_nxt)),0)</f>
        <v>38.732488822652762</v>
      </c>
      <c r="AO208" s="27" cm="1">
        <f t="array" ref="AO208">IFERROR(_xlfn.LET(_xlpm.stk, AO204, _xlpm.dem, AP205:$BF205,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AVERAGE(AP205:BD205), _xlpm.nxt), _xlpm.fw + ((_xlpm.stk - _xlpm.ded) / _xlpm.safe_nxt)),0)</f>
        <v>0</v>
      </c>
      <c r="AP208" s="27" cm="1">
        <f t="array" ref="AP208">IFERROR(_xlfn.LET(_xlpm.stk, AP204, _xlpm.dem, AQ205:$BF205,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AVERAGE(AQ205:BE205), _xlpm.nxt), _xlpm.fw + ((_xlpm.stk - _xlpm.ded) / _xlpm.safe_nxt)),0)</f>
        <v>0</v>
      </c>
      <c r="AQ208" s="27" cm="1">
        <f t="array" ref="AQ208">IFERROR(_xlfn.LET(_xlpm.stk, AQ204, _xlpm.dem, AR205:$BF205,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AVERAGE(AR205:BF205), _xlpm.nxt), _xlpm.fw + ((_xlpm.stk - _xlpm.ded) / _xlpm.safe_nxt)),0)</f>
        <v>0</v>
      </c>
    </row>
    <row r="209" spans="1:43" hidden="1" x14ac:dyDescent="0.3">
      <c r="A209" s="14">
        <f>_xlfn.XLOOKUP(F209,'Demand on-top'!A:A,'Demand on-top'!S:S)</f>
        <v>1140</v>
      </c>
      <c r="B209" s="16" t="s">
        <v>7</v>
      </c>
      <c r="C209" s="17" t="s">
        <v>8</v>
      </c>
      <c r="D209" s="18" cm="1">
        <f t="array" ref="D209">ROUND(_xlfn.XLOOKUP(B209,Artikli!A:A,Artikli!C:C/7),0)</f>
        <v>9</v>
      </c>
      <c r="E209" s="19" t="s">
        <v>44</v>
      </c>
      <c r="F209" s="19" t="s">
        <v>140</v>
      </c>
      <c r="G209" s="48" t="s">
        <v>141</v>
      </c>
      <c r="H209" s="61"/>
      <c r="I209" s="57" t="s">
        <v>26</v>
      </c>
      <c r="J209" s="31">
        <v>1233</v>
      </c>
      <c r="K209" s="20">
        <f>IFERROR(_xlfn.XLOOKUP(F209,Stock!A:A,Stock!AI:AI),0)</f>
        <v>2152</v>
      </c>
      <c r="L209" s="20">
        <f t="shared" ref="L209:Y209" si="1382">K212</f>
        <v>1936</v>
      </c>
      <c r="M209" s="20">
        <f t="shared" si="1382"/>
        <v>1659</v>
      </c>
      <c r="N209" s="20">
        <f t="shared" si="1382"/>
        <v>3142</v>
      </c>
      <c r="O209" s="20">
        <f t="shared" si="1382"/>
        <v>2864</v>
      </c>
      <c r="P209" s="20">
        <f t="shared" si="1382"/>
        <v>2586</v>
      </c>
      <c r="Q209" s="20">
        <f t="shared" si="1382"/>
        <v>2548</v>
      </c>
      <c r="R209" s="20">
        <f t="shared" si="1382"/>
        <v>2510</v>
      </c>
      <c r="S209" s="20">
        <f t="shared" si="1382"/>
        <v>2472</v>
      </c>
      <c r="T209" s="20">
        <f t="shared" si="1382"/>
        <v>2434</v>
      </c>
      <c r="U209" s="20">
        <f t="shared" si="1382"/>
        <v>2397</v>
      </c>
      <c r="V209" s="20">
        <f t="shared" si="1382"/>
        <v>2361</v>
      </c>
      <c r="W209" s="20">
        <f t="shared" si="1382"/>
        <v>2325</v>
      </c>
      <c r="X209" s="20">
        <f t="shared" si="1382"/>
        <v>2289</v>
      </c>
      <c r="Y209" s="21">
        <f t="shared" si="1382"/>
        <v>1113</v>
      </c>
      <c r="Z209" s="21">
        <f t="shared" ref="Z209" si="1383">Y212</f>
        <v>1077</v>
      </c>
      <c r="AA209" s="21">
        <f t="shared" ref="AA209" si="1384">Z212</f>
        <v>1040</v>
      </c>
      <c r="AB209" s="21">
        <f t="shared" ref="AB209" si="1385">AA212</f>
        <v>1003</v>
      </c>
      <c r="AC209" s="21">
        <f t="shared" ref="AC209" si="1386">AB212</f>
        <v>966</v>
      </c>
      <c r="AD209" s="21">
        <f t="shared" ref="AD209" si="1387">AC212</f>
        <v>929</v>
      </c>
      <c r="AE209" s="21">
        <f t="shared" ref="AE209" si="1388">AD212</f>
        <v>892</v>
      </c>
      <c r="AF209" s="21">
        <f t="shared" ref="AF209" si="1389">AE212</f>
        <v>855</v>
      </c>
      <c r="AG209" s="21">
        <f t="shared" ref="AG209" si="1390">AF212</f>
        <v>818</v>
      </c>
      <c r="AH209" s="21">
        <f t="shared" ref="AH209" si="1391">AG212</f>
        <v>781</v>
      </c>
      <c r="AI209" s="21">
        <f t="shared" ref="AI209" si="1392">AH212</f>
        <v>744</v>
      </c>
      <c r="AJ209" s="21">
        <f t="shared" ref="AJ209" si="1393">AI212</f>
        <v>707</v>
      </c>
      <c r="AK209" s="21">
        <f t="shared" ref="AK209" si="1394">AJ212</f>
        <v>670</v>
      </c>
      <c r="AL209" s="21">
        <f t="shared" ref="AL209" si="1395">AK212</f>
        <v>633</v>
      </c>
      <c r="AM209" s="21">
        <f t="shared" ref="AM209" si="1396">AL212</f>
        <v>596</v>
      </c>
      <c r="AN209" s="21">
        <f t="shared" ref="AN209" si="1397">AM212</f>
        <v>559</v>
      </c>
      <c r="AO209" s="21">
        <f t="shared" ref="AO209" si="1398">AN212</f>
        <v>522</v>
      </c>
      <c r="AP209" s="21">
        <f t="shared" ref="AP209" si="1399">AO212</f>
        <v>485</v>
      </c>
      <c r="AQ209" s="21">
        <f t="shared" ref="AQ209" si="1400">AP212</f>
        <v>485</v>
      </c>
    </row>
    <row r="210" spans="1:43" hidden="1" x14ac:dyDescent="0.3">
      <c r="A210" s="14">
        <f>_xlfn.XLOOKUP(F210,'Demand on-top'!A:A,'Demand on-top'!S:S)</f>
        <v>1140</v>
      </c>
      <c r="B210" s="16" t="s">
        <v>7</v>
      </c>
      <c r="C210" s="17" t="s">
        <v>8</v>
      </c>
      <c r="D210" s="18" cm="1">
        <f t="array" ref="D210">ROUND(_xlfn.XLOOKUP(B210,Artikli!A:A,Artikli!C:C/7),0)</f>
        <v>9</v>
      </c>
      <c r="E210" s="19" t="s">
        <v>44</v>
      </c>
      <c r="F210" s="19" t="s">
        <v>140</v>
      </c>
      <c r="G210" s="48" t="s">
        <v>141</v>
      </c>
      <c r="H210" s="62"/>
      <c r="I210" s="57" t="s">
        <v>28</v>
      </c>
      <c r="J210" s="31">
        <v>36</v>
      </c>
      <c r="K210" s="20">
        <f>ROUND(_xlfn.XLOOKUP($F210,'Prodaja+Demand'!$B:$B,'Prodaja+Demand'!BG:BG),0)+ROUND(_xlfn.XLOOKUP($F210,'Demand on-top'!$A:$A,'Demand on-top'!F:F),0)</f>
        <v>216</v>
      </c>
      <c r="L210" s="20">
        <f>ROUND(_xlfn.XLOOKUP($F210,'Prodaja+Demand'!$B:$B,'Prodaja+Demand'!BH:BH),0)+ROUND(_xlfn.XLOOKUP($F210,'Demand on-top'!$A:$A,'Demand on-top'!G:G),0)</f>
        <v>277</v>
      </c>
      <c r="M210" s="20">
        <f>ROUND(_xlfn.XLOOKUP($F210,'Prodaja+Demand'!$B:$B,'Prodaja+Demand'!BI:BI),0)+ROUND(_xlfn.XLOOKUP($F210,'Demand on-top'!$A:$A,'Demand on-top'!H:H),0)</f>
        <v>277</v>
      </c>
      <c r="N210" s="20">
        <f>ROUND(_xlfn.XLOOKUP($F210,'Prodaja+Demand'!$B:$B,'Prodaja+Demand'!BJ:BJ),0)+ROUND(_xlfn.XLOOKUP($F210,'Demand on-top'!$A:$A,'Demand on-top'!I:I),0)</f>
        <v>278</v>
      </c>
      <c r="O210" s="20">
        <f>ROUND(_xlfn.XLOOKUP($F210,'Prodaja+Demand'!$B:$B,'Prodaja+Demand'!BK:BK),0)+ROUND(_xlfn.XLOOKUP($F210,'Demand on-top'!$A:$A,'Demand on-top'!J:J),0)</f>
        <v>278</v>
      </c>
      <c r="P210" s="20">
        <f>ROUND(_xlfn.XLOOKUP($F210,'Prodaja+Demand'!$B:$B,'Prodaja+Demand'!BL:BL),0)+ROUND(_xlfn.XLOOKUP($F210,'Demand on-top'!$A:$A,'Demand on-top'!K:K),0)</f>
        <v>38</v>
      </c>
      <c r="Q210" s="20">
        <f>ROUND(_xlfn.XLOOKUP($F210,'Prodaja+Demand'!$B:$B,'Prodaja+Demand'!BM:BM),0)+ROUND(_xlfn.XLOOKUP($F210,'Demand on-top'!$A:$A,'Demand on-top'!L:L),0)</f>
        <v>38</v>
      </c>
      <c r="R210" s="20">
        <f>ROUND(_xlfn.XLOOKUP($F210,'Prodaja+Demand'!$B:$B,'Prodaja+Demand'!BN:BN),0)+ROUND(_xlfn.XLOOKUP($F210,'Demand on-top'!$A:$A,'Demand on-top'!M:M),0)</f>
        <v>38</v>
      </c>
      <c r="S210" s="20">
        <f>ROUND(_xlfn.XLOOKUP($F210,'Prodaja+Demand'!$B:$B,'Prodaja+Demand'!BO:BO),0)+ROUND(_xlfn.XLOOKUP($F210,'Demand on-top'!$A:$A,'Demand on-top'!N:N),0)</f>
        <v>38</v>
      </c>
      <c r="T210" s="20">
        <f>ROUND(_xlfn.XLOOKUP($F210,'Prodaja+Demand'!$B:$B,'Prodaja+Demand'!BP:BP),0)+ROUND(_xlfn.XLOOKUP($F210,'Demand on-top'!$A:$A,'Demand on-top'!O:O),0)</f>
        <v>37</v>
      </c>
      <c r="U210" s="20">
        <f>ROUND(_xlfn.XLOOKUP($F210,'Prodaja+Demand'!$B:$B,'Prodaja+Demand'!BQ:BQ),0)+ROUND(_xlfn.XLOOKUP($F210,'Demand on-top'!$A:$A,'Demand on-top'!P:P),0)</f>
        <v>36</v>
      </c>
      <c r="V210" s="20">
        <f>ROUND(_xlfn.XLOOKUP($F210,'Prodaja+Demand'!$B:$B,'Prodaja+Demand'!BR:BR),0)+ROUND(_xlfn.XLOOKUP($F210,'Demand on-top'!$A:$A,'Demand on-top'!Q:Q),0)</f>
        <v>36</v>
      </c>
      <c r="W210" s="20">
        <f>ROUND(_xlfn.XLOOKUP($F210,'Prodaja+Demand'!$B:$B,'Prodaja+Demand'!BS:BS),0)+ROUND(_xlfn.XLOOKUP($F210,'Demand on-top'!$A:$A,'Demand on-top'!R:R),0)</f>
        <v>36</v>
      </c>
      <c r="X210" s="20">
        <f>ROUND(_xlfn.XLOOKUP($F210,'Prodaja+Demand'!$B:$B,'Prodaja+Demand'!BT:BT),0)+ROUND(_xlfn.XLOOKUP($F210,'Demand on-top'!$A:$A,'Demand on-top'!S:S),0)</f>
        <v>1176</v>
      </c>
      <c r="Y210" s="21">
        <f>ROUND(_xlfn.XLOOKUP($F210,'Prodaja+Demand'!$B:$B,'Prodaja+Demand'!BU:BU),0)+ROUND(_xlfn.XLOOKUP($F210,'Demand on-top'!$A:$A,'Demand on-top'!T:T),0)</f>
        <v>36</v>
      </c>
      <c r="Z210" s="21">
        <f>ROUND(_xlfn.XLOOKUP($F210,'Prodaja+Demand'!$B:$B,'Prodaja+Demand'!BV:BV),0)+ROUND(_xlfn.XLOOKUP($F210,'Demand on-top'!$A:$A,'Demand on-top'!U:U),0)</f>
        <v>37</v>
      </c>
      <c r="AA210" s="21">
        <f>ROUND(_xlfn.XLOOKUP($F210,'Prodaja+Demand'!$B:$B,'Prodaja+Demand'!BW:BW),0)+ROUND(_xlfn.XLOOKUP($F210,'Demand on-top'!$A:$A,'Demand on-top'!V:V),0)</f>
        <v>37</v>
      </c>
      <c r="AB210" s="21">
        <f>ROUND(_xlfn.XLOOKUP($F210,'Prodaja+Demand'!$B:$B,'Prodaja+Demand'!BX:BX),0)+ROUND(_xlfn.XLOOKUP($F210,'Demand on-top'!$A:$A,'Demand on-top'!W:W),0)</f>
        <v>37</v>
      </c>
      <c r="AC210" s="21">
        <f>ROUND(_xlfn.XLOOKUP($F210,'Prodaja+Demand'!$B:$B,'Prodaja+Demand'!BY:BY),0)+ROUND(_xlfn.XLOOKUP($F210,'Demand on-top'!$A:$A,'Demand on-top'!X:X),0)</f>
        <v>37</v>
      </c>
      <c r="AD210" s="21">
        <f>ROUND(_xlfn.XLOOKUP($F210,'Prodaja+Demand'!$B:$B,'Prodaja+Demand'!BZ:BZ),0)+ROUND(_xlfn.XLOOKUP($F210,'Demand on-top'!$A:$A,'Demand on-top'!Y:Y),0)</f>
        <v>37</v>
      </c>
      <c r="AE210" s="21">
        <f>ROUND(_xlfn.XLOOKUP($F210,'Prodaja+Demand'!$B:$B,'Prodaja+Demand'!CA:CA),0)+ROUND(_xlfn.XLOOKUP($F210,'Demand on-top'!$A:$A,'Demand on-top'!Z:Z),0)</f>
        <v>37</v>
      </c>
      <c r="AF210" s="21">
        <f>ROUND(_xlfn.XLOOKUP($F210,'Prodaja+Demand'!$B:$B,'Prodaja+Demand'!CB:CB),0)+ROUND(_xlfn.XLOOKUP($F210,'Demand on-top'!$A:$A,'Demand on-top'!AA:AA),0)</f>
        <v>37</v>
      </c>
      <c r="AG210" s="21">
        <f>ROUND(_xlfn.XLOOKUP($F210,'Prodaja+Demand'!$B:$B,'Prodaja+Demand'!CC:CC),0)+ROUND(_xlfn.XLOOKUP($F210,'Demand on-top'!$A:$A,'Demand on-top'!AB:AB),0)</f>
        <v>37</v>
      </c>
      <c r="AH210" s="21">
        <f>ROUND(_xlfn.XLOOKUP($F210,'Prodaja+Demand'!$B:$B,'Prodaja+Demand'!CD:CD),0)+ROUND(_xlfn.XLOOKUP($F210,'Demand on-top'!$A:$A,'Demand on-top'!AC:AC),0)</f>
        <v>37</v>
      </c>
      <c r="AI210" s="21">
        <f>ROUND(_xlfn.XLOOKUP($F210,'Prodaja+Demand'!$B:$B,'Prodaja+Demand'!CE:CE),0)+ROUND(_xlfn.XLOOKUP($F210,'Demand on-top'!$A:$A,'Demand on-top'!AD:AD),0)</f>
        <v>37</v>
      </c>
      <c r="AJ210" s="21">
        <f>ROUND(_xlfn.XLOOKUP($F210,'Prodaja+Demand'!$B:$B,'Prodaja+Demand'!CF:CF),0)+ROUND(_xlfn.XLOOKUP($F210,'Demand on-top'!$A:$A,'Demand on-top'!AE:AE),0)</f>
        <v>37</v>
      </c>
      <c r="AK210" s="21">
        <f>ROUND(_xlfn.XLOOKUP($F210,'Prodaja+Demand'!$B:$B,'Prodaja+Demand'!CG:CG),0)+ROUND(_xlfn.XLOOKUP($F210,'Demand on-top'!$A:$A,'Demand on-top'!AF:AF),0)</f>
        <v>37</v>
      </c>
      <c r="AL210" s="21">
        <f>ROUND(_xlfn.XLOOKUP($F210,'Prodaja+Demand'!$B:$B,'Prodaja+Demand'!CH:CH),0)+ROUND(_xlfn.XLOOKUP($F210,'Demand on-top'!$A:$A,'Demand on-top'!AG:AG),0)</f>
        <v>37</v>
      </c>
      <c r="AM210" s="21">
        <f>ROUND(_xlfn.XLOOKUP($F210,'Prodaja+Demand'!$B:$B,'Prodaja+Demand'!CI:CI),0)+ROUND(_xlfn.XLOOKUP($F210,'Demand on-top'!$A:$A,'Demand on-top'!AH:AH),0)</f>
        <v>37</v>
      </c>
      <c r="AN210" s="21">
        <f>ROUND(_xlfn.XLOOKUP($F210,'Prodaja+Demand'!$B:$B,'Prodaja+Demand'!CJ:CJ),0)+ROUND(_xlfn.XLOOKUP($F210,'Demand on-top'!$A:$A,'Demand on-top'!AI:AI),0)</f>
        <v>37</v>
      </c>
      <c r="AO210" s="21">
        <f>ROUND(_xlfn.XLOOKUP($F210,'Prodaja+Demand'!$B:$B,'Prodaja+Demand'!CK:CK),0)+ROUND(_xlfn.XLOOKUP($F210,'Demand on-top'!$A:$A,'Demand on-top'!AJ:AJ),0)</f>
        <v>37</v>
      </c>
      <c r="AP210" s="21">
        <f>ROUND(_xlfn.XLOOKUP($F210,'Prodaja+Demand'!$B:$B,'Prodaja+Demand'!CL:CL),0)+ROUND(_xlfn.XLOOKUP($F210,'Demand on-top'!$A:$A,'Demand on-top'!AK:AK),0)</f>
        <v>0</v>
      </c>
      <c r="AQ210" s="21">
        <f>ROUND(_xlfn.XLOOKUP($F210,'Prodaja+Demand'!$B:$B,'Prodaja+Demand'!CM:CM),0)+ROUND(_xlfn.XLOOKUP($F210,'Demand on-top'!$A:$A,'Demand on-top'!AL:AL),0)</f>
        <v>0</v>
      </c>
    </row>
    <row r="211" spans="1:43" hidden="1" x14ac:dyDescent="0.3">
      <c r="A211" s="14">
        <f>_xlfn.XLOOKUP(F211,'Demand on-top'!A:A,'Demand on-top'!S:S)</f>
        <v>1140</v>
      </c>
      <c r="B211" s="16" t="s">
        <v>7</v>
      </c>
      <c r="C211" s="17" t="s">
        <v>8</v>
      </c>
      <c r="D211" s="18" cm="1">
        <f t="array" ref="D211">ROUND(_xlfn.XLOOKUP(B211,Artikli!A:A,Artikli!C:C/7),0)</f>
        <v>9</v>
      </c>
      <c r="E211" s="19" t="s">
        <v>44</v>
      </c>
      <c r="F211" s="19" t="s">
        <v>140</v>
      </c>
      <c r="G211" s="48" t="s">
        <v>141</v>
      </c>
      <c r="H211" s="62"/>
      <c r="I211" s="57" t="s">
        <v>27</v>
      </c>
      <c r="J211" s="31">
        <v>0</v>
      </c>
      <c r="K211" s="20">
        <f>IFERROR(_xlfn.XLOOKUP($F211,'Incoming supply'!$A:$A,'Incoming supply'!B:B),0)</f>
        <v>0</v>
      </c>
      <c r="L211" s="20">
        <f>IFERROR(_xlfn.XLOOKUP($F211,'Incoming supply'!$A:$A,'Incoming supply'!C:C),0)</f>
        <v>0</v>
      </c>
      <c r="M211" s="20">
        <f>IFERROR(_xlfn.XLOOKUP($F211,'Incoming supply'!$A:$A,'Incoming supply'!D:D),0)</f>
        <v>1760</v>
      </c>
      <c r="N211" s="20">
        <f>IFERROR(_xlfn.XLOOKUP($F211,'Incoming supply'!$A:$A,'Incoming supply'!E:E),0)</f>
        <v>0</v>
      </c>
      <c r="O211" s="20">
        <f>IFERROR(_xlfn.XLOOKUP($F211,'Incoming supply'!$A:$A,'Incoming supply'!F:F),0)</f>
        <v>0</v>
      </c>
      <c r="P211" s="20">
        <f>IFERROR(_xlfn.XLOOKUP($F211,'Incoming supply'!$A:$A,'Incoming supply'!G:G),0)</f>
        <v>0</v>
      </c>
      <c r="Q211" s="20">
        <f>IFERROR(_xlfn.XLOOKUP($F211,'Incoming supply'!$A:$A,'Incoming supply'!H:H),0)</f>
        <v>0</v>
      </c>
      <c r="R211" s="20">
        <f>IFERROR(_xlfn.XLOOKUP($F211,'Incoming supply'!$A:$A,'Incoming supply'!I:I),0)</f>
        <v>0</v>
      </c>
      <c r="S211" s="20">
        <f>IFERROR(_xlfn.XLOOKUP($F211,'Incoming supply'!$A:$A,'Incoming supply'!J:J),0)</f>
        <v>0</v>
      </c>
      <c r="T211" s="20">
        <f>IFERROR(_xlfn.XLOOKUP($F211,'Incoming supply'!$A:$A,'Incoming supply'!K:K),0)</f>
        <v>0</v>
      </c>
      <c r="U211" s="20">
        <f>IFERROR(_xlfn.XLOOKUP($F211,'Incoming supply'!$A:$A,'Incoming supply'!L:L),0)</f>
        <v>0</v>
      </c>
      <c r="V211" s="20">
        <f>IFERROR(_xlfn.XLOOKUP($F211,'Incoming supply'!$A:$A,'Incoming supply'!M:M),0)</f>
        <v>0</v>
      </c>
      <c r="W211" s="20">
        <f>IFERROR(_xlfn.XLOOKUP($F211,'Incoming supply'!$A:$A,'Incoming supply'!N:N),0)</f>
        <v>0</v>
      </c>
      <c r="X211" s="20">
        <f>IFERROR(_xlfn.XLOOKUP($F211,'Incoming supply'!$A:$A,'Incoming supply'!O:O),0)</f>
        <v>0</v>
      </c>
      <c r="Y211" s="21">
        <f>IFERROR(_xlfn.XLOOKUP($F211,'Incoming supply'!$A:$A,'Incoming supply'!P:P),0)</f>
        <v>0</v>
      </c>
      <c r="Z211" s="21">
        <f>IFERROR(_xlfn.XLOOKUP($F211,'Incoming supply'!$A:$A,'Incoming supply'!Q:Q),0)</f>
        <v>0</v>
      </c>
      <c r="AA211" s="21">
        <f>IFERROR(_xlfn.XLOOKUP($F211,'Incoming supply'!$A:$A,'Incoming supply'!R:R),0)</f>
        <v>0</v>
      </c>
      <c r="AB211" s="21">
        <f>IFERROR(_xlfn.XLOOKUP($F211,'Incoming supply'!$A:$A,'Incoming supply'!S:S),0)</f>
        <v>0</v>
      </c>
      <c r="AC211" s="21">
        <f>IFERROR(_xlfn.XLOOKUP($F211,'Incoming supply'!$A:$A,'Incoming supply'!T:T),0)</f>
        <v>0</v>
      </c>
      <c r="AD211" s="21">
        <f>IFERROR(_xlfn.XLOOKUP($F211,'Incoming supply'!$A:$A,'Incoming supply'!U:U),0)</f>
        <v>0</v>
      </c>
      <c r="AE211" s="21">
        <f>IFERROR(_xlfn.XLOOKUP($F211,'Incoming supply'!$A:$A,'Incoming supply'!V:V),0)</f>
        <v>0</v>
      </c>
      <c r="AF211" s="21">
        <f>IFERROR(_xlfn.XLOOKUP($F211,'Incoming supply'!$A:$A,'Incoming supply'!W:W),0)</f>
        <v>0</v>
      </c>
      <c r="AG211" s="21">
        <f>IFERROR(_xlfn.XLOOKUP($F211,'Incoming supply'!$A:$A,'Incoming supply'!X:X),0)</f>
        <v>0</v>
      </c>
      <c r="AH211" s="21">
        <f>IFERROR(_xlfn.XLOOKUP($F211,'Incoming supply'!$A:$A,'Incoming supply'!Y:Y),0)</f>
        <v>0</v>
      </c>
      <c r="AI211" s="21">
        <f>IFERROR(_xlfn.XLOOKUP($F211,'Incoming supply'!$A:$A,'Incoming supply'!Z:Z),0)</f>
        <v>0</v>
      </c>
      <c r="AJ211" s="21">
        <f>IFERROR(_xlfn.XLOOKUP($F211,'Incoming supply'!$A:$A,'Incoming supply'!AA:AA),0)</f>
        <v>0</v>
      </c>
      <c r="AK211" s="21">
        <f>IFERROR(_xlfn.XLOOKUP($F211,'Incoming supply'!$A:$A,'Incoming supply'!AB:AB),0)</f>
        <v>0</v>
      </c>
      <c r="AL211" s="21">
        <f>IFERROR(_xlfn.XLOOKUP($F211,'Incoming supply'!$A:$A,'Incoming supply'!AC:AC),0)</f>
        <v>0</v>
      </c>
      <c r="AM211" s="21">
        <f>IFERROR(_xlfn.XLOOKUP($F211,'Incoming supply'!$A:$A,'Incoming supply'!AD:AD),0)</f>
        <v>0</v>
      </c>
      <c r="AN211" s="21">
        <f>IFERROR(_xlfn.XLOOKUP($F211,'Incoming supply'!$A:$A,'Incoming supply'!AE:AE),0)</f>
        <v>0</v>
      </c>
      <c r="AO211" s="21">
        <f>IFERROR(_xlfn.XLOOKUP($F211,'Incoming supply'!$A:$A,'Incoming supply'!AF:AF),0)</f>
        <v>0</v>
      </c>
      <c r="AP211" s="21">
        <f>IFERROR(_xlfn.XLOOKUP($F211,'Incoming supply'!$A:$A,'Incoming supply'!AG:AG),0)</f>
        <v>0</v>
      </c>
      <c r="AQ211" s="21">
        <f>IFERROR(_xlfn.XLOOKUP($F211,'Incoming supply'!$A:$A,'Incoming supply'!AH:AH),0)</f>
        <v>0</v>
      </c>
    </row>
    <row r="212" spans="1:43" hidden="1" x14ac:dyDescent="0.3">
      <c r="A212" s="14">
        <f>_xlfn.XLOOKUP(F212,'Demand on-top'!A:A,'Demand on-top'!S:S)</f>
        <v>1140</v>
      </c>
      <c r="B212" s="16" t="s">
        <v>7</v>
      </c>
      <c r="C212" s="17" t="s">
        <v>8</v>
      </c>
      <c r="D212" s="18" cm="1">
        <f t="array" ref="D212">ROUND(_xlfn.XLOOKUP(B212,Artikli!A:A,Artikli!C:C/7),0)</f>
        <v>9</v>
      </c>
      <c r="E212" s="19" t="s">
        <v>44</v>
      </c>
      <c r="F212" s="19" t="s">
        <v>140</v>
      </c>
      <c r="G212" s="48" t="s">
        <v>141</v>
      </c>
      <c r="H212" s="62"/>
      <c r="I212" s="57" t="s">
        <v>4096</v>
      </c>
      <c r="J212" s="31">
        <v>1197</v>
      </c>
      <c r="K212" s="20">
        <f t="shared" ref="K212" si="1401">IF((K209-K210+K211)&gt;0,(K209-K210+K211),0)</f>
        <v>1936</v>
      </c>
      <c r="L212" s="20">
        <f t="shared" ref="L212" si="1402">IF((L209-L210+L211)&gt;0,(L209-L210+L211),0)</f>
        <v>1659</v>
      </c>
      <c r="M212" s="20">
        <f t="shared" ref="M212" si="1403">IF((M209-M210+M211)&gt;0,(M209-M210+M211),0)</f>
        <v>3142</v>
      </c>
      <c r="N212" s="20">
        <f t="shared" ref="N212" si="1404">IF((N209-N210+N211)&gt;0,(N209-N210+N211),0)</f>
        <v>2864</v>
      </c>
      <c r="O212" s="20">
        <f t="shared" ref="O212" si="1405">IF((O209-O210+O211)&gt;0,(O209-O210+O211),0)</f>
        <v>2586</v>
      </c>
      <c r="P212" s="20">
        <f t="shared" ref="P212" si="1406">IF((P209-P210+P211)&gt;0,(P209-P210+P211),0)</f>
        <v>2548</v>
      </c>
      <c r="Q212" s="20">
        <f t="shared" ref="Q212" si="1407">IF((Q209-Q210+Q211)&gt;0,(Q209-Q210+Q211),0)</f>
        <v>2510</v>
      </c>
      <c r="R212" s="20">
        <f t="shared" ref="R212" si="1408">IF((R209-R210+R211)&gt;0,(R209-R210+R211),0)</f>
        <v>2472</v>
      </c>
      <c r="S212" s="20">
        <f t="shared" ref="S212" si="1409">IF((S209-S210+S211)&gt;0,(S209-S210+S211),0)</f>
        <v>2434</v>
      </c>
      <c r="T212" s="20">
        <f t="shared" ref="T212" si="1410">IF((T209-T210+T211)&gt;0,(T209-T210+T211),0)</f>
        <v>2397</v>
      </c>
      <c r="U212" s="20">
        <f t="shared" ref="U212" si="1411">IF((U209-U210+U211)&gt;0,(U209-U210+U211),0)</f>
        <v>2361</v>
      </c>
      <c r="V212" s="20">
        <f t="shared" ref="V212" si="1412">IF((V209-V210+V211)&gt;0,(V209-V210+V211),0)</f>
        <v>2325</v>
      </c>
      <c r="W212" s="20">
        <f t="shared" ref="W212" si="1413">IF((W209-W210+W211)&gt;0,(W209-W210+W211),0)</f>
        <v>2289</v>
      </c>
      <c r="X212" s="20">
        <f t="shared" ref="X212" si="1414">IF((X209-X210+X211)&gt;0,(X209-X210+X211),0)</f>
        <v>1113</v>
      </c>
      <c r="Y212" s="21">
        <f t="shared" ref="Y212:AQ212" si="1415">IF((Y209-Y210+Y211)&gt;0,(Y209-Y210+Y211),0)</f>
        <v>1077</v>
      </c>
      <c r="Z212" s="21">
        <f t="shared" si="1415"/>
        <v>1040</v>
      </c>
      <c r="AA212" s="21">
        <f t="shared" si="1415"/>
        <v>1003</v>
      </c>
      <c r="AB212" s="21">
        <f t="shared" si="1415"/>
        <v>966</v>
      </c>
      <c r="AC212" s="21">
        <f t="shared" si="1415"/>
        <v>929</v>
      </c>
      <c r="AD212" s="21">
        <f t="shared" si="1415"/>
        <v>892</v>
      </c>
      <c r="AE212" s="21">
        <f t="shared" si="1415"/>
        <v>855</v>
      </c>
      <c r="AF212" s="21">
        <f t="shared" si="1415"/>
        <v>818</v>
      </c>
      <c r="AG212" s="21">
        <f t="shared" si="1415"/>
        <v>781</v>
      </c>
      <c r="AH212" s="21">
        <f t="shared" si="1415"/>
        <v>744</v>
      </c>
      <c r="AI212" s="21">
        <f t="shared" si="1415"/>
        <v>707</v>
      </c>
      <c r="AJ212" s="21">
        <f t="shared" si="1415"/>
        <v>670</v>
      </c>
      <c r="AK212" s="21">
        <f t="shared" si="1415"/>
        <v>633</v>
      </c>
      <c r="AL212" s="21">
        <f t="shared" si="1415"/>
        <v>596</v>
      </c>
      <c r="AM212" s="21">
        <f t="shared" si="1415"/>
        <v>559</v>
      </c>
      <c r="AN212" s="21">
        <f t="shared" si="1415"/>
        <v>522</v>
      </c>
      <c r="AO212" s="21">
        <f t="shared" si="1415"/>
        <v>485</v>
      </c>
      <c r="AP212" s="21">
        <f t="shared" si="1415"/>
        <v>485</v>
      </c>
      <c r="AQ212" s="21">
        <f t="shared" si="1415"/>
        <v>485</v>
      </c>
    </row>
    <row r="213" spans="1:43" hidden="1" x14ac:dyDescent="0.3">
      <c r="A213" s="14">
        <f>_xlfn.XLOOKUP(F213,'Demand on-top'!A:A,'Demand on-top'!S:S)</f>
        <v>1140</v>
      </c>
      <c r="B213" s="22" t="s">
        <v>7</v>
      </c>
      <c r="C213" s="23" t="s">
        <v>8</v>
      </c>
      <c r="D213" s="18" cm="1">
        <f t="array" ref="D213">ROUND(_xlfn.XLOOKUP(B213,Artikli!A:A,Artikli!C:C/7),0)</f>
        <v>9</v>
      </c>
      <c r="E213" s="25" t="s">
        <v>44</v>
      </c>
      <c r="F213" s="25" t="s">
        <v>140</v>
      </c>
      <c r="G213" s="49" t="s">
        <v>141</v>
      </c>
      <c r="H213" s="64"/>
      <c r="I213" s="58" t="s">
        <v>29</v>
      </c>
      <c r="J213" s="32">
        <v>4.6654676258992804</v>
      </c>
      <c r="K213" s="26" cm="1">
        <f t="array" ref="K213">IFERROR(_xlfn.LET(_xlpm.stk, K209, _xlpm.dem, L210:$BF210,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AVERAGE(L210:Z210), _xlpm.nxt), _xlpm.fw + ((_xlpm.stk - _xlpm.ded) / _xlpm.safe_nxt)),0)</f>
        <v>12.633503401360544</v>
      </c>
      <c r="L213" s="26" cm="1">
        <f t="array" ref="L213">IFERROR(_xlfn.LET(_xlpm.stk, L209, _xlpm.dem, M210:$BF210,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AVERAGE(M210:AA210), _xlpm.nxt), _xlpm.fw + ((_xlpm.stk - _xlpm.ded) / _xlpm.safe_nxt)),0)</f>
        <v>11.685374149659864</v>
      </c>
      <c r="M213" s="26" cm="1">
        <f t="array" ref="M213">IFERROR(_xlfn.LET(_xlpm.stk, M209, _xlpm.dem, N210:$BF210,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AVERAGE(N210:AB210), _xlpm.nxt), _xlpm.fw + ((_xlpm.stk - _xlpm.ded) / _xlpm.safe_nxt)),0)</f>
        <v>10.685374149659864</v>
      </c>
      <c r="N213" s="26" cm="1">
        <f t="array" ref="N213">IFERROR(_xlfn.LET(_xlpm.stk, N209, _xlpm.dem, O210:$BF210,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AVERAGE(O210:AC210), _xlpm.nxt), _xlpm.fw + ((_xlpm.stk - _xlpm.ded) / _xlpm.safe_nxt)),0)</f>
        <v>32.914728682170541</v>
      </c>
      <c r="O213" s="26" cm="1">
        <f t="array" ref="O213">IFERROR(_xlfn.LET(_xlpm.stk, O209, _xlpm.dem, P210:$BF210,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AVERAGE(P210:AD210), _xlpm.nxt), _xlpm.fw + ((_xlpm.stk - _xlpm.ded) / _xlpm.safe_nxt)),0)</f>
        <v>32.756198347107436</v>
      </c>
      <c r="P213" s="26" cm="1">
        <f t="array" ref="P213">IFERROR(_xlfn.LET(_xlpm.stk, P209, _xlpm.dem, Q210:$BF210,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AVERAGE(Q210:AE210), _xlpm.nxt), _xlpm.fw + ((_xlpm.stk - _xlpm.ded) / _xlpm.safe_nxt)),0)</f>
        <v>29.63378617838157</v>
      </c>
      <c r="Q213" s="26" cm="1">
        <f t="array" ref="Q213">IFERROR(_xlfn.LET(_xlpm.stk, Q209, _xlpm.dem, R210:$BF210,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AVERAGE(R210:AF210), _xlpm.nxt), _xlpm.fw + ((_xlpm.stk - _xlpm.ded) / _xlpm.safe_nxt)),0)</f>
        <v>28.636524822695037</v>
      </c>
      <c r="R213" s="26" cm="1">
        <f t="array" ref="R213">IFERROR(_xlfn.LET(_xlpm.stk, R209, _xlpm.dem, S210:$BF210,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AVERAGE(S210:AG210), _xlpm.nxt), _xlpm.fw + ((_xlpm.stk - _xlpm.ded) / _xlpm.safe_nxt)),0)</f>
        <v>27.639266706091071</v>
      </c>
      <c r="S213" s="26" cm="1">
        <f t="array" ref="S213">IFERROR(_xlfn.LET(_xlpm.stk, S209, _xlpm.dem, T210:$BF210,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AVERAGE(T210:AH210), _xlpm.nxt), _xlpm.fw + ((_xlpm.stk - _xlpm.ded) / _xlpm.safe_nxt)),0)</f>
        <v>26.642011834319526</v>
      </c>
      <c r="T213" s="26" cm="1">
        <f t="array" ref="T213">IFERROR(_xlfn.LET(_xlpm.stk, T209, _xlpm.dem, U210:$BF210,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AVERAGE(U210:AI210), _xlpm.nxt), _xlpm.fw + ((_xlpm.stk - _xlpm.ded) / _xlpm.safe_nxt)),0)</f>
        <v>25.633136094674555</v>
      </c>
      <c r="U213" s="26" cm="1">
        <f t="array" ref="U213">IFERROR(_xlfn.LET(_xlpm.stk, U209, _xlpm.dem, V210:$BF210,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AVERAGE(V210:AJ210), _xlpm.nxt), _xlpm.fw + ((_xlpm.stk - _xlpm.ded) / _xlpm.safe_nxt)),0)</f>
        <v>24.621525724423417</v>
      </c>
      <c r="V213" s="26" cm="1">
        <f t="array" ref="V213">IFERROR(_xlfn.LET(_xlpm.stk, V209, _xlpm.dem, W210:$BF210,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AVERAGE(W210:AK210), _xlpm.nxt), _xlpm.fw + ((_xlpm.stk - _xlpm.ded) / _xlpm.safe_nxt)),0)</f>
        <v>23.618794326241137</v>
      </c>
      <c r="W213" s="26" cm="1">
        <f t="array" ref="W213">IFERROR(_xlfn.LET(_xlpm.stk, W209, _xlpm.dem, X210:$BF210,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AVERAGE(X210:AL210), _xlpm.nxt), _xlpm.fw + ((_xlpm.stk - _xlpm.ded) / _xlpm.safe_nxt)),0)</f>
        <v>22.616066154754872</v>
      </c>
      <c r="X213" s="26" cm="1">
        <f t="array" ref="X213">IFERROR(_xlfn.LET(_xlpm.stk, X209, _xlpm.dem, Y210:$BF210,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AVERAGE(Y210:AM210), _xlpm.nxt), _xlpm.fw + ((_xlpm.stk - _xlpm.ded) / _xlpm.safe_nxt)),0)</f>
        <v>61.972924187725638</v>
      </c>
      <c r="Y213" s="27" cm="1">
        <f t="array" ref="Y213">IFERROR(_xlfn.LET(_xlpm.stk, Y209, _xlpm.dem, Z210:$BF210,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AVERAGE(Z210:AN210), _xlpm.nxt), _xlpm.fw + ((_xlpm.stk - _xlpm.ded) / _xlpm.safe_nxt)),0)</f>
        <v>30.081081081081081</v>
      </c>
      <c r="Z213" s="27" cm="1">
        <f t="array" ref="Z213">IFERROR(_xlfn.LET(_xlpm.stk, Z209, _xlpm.dem, AA210:$BF210,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AVERAGE(AA210:AO210), _xlpm.nxt), _xlpm.fw + ((_xlpm.stk - _xlpm.ded) / _xlpm.safe_nxt)),0)</f>
        <v>29.108108108108109</v>
      </c>
      <c r="AA213" s="27" cm="1">
        <f t="array" ref="AA213">IFERROR(_xlfn.LET(_xlpm.stk, AA209, _xlpm.dem, AB210:$BF210,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AVERAGE(AB210:AP210), _xlpm.nxt), _xlpm.fw + ((_xlpm.stk - _xlpm.ded) / _xlpm.safe_nxt)),0)</f>
        <v>29.115830115830114</v>
      </c>
      <c r="AB213" s="27" cm="1">
        <f t="array" ref="AB213">IFERROR(_xlfn.LET(_xlpm.stk, AB209, _xlpm.dem, AC210:$BF210,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AVERAGE(AC210:AQ210), _xlpm.nxt), _xlpm.fw + ((_xlpm.stk - _xlpm.ded) / _xlpm.safe_nxt)),0)</f>
        <v>29.278586278586278</v>
      </c>
      <c r="AC213" s="27" cm="1">
        <f t="array" ref="AC213">IFERROR(_xlfn.LET(_xlpm.stk, AC209, _xlpm.dem, AD210:$BF210,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AVERAGE(AD210:AR210), _xlpm.nxt), _xlpm.fw + ((_xlpm.stk - _xlpm.ded) / _xlpm.safe_nxt)),0)</f>
        <v>28.45945945945946</v>
      </c>
      <c r="AD213" s="27" cm="1">
        <f t="array" ref="AD213">IFERROR(_xlfn.LET(_xlpm.stk, AD209, _xlpm.dem, AE210:$BF210,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AVERAGE(AE210:AS210), _xlpm.nxt), _xlpm.fw + ((_xlpm.stk - _xlpm.ded) / _xlpm.safe_nxt)),0)</f>
        <v>27.673218673218674</v>
      </c>
      <c r="AE213" s="27" cm="1">
        <f t="array" ref="AE213">IFERROR(_xlfn.LET(_xlpm.stk, AE209, _xlpm.dem, AF210:$BF210,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AVERAGE(AF210:AT210), _xlpm.nxt), _xlpm.fw + ((_xlpm.stk - _xlpm.ded) / _xlpm.safe_nxt)),0)</f>
        <v>26.929729729729729</v>
      </c>
      <c r="AF213" s="27" cm="1">
        <f t="array" ref="AF213">IFERROR(_xlfn.LET(_xlpm.stk, AF209, _xlpm.dem, AG210:$BF210,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AVERAGE(AG210:AU210), _xlpm.nxt), _xlpm.fw + ((_xlpm.stk - _xlpm.ded) / _xlpm.safe_nxt)),0)</f>
        <v>26.243243243243242</v>
      </c>
      <c r="AG213" s="27" cm="1">
        <f t="array" ref="AG213">IFERROR(_xlfn.LET(_xlpm.stk, AG209, _xlpm.dem, AH210:$BF210,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AVERAGE(AH210:AV210), _xlpm.nxt), _xlpm.fw + ((_xlpm.stk - _xlpm.ded) / _xlpm.safe_nxt)),0)</f>
        <v>25.635135135135133</v>
      </c>
      <c r="AH213" s="27" cm="1">
        <f t="array" ref="AH213">IFERROR(_xlfn.LET(_xlpm.stk, AH209, _xlpm.dem, AI210:$BF210,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AVERAGE(AI210:AW210), _xlpm.nxt), _xlpm.fw + ((_xlpm.stk - _xlpm.ded) / _xlpm.safe_nxt)),0)</f>
        <v>25.138996138996138</v>
      </c>
      <c r="AI213" s="27" cm="1">
        <f t="array" ref="AI213">IFERROR(_xlfn.LET(_xlpm.stk, AI209, _xlpm.dem, AJ210:$BF210,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AVERAGE(AJ210:AX210), _xlpm.nxt), _xlpm.fw + ((_xlpm.stk - _xlpm.ded) / _xlpm.safe_nxt)),0)</f>
        <v>24.810810810810811</v>
      </c>
      <c r="AJ213" s="27" cm="1">
        <f t="array" ref="AJ213">IFERROR(_xlfn.LET(_xlpm.stk, AJ209, _xlpm.dem, AK210:$BF210,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AVERAGE(AK210:AY210), _xlpm.nxt), _xlpm.fw + ((_xlpm.stk - _xlpm.ded) / _xlpm.safe_nxt)),0)</f>
        <v>24.751351351351353</v>
      </c>
      <c r="AK213" s="27" cm="1">
        <f t="array" ref="AK213">IFERROR(_xlfn.LET(_xlpm.stk, AK209, _xlpm.dem, AL210:$BF210,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AVERAGE(AL210:AZ210), _xlpm.nxt), _xlpm.fw + ((_xlpm.stk - _xlpm.ded) / _xlpm.safe_nxt)),0)</f>
        <v>25.162162162162161</v>
      </c>
      <c r="AL213" s="27" cm="1">
        <f t="array" ref="AL213">IFERROR(_xlfn.LET(_xlpm.stk, AL209, _xlpm.dem, AM210:$BF210,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AVERAGE(AM210:BA210), _xlpm.nxt), _xlpm.fw + ((_xlpm.stk - _xlpm.ded) / _xlpm.safe_nxt)),0)</f>
        <v>26.513513513513516</v>
      </c>
      <c r="AM213" s="27" cm="1">
        <f t="array" ref="AM213">IFERROR(_xlfn.LET(_xlpm.stk, AM209, _xlpm.dem, AN210:$BF210,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AVERAGE(AN210:BB210), _xlpm.nxt), _xlpm.fw + ((_xlpm.stk - _xlpm.ded) / _xlpm.safe_nxt)),0)</f>
        <v>30.216216216216218</v>
      </c>
      <c r="AN213" s="27" cm="1">
        <f t="array" ref="AN213">IFERROR(_xlfn.LET(_xlpm.stk, AN209, _xlpm.dem, AO210:$BF210,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AVERAGE(AO210:BC210), _xlpm.nxt), _xlpm.fw + ((_xlpm.stk - _xlpm.ded) / _xlpm.safe_nxt)),0)</f>
        <v>43.324324324324323</v>
      </c>
      <c r="AO213" s="27" cm="1">
        <f t="array" ref="AO213">IFERROR(_xlfn.LET(_xlpm.stk, AO209, _xlpm.dem, AP210:$BF210,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AVERAGE(AP210:BD210), _xlpm.nxt), _xlpm.fw + ((_xlpm.stk - _xlpm.ded) / _xlpm.safe_nxt)),0)</f>
        <v>0</v>
      </c>
      <c r="AP213" s="27" cm="1">
        <f t="array" ref="AP213">IFERROR(_xlfn.LET(_xlpm.stk, AP209, _xlpm.dem, AQ210:$BF210,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AVERAGE(AQ210:BE210), _xlpm.nxt), _xlpm.fw + ((_xlpm.stk - _xlpm.ded) / _xlpm.safe_nxt)),0)</f>
        <v>0</v>
      </c>
      <c r="AQ213" s="27" cm="1">
        <f t="array" ref="AQ213">IFERROR(_xlfn.LET(_xlpm.stk, AQ209, _xlpm.dem, AR210:$BF210,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AVERAGE(AR210:BF210), _xlpm.nxt), _xlpm.fw + ((_xlpm.stk - _xlpm.ded) / _xlpm.safe_nxt)),0)</f>
        <v>0</v>
      </c>
    </row>
    <row r="214" spans="1:43" hidden="1" x14ac:dyDescent="0.3">
      <c r="A214" s="14">
        <f>_xlfn.XLOOKUP(F214,'Demand on-top'!A:A,'Demand on-top'!S:S)</f>
        <v>2900</v>
      </c>
      <c r="B214" s="16" t="s">
        <v>60</v>
      </c>
      <c r="C214" s="17" t="s">
        <v>61</v>
      </c>
      <c r="D214" s="18" cm="1">
        <f t="array" ref="D214">ROUND(_xlfn.XLOOKUP(B214,Artikli!A:A,Artikli!C:C/7),0)</f>
        <v>9</v>
      </c>
      <c r="E214" s="19" t="s">
        <v>59</v>
      </c>
      <c r="F214" s="19" t="s">
        <v>142</v>
      </c>
      <c r="G214" s="48" t="s">
        <v>143</v>
      </c>
      <c r="H214" s="61"/>
      <c r="I214" s="57" t="s">
        <v>26</v>
      </c>
      <c r="J214" s="31">
        <v>9821</v>
      </c>
      <c r="K214" s="20">
        <f>IFERROR(_xlfn.XLOOKUP(F214,Stock!A:A,Stock!AI:AI),0)</f>
        <v>7283</v>
      </c>
      <c r="L214" s="20">
        <f t="shared" ref="L214:Y214" si="1416">K217</f>
        <v>6033</v>
      </c>
      <c r="M214" s="20">
        <f t="shared" si="1416"/>
        <v>4759</v>
      </c>
      <c r="N214" s="20">
        <f t="shared" si="1416"/>
        <v>43479</v>
      </c>
      <c r="O214" s="20">
        <f t="shared" si="1416"/>
        <v>42194</v>
      </c>
      <c r="P214" s="20">
        <f t="shared" si="1416"/>
        <v>39503</v>
      </c>
      <c r="Q214" s="20">
        <f t="shared" si="1416"/>
        <v>37691</v>
      </c>
      <c r="R214" s="20">
        <f t="shared" si="1416"/>
        <v>36378</v>
      </c>
      <c r="S214" s="20">
        <f t="shared" si="1416"/>
        <v>35078</v>
      </c>
      <c r="T214" s="20">
        <f t="shared" si="1416"/>
        <v>33599</v>
      </c>
      <c r="U214" s="20">
        <f t="shared" si="1416"/>
        <v>32151</v>
      </c>
      <c r="V214" s="20">
        <f t="shared" si="1416"/>
        <v>30733</v>
      </c>
      <c r="W214" s="20">
        <f t="shared" si="1416"/>
        <v>29294</v>
      </c>
      <c r="X214" s="20">
        <f t="shared" si="1416"/>
        <v>27849</v>
      </c>
      <c r="Y214" s="21">
        <f t="shared" si="1416"/>
        <v>23700</v>
      </c>
      <c r="Z214" s="21">
        <f t="shared" ref="Z214" si="1417">Y217</f>
        <v>22447</v>
      </c>
      <c r="AA214" s="21">
        <f t="shared" ref="AA214" si="1418">Z217</f>
        <v>21189</v>
      </c>
      <c r="AB214" s="21">
        <f t="shared" ref="AB214" si="1419">AA217</f>
        <v>19932</v>
      </c>
      <c r="AC214" s="21">
        <f t="shared" ref="AC214" si="1420">AB217</f>
        <v>18652</v>
      </c>
      <c r="AD214" s="21">
        <f t="shared" ref="AD214" si="1421">AC217</f>
        <v>17366</v>
      </c>
      <c r="AE214" s="21">
        <f t="shared" ref="AE214" si="1422">AD217</f>
        <v>16064</v>
      </c>
      <c r="AF214" s="21">
        <f t="shared" ref="AF214" si="1423">AE217</f>
        <v>14798</v>
      </c>
      <c r="AG214" s="21">
        <f t="shared" ref="AG214" si="1424">AF217</f>
        <v>13516</v>
      </c>
      <c r="AH214" s="21">
        <f t="shared" ref="AH214" si="1425">AG217</f>
        <v>12228</v>
      </c>
      <c r="AI214" s="21">
        <f t="shared" ref="AI214" si="1426">AH217</f>
        <v>10943</v>
      </c>
      <c r="AJ214" s="21">
        <f t="shared" ref="AJ214" si="1427">AI217</f>
        <v>9652</v>
      </c>
      <c r="AK214" s="21">
        <f t="shared" ref="AK214" si="1428">AJ217</f>
        <v>8380</v>
      </c>
      <c r="AL214" s="21">
        <f t="shared" ref="AL214" si="1429">AK217</f>
        <v>7107</v>
      </c>
      <c r="AM214" s="21">
        <f t="shared" ref="AM214" si="1430">AL217</f>
        <v>5833</v>
      </c>
      <c r="AN214" s="21">
        <f t="shared" ref="AN214" si="1431">AM217</f>
        <v>4559</v>
      </c>
      <c r="AO214" s="21">
        <f t="shared" ref="AO214" si="1432">AN217</f>
        <v>3285</v>
      </c>
      <c r="AP214" s="21">
        <f t="shared" ref="AP214" si="1433">AO217</f>
        <v>2012</v>
      </c>
      <c r="AQ214" s="21">
        <f t="shared" ref="AQ214" si="1434">AP217</f>
        <v>2012</v>
      </c>
    </row>
    <row r="215" spans="1:43" hidden="1" x14ac:dyDescent="0.3">
      <c r="A215" s="14">
        <f>_xlfn.XLOOKUP(F215,'Demand on-top'!A:A,'Demand on-top'!S:S)</f>
        <v>2900</v>
      </c>
      <c r="B215" s="16" t="s">
        <v>60</v>
      </c>
      <c r="C215" s="17" t="s">
        <v>61</v>
      </c>
      <c r="D215" s="18" cm="1">
        <f t="array" ref="D215">ROUND(_xlfn.XLOOKUP(B215,Artikli!A:A,Artikli!C:C/7),0)</f>
        <v>9</v>
      </c>
      <c r="E215" s="19" t="s">
        <v>59</v>
      </c>
      <c r="F215" s="19" t="s">
        <v>142</v>
      </c>
      <c r="G215" s="48" t="s">
        <v>143</v>
      </c>
      <c r="H215" s="62"/>
      <c r="I215" s="57" t="s">
        <v>28</v>
      </c>
      <c r="J215" s="31">
        <v>1245</v>
      </c>
      <c r="K215" s="20">
        <f>ROUND(_xlfn.XLOOKUP($F215,'Prodaja+Demand'!$B:$B,'Prodaja+Demand'!BG:BG),0)+ROUND(_xlfn.XLOOKUP($F215,'Demand on-top'!$A:$A,'Demand on-top'!F:F),0)</f>
        <v>1250</v>
      </c>
      <c r="L215" s="20">
        <f>ROUND(_xlfn.XLOOKUP($F215,'Prodaja+Demand'!$B:$B,'Prodaja+Demand'!BH:BH),0)+ROUND(_xlfn.XLOOKUP($F215,'Demand on-top'!$A:$A,'Demand on-top'!G:G),0)</f>
        <v>1274</v>
      </c>
      <c r="M215" s="20">
        <f>ROUND(_xlfn.XLOOKUP($F215,'Prodaja+Demand'!$B:$B,'Prodaja+Demand'!BI:BI),0)+ROUND(_xlfn.XLOOKUP($F215,'Demand on-top'!$A:$A,'Demand on-top'!H:H),0)</f>
        <v>1280</v>
      </c>
      <c r="N215" s="20">
        <f>ROUND(_xlfn.XLOOKUP($F215,'Prodaja+Demand'!$B:$B,'Prodaja+Demand'!BJ:BJ),0)+ROUND(_xlfn.XLOOKUP($F215,'Demand on-top'!$A:$A,'Demand on-top'!I:I),0)</f>
        <v>1285</v>
      </c>
      <c r="O215" s="20">
        <f>ROUND(_xlfn.XLOOKUP($F215,'Prodaja+Demand'!$B:$B,'Prodaja+Demand'!BK:BK),0)+ROUND(_xlfn.XLOOKUP($F215,'Demand on-top'!$A:$A,'Demand on-top'!J:J),0)</f>
        <v>2691</v>
      </c>
      <c r="P215" s="20">
        <f>ROUND(_xlfn.XLOOKUP($F215,'Prodaja+Demand'!$B:$B,'Prodaja+Demand'!BL:BL),0)+ROUND(_xlfn.XLOOKUP($F215,'Demand on-top'!$A:$A,'Demand on-top'!K:K),0)</f>
        <v>1812</v>
      </c>
      <c r="Q215" s="20">
        <f>ROUND(_xlfn.XLOOKUP($F215,'Prodaja+Demand'!$B:$B,'Prodaja+Demand'!BM:BM),0)+ROUND(_xlfn.XLOOKUP($F215,'Demand on-top'!$A:$A,'Demand on-top'!L:L),0)</f>
        <v>1313</v>
      </c>
      <c r="R215" s="20">
        <f>ROUND(_xlfn.XLOOKUP($F215,'Prodaja+Demand'!$B:$B,'Prodaja+Demand'!BN:BN),0)+ROUND(_xlfn.XLOOKUP($F215,'Demand on-top'!$A:$A,'Demand on-top'!M:M),0)</f>
        <v>1300</v>
      </c>
      <c r="S215" s="20">
        <f>ROUND(_xlfn.XLOOKUP($F215,'Prodaja+Demand'!$B:$B,'Prodaja+Demand'!BO:BO),0)+ROUND(_xlfn.XLOOKUP($F215,'Demand on-top'!$A:$A,'Demand on-top'!N:N),0)</f>
        <v>1479</v>
      </c>
      <c r="T215" s="20">
        <f>ROUND(_xlfn.XLOOKUP($F215,'Prodaja+Demand'!$B:$B,'Prodaja+Demand'!BP:BP),0)+ROUND(_xlfn.XLOOKUP($F215,'Demand on-top'!$A:$A,'Demand on-top'!O:O),0)</f>
        <v>1448</v>
      </c>
      <c r="U215" s="20">
        <f>ROUND(_xlfn.XLOOKUP($F215,'Prodaja+Demand'!$B:$B,'Prodaja+Demand'!BQ:BQ),0)+ROUND(_xlfn.XLOOKUP($F215,'Demand on-top'!$A:$A,'Demand on-top'!P:P),0)</f>
        <v>1418</v>
      </c>
      <c r="V215" s="20">
        <f>ROUND(_xlfn.XLOOKUP($F215,'Prodaja+Demand'!$B:$B,'Prodaja+Demand'!BR:BR),0)+ROUND(_xlfn.XLOOKUP($F215,'Demand on-top'!$A:$A,'Demand on-top'!Q:Q),0)</f>
        <v>1439</v>
      </c>
      <c r="W215" s="20">
        <f>ROUND(_xlfn.XLOOKUP($F215,'Prodaja+Demand'!$B:$B,'Prodaja+Demand'!BS:BS),0)+ROUND(_xlfn.XLOOKUP($F215,'Demand on-top'!$A:$A,'Demand on-top'!R:R),0)</f>
        <v>1445</v>
      </c>
      <c r="X215" s="20">
        <f>ROUND(_xlfn.XLOOKUP($F215,'Prodaja+Demand'!$B:$B,'Prodaja+Demand'!BT:BT),0)+ROUND(_xlfn.XLOOKUP($F215,'Demand on-top'!$A:$A,'Demand on-top'!S:S),0)</f>
        <v>4149</v>
      </c>
      <c r="Y215" s="21">
        <f>ROUND(_xlfn.XLOOKUP($F215,'Prodaja+Demand'!$B:$B,'Prodaja+Demand'!BU:BU),0)+ROUND(_xlfn.XLOOKUP($F215,'Demand on-top'!$A:$A,'Demand on-top'!T:T),0)</f>
        <v>1253</v>
      </c>
      <c r="Z215" s="21">
        <f>ROUND(_xlfn.XLOOKUP($F215,'Prodaja+Demand'!$B:$B,'Prodaja+Demand'!BV:BV),0)+ROUND(_xlfn.XLOOKUP($F215,'Demand on-top'!$A:$A,'Demand on-top'!U:U),0)</f>
        <v>1258</v>
      </c>
      <c r="AA215" s="21">
        <f>ROUND(_xlfn.XLOOKUP($F215,'Prodaja+Demand'!$B:$B,'Prodaja+Demand'!BW:BW),0)+ROUND(_xlfn.XLOOKUP($F215,'Demand on-top'!$A:$A,'Demand on-top'!V:V),0)</f>
        <v>1257</v>
      </c>
      <c r="AB215" s="21">
        <f>ROUND(_xlfn.XLOOKUP($F215,'Prodaja+Demand'!$B:$B,'Prodaja+Demand'!BX:BX),0)+ROUND(_xlfn.XLOOKUP($F215,'Demand on-top'!$A:$A,'Demand on-top'!W:W),0)</f>
        <v>1280</v>
      </c>
      <c r="AC215" s="21">
        <f>ROUND(_xlfn.XLOOKUP($F215,'Prodaja+Demand'!$B:$B,'Prodaja+Demand'!BY:BY),0)+ROUND(_xlfn.XLOOKUP($F215,'Demand on-top'!$A:$A,'Demand on-top'!X:X),0)</f>
        <v>1286</v>
      </c>
      <c r="AD215" s="21">
        <f>ROUND(_xlfn.XLOOKUP($F215,'Prodaja+Demand'!$B:$B,'Prodaja+Demand'!BZ:BZ),0)+ROUND(_xlfn.XLOOKUP($F215,'Demand on-top'!$A:$A,'Demand on-top'!Y:Y),0)</f>
        <v>1302</v>
      </c>
      <c r="AE215" s="21">
        <f>ROUND(_xlfn.XLOOKUP($F215,'Prodaja+Demand'!$B:$B,'Prodaja+Demand'!CA:CA),0)+ROUND(_xlfn.XLOOKUP($F215,'Demand on-top'!$A:$A,'Demand on-top'!Z:Z),0)</f>
        <v>1266</v>
      </c>
      <c r="AF215" s="21">
        <f>ROUND(_xlfn.XLOOKUP($F215,'Prodaja+Demand'!$B:$B,'Prodaja+Demand'!CB:CB),0)+ROUND(_xlfn.XLOOKUP($F215,'Demand on-top'!$A:$A,'Demand on-top'!AA:AA),0)</f>
        <v>1282</v>
      </c>
      <c r="AG215" s="21">
        <f>ROUND(_xlfn.XLOOKUP($F215,'Prodaja+Demand'!$B:$B,'Prodaja+Demand'!CC:CC),0)+ROUND(_xlfn.XLOOKUP($F215,'Demand on-top'!$A:$A,'Demand on-top'!AB:AB),0)</f>
        <v>1288</v>
      </c>
      <c r="AH215" s="21">
        <f>ROUND(_xlfn.XLOOKUP($F215,'Prodaja+Demand'!$B:$B,'Prodaja+Demand'!CD:CD),0)+ROUND(_xlfn.XLOOKUP($F215,'Demand on-top'!$A:$A,'Demand on-top'!AC:AC),0)</f>
        <v>1285</v>
      </c>
      <c r="AI215" s="21">
        <f>ROUND(_xlfn.XLOOKUP($F215,'Prodaja+Demand'!$B:$B,'Prodaja+Demand'!CE:CE),0)+ROUND(_xlfn.XLOOKUP($F215,'Demand on-top'!$A:$A,'Demand on-top'!AD:AD),0)</f>
        <v>1291</v>
      </c>
      <c r="AJ215" s="21">
        <f>ROUND(_xlfn.XLOOKUP($F215,'Prodaja+Demand'!$B:$B,'Prodaja+Demand'!CF:CF),0)+ROUND(_xlfn.XLOOKUP($F215,'Demand on-top'!$A:$A,'Demand on-top'!AE:AE),0)</f>
        <v>1272</v>
      </c>
      <c r="AK215" s="21">
        <f>ROUND(_xlfn.XLOOKUP($F215,'Prodaja+Demand'!$B:$B,'Prodaja+Demand'!CG:CG),0)+ROUND(_xlfn.XLOOKUP($F215,'Demand on-top'!$A:$A,'Demand on-top'!AF:AF),0)</f>
        <v>1273</v>
      </c>
      <c r="AL215" s="21">
        <f>ROUND(_xlfn.XLOOKUP($F215,'Prodaja+Demand'!$B:$B,'Prodaja+Demand'!CH:CH),0)+ROUND(_xlfn.XLOOKUP($F215,'Demand on-top'!$A:$A,'Demand on-top'!AG:AG),0)</f>
        <v>1274</v>
      </c>
      <c r="AM215" s="21">
        <f>ROUND(_xlfn.XLOOKUP($F215,'Prodaja+Demand'!$B:$B,'Prodaja+Demand'!CI:CI),0)+ROUND(_xlfn.XLOOKUP($F215,'Demand on-top'!$A:$A,'Demand on-top'!AH:AH),0)</f>
        <v>1274</v>
      </c>
      <c r="AN215" s="21">
        <f>ROUND(_xlfn.XLOOKUP($F215,'Prodaja+Demand'!$B:$B,'Prodaja+Demand'!CJ:CJ),0)+ROUND(_xlfn.XLOOKUP($F215,'Demand on-top'!$A:$A,'Demand on-top'!AI:AI),0)</f>
        <v>1274</v>
      </c>
      <c r="AO215" s="21">
        <f>ROUND(_xlfn.XLOOKUP($F215,'Prodaja+Demand'!$B:$B,'Prodaja+Demand'!CK:CK),0)+ROUND(_xlfn.XLOOKUP($F215,'Demand on-top'!$A:$A,'Demand on-top'!AJ:AJ),0)</f>
        <v>1273</v>
      </c>
      <c r="AP215" s="21">
        <f>ROUND(_xlfn.XLOOKUP($F215,'Prodaja+Demand'!$B:$B,'Prodaja+Demand'!CL:CL),0)+ROUND(_xlfn.XLOOKUP($F215,'Demand on-top'!$A:$A,'Demand on-top'!AK:AK),0)</f>
        <v>0</v>
      </c>
      <c r="AQ215" s="21">
        <f>ROUND(_xlfn.XLOOKUP($F215,'Prodaja+Demand'!$B:$B,'Prodaja+Demand'!CM:CM),0)+ROUND(_xlfn.XLOOKUP($F215,'Demand on-top'!$A:$A,'Demand on-top'!AL:AL),0)</f>
        <v>0</v>
      </c>
    </row>
    <row r="216" spans="1:43" hidden="1" x14ac:dyDescent="0.3">
      <c r="A216" s="14">
        <f>_xlfn.XLOOKUP(F216,'Demand on-top'!A:A,'Demand on-top'!S:S)</f>
        <v>2900</v>
      </c>
      <c r="B216" s="16" t="s">
        <v>60</v>
      </c>
      <c r="C216" s="17" t="s">
        <v>61</v>
      </c>
      <c r="D216" s="18" cm="1">
        <f t="array" ref="D216">ROUND(_xlfn.XLOOKUP(B216,Artikli!A:A,Artikli!C:C/7),0)</f>
        <v>9</v>
      </c>
      <c r="E216" s="19" t="s">
        <v>59</v>
      </c>
      <c r="F216" s="19" t="s">
        <v>142</v>
      </c>
      <c r="G216" s="48" t="s">
        <v>143</v>
      </c>
      <c r="H216" s="62"/>
      <c r="I216" s="57" t="s">
        <v>27</v>
      </c>
      <c r="J216" s="31">
        <v>0</v>
      </c>
      <c r="K216" s="20">
        <f>IFERROR(_xlfn.XLOOKUP($F216,'Incoming supply'!$A:$A,'Incoming supply'!B:B),0)</f>
        <v>0</v>
      </c>
      <c r="L216" s="20">
        <f>IFERROR(_xlfn.XLOOKUP($F216,'Incoming supply'!$A:$A,'Incoming supply'!C:C),0)</f>
        <v>0</v>
      </c>
      <c r="M216" s="20">
        <f>IFERROR(_xlfn.XLOOKUP($F216,'Incoming supply'!$A:$A,'Incoming supply'!D:D),0)</f>
        <v>40000</v>
      </c>
      <c r="N216" s="20">
        <f>IFERROR(_xlfn.XLOOKUP($F216,'Incoming supply'!$A:$A,'Incoming supply'!E:E),0)</f>
        <v>0</v>
      </c>
      <c r="O216" s="20">
        <f>IFERROR(_xlfn.XLOOKUP($F216,'Incoming supply'!$A:$A,'Incoming supply'!F:F),0)</f>
        <v>0</v>
      </c>
      <c r="P216" s="20">
        <f>IFERROR(_xlfn.XLOOKUP($F216,'Incoming supply'!$A:$A,'Incoming supply'!G:G),0)</f>
        <v>0</v>
      </c>
      <c r="Q216" s="20">
        <f>IFERROR(_xlfn.XLOOKUP($F216,'Incoming supply'!$A:$A,'Incoming supply'!H:H),0)</f>
        <v>0</v>
      </c>
      <c r="R216" s="20">
        <f>IFERROR(_xlfn.XLOOKUP($F216,'Incoming supply'!$A:$A,'Incoming supply'!I:I),0)</f>
        <v>0</v>
      </c>
      <c r="S216" s="20">
        <f>IFERROR(_xlfn.XLOOKUP($F216,'Incoming supply'!$A:$A,'Incoming supply'!J:J),0)</f>
        <v>0</v>
      </c>
      <c r="T216" s="20">
        <f>IFERROR(_xlfn.XLOOKUP($F216,'Incoming supply'!$A:$A,'Incoming supply'!K:K),0)</f>
        <v>0</v>
      </c>
      <c r="U216" s="20">
        <f>IFERROR(_xlfn.XLOOKUP($F216,'Incoming supply'!$A:$A,'Incoming supply'!L:L),0)</f>
        <v>0</v>
      </c>
      <c r="V216" s="20">
        <f>IFERROR(_xlfn.XLOOKUP($F216,'Incoming supply'!$A:$A,'Incoming supply'!M:M),0)</f>
        <v>0</v>
      </c>
      <c r="W216" s="20">
        <f>IFERROR(_xlfn.XLOOKUP($F216,'Incoming supply'!$A:$A,'Incoming supply'!N:N),0)</f>
        <v>0</v>
      </c>
      <c r="X216" s="20">
        <f>IFERROR(_xlfn.XLOOKUP($F216,'Incoming supply'!$A:$A,'Incoming supply'!O:O),0)</f>
        <v>0</v>
      </c>
      <c r="Y216" s="21">
        <f>IFERROR(_xlfn.XLOOKUP($F216,'Incoming supply'!$A:$A,'Incoming supply'!P:P),0)</f>
        <v>0</v>
      </c>
      <c r="Z216" s="21">
        <f>IFERROR(_xlfn.XLOOKUP($F216,'Incoming supply'!$A:$A,'Incoming supply'!Q:Q),0)</f>
        <v>0</v>
      </c>
      <c r="AA216" s="21">
        <f>IFERROR(_xlfn.XLOOKUP($F216,'Incoming supply'!$A:$A,'Incoming supply'!R:R),0)</f>
        <v>0</v>
      </c>
      <c r="AB216" s="21">
        <f>IFERROR(_xlfn.XLOOKUP($F216,'Incoming supply'!$A:$A,'Incoming supply'!S:S),0)</f>
        <v>0</v>
      </c>
      <c r="AC216" s="21">
        <f>IFERROR(_xlfn.XLOOKUP($F216,'Incoming supply'!$A:$A,'Incoming supply'!T:T),0)</f>
        <v>0</v>
      </c>
      <c r="AD216" s="21">
        <f>IFERROR(_xlfn.XLOOKUP($F216,'Incoming supply'!$A:$A,'Incoming supply'!U:U),0)</f>
        <v>0</v>
      </c>
      <c r="AE216" s="21">
        <f>IFERROR(_xlfn.XLOOKUP($F216,'Incoming supply'!$A:$A,'Incoming supply'!V:V),0)</f>
        <v>0</v>
      </c>
      <c r="AF216" s="21">
        <f>IFERROR(_xlfn.XLOOKUP($F216,'Incoming supply'!$A:$A,'Incoming supply'!W:W),0)</f>
        <v>0</v>
      </c>
      <c r="AG216" s="21">
        <f>IFERROR(_xlfn.XLOOKUP($F216,'Incoming supply'!$A:$A,'Incoming supply'!X:X),0)</f>
        <v>0</v>
      </c>
      <c r="AH216" s="21">
        <f>IFERROR(_xlfn.XLOOKUP($F216,'Incoming supply'!$A:$A,'Incoming supply'!Y:Y),0)</f>
        <v>0</v>
      </c>
      <c r="AI216" s="21">
        <f>IFERROR(_xlfn.XLOOKUP($F216,'Incoming supply'!$A:$A,'Incoming supply'!Z:Z),0)</f>
        <v>0</v>
      </c>
      <c r="AJ216" s="21">
        <f>IFERROR(_xlfn.XLOOKUP($F216,'Incoming supply'!$A:$A,'Incoming supply'!AA:AA),0)</f>
        <v>0</v>
      </c>
      <c r="AK216" s="21">
        <f>IFERROR(_xlfn.XLOOKUP($F216,'Incoming supply'!$A:$A,'Incoming supply'!AB:AB),0)</f>
        <v>0</v>
      </c>
      <c r="AL216" s="21">
        <f>IFERROR(_xlfn.XLOOKUP($F216,'Incoming supply'!$A:$A,'Incoming supply'!AC:AC),0)</f>
        <v>0</v>
      </c>
      <c r="AM216" s="21">
        <f>IFERROR(_xlfn.XLOOKUP($F216,'Incoming supply'!$A:$A,'Incoming supply'!AD:AD),0)</f>
        <v>0</v>
      </c>
      <c r="AN216" s="21">
        <f>IFERROR(_xlfn.XLOOKUP($F216,'Incoming supply'!$A:$A,'Incoming supply'!AE:AE),0)</f>
        <v>0</v>
      </c>
      <c r="AO216" s="21">
        <f>IFERROR(_xlfn.XLOOKUP($F216,'Incoming supply'!$A:$A,'Incoming supply'!AF:AF),0)</f>
        <v>0</v>
      </c>
      <c r="AP216" s="21">
        <f>IFERROR(_xlfn.XLOOKUP($F216,'Incoming supply'!$A:$A,'Incoming supply'!AG:AG),0)</f>
        <v>0</v>
      </c>
      <c r="AQ216" s="21">
        <f>IFERROR(_xlfn.XLOOKUP($F216,'Incoming supply'!$A:$A,'Incoming supply'!AH:AH),0)</f>
        <v>0</v>
      </c>
    </row>
    <row r="217" spans="1:43" hidden="1" x14ac:dyDescent="0.3">
      <c r="A217" s="14">
        <f>_xlfn.XLOOKUP(F217,'Demand on-top'!A:A,'Demand on-top'!S:S)</f>
        <v>2900</v>
      </c>
      <c r="B217" s="16" t="s">
        <v>60</v>
      </c>
      <c r="C217" s="17" t="s">
        <v>61</v>
      </c>
      <c r="D217" s="18" cm="1">
        <f t="array" ref="D217">ROUND(_xlfn.XLOOKUP(B217,Artikli!A:A,Artikli!C:C/7),0)</f>
        <v>9</v>
      </c>
      <c r="E217" s="19" t="s">
        <v>59</v>
      </c>
      <c r="F217" s="19" t="s">
        <v>142</v>
      </c>
      <c r="G217" s="48" t="s">
        <v>143</v>
      </c>
      <c r="H217" s="62"/>
      <c r="I217" s="57" t="s">
        <v>4096</v>
      </c>
      <c r="J217" s="31">
        <v>8576</v>
      </c>
      <c r="K217" s="20">
        <f t="shared" ref="K217" si="1435">IF((K214-K215+K216)&gt;0,(K214-K215+K216),0)</f>
        <v>6033</v>
      </c>
      <c r="L217" s="20">
        <f t="shared" ref="L217" si="1436">IF((L214-L215+L216)&gt;0,(L214-L215+L216),0)</f>
        <v>4759</v>
      </c>
      <c r="M217" s="20">
        <f t="shared" ref="M217" si="1437">IF((M214-M215+M216)&gt;0,(M214-M215+M216),0)</f>
        <v>43479</v>
      </c>
      <c r="N217" s="20">
        <f t="shared" ref="N217" si="1438">IF((N214-N215+N216)&gt;0,(N214-N215+N216),0)</f>
        <v>42194</v>
      </c>
      <c r="O217" s="20">
        <f t="shared" ref="O217" si="1439">IF((O214-O215+O216)&gt;0,(O214-O215+O216),0)</f>
        <v>39503</v>
      </c>
      <c r="P217" s="20">
        <f t="shared" ref="P217" si="1440">IF((P214-P215+P216)&gt;0,(P214-P215+P216),0)</f>
        <v>37691</v>
      </c>
      <c r="Q217" s="20">
        <f t="shared" ref="Q217" si="1441">IF((Q214-Q215+Q216)&gt;0,(Q214-Q215+Q216),0)</f>
        <v>36378</v>
      </c>
      <c r="R217" s="20">
        <f t="shared" ref="R217" si="1442">IF((R214-R215+R216)&gt;0,(R214-R215+R216),0)</f>
        <v>35078</v>
      </c>
      <c r="S217" s="20">
        <f t="shared" ref="S217" si="1443">IF((S214-S215+S216)&gt;0,(S214-S215+S216),0)</f>
        <v>33599</v>
      </c>
      <c r="T217" s="20">
        <f t="shared" ref="T217" si="1444">IF((T214-T215+T216)&gt;0,(T214-T215+T216),0)</f>
        <v>32151</v>
      </c>
      <c r="U217" s="20">
        <f t="shared" ref="U217" si="1445">IF((U214-U215+U216)&gt;0,(U214-U215+U216),0)</f>
        <v>30733</v>
      </c>
      <c r="V217" s="20">
        <f t="shared" ref="V217" si="1446">IF((V214-V215+V216)&gt;0,(V214-V215+V216),0)</f>
        <v>29294</v>
      </c>
      <c r="W217" s="20">
        <f t="shared" ref="W217" si="1447">IF((W214-W215+W216)&gt;0,(W214-W215+W216),0)</f>
        <v>27849</v>
      </c>
      <c r="X217" s="20">
        <f t="shared" ref="X217" si="1448">IF((X214-X215+X216)&gt;0,(X214-X215+X216),0)</f>
        <v>23700</v>
      </c>
      <c r="Y217" s="21">
        <f t="shared" ref="Y217:AQ217" si="1449">IF((Y214-Y215+Y216)&gt;0,(Y214-Y215+Y216),0)</f>
        <v>22447</v>
      </c>
      <c r="Z217" s="21">
        <f t="shared" si="1449"/>
        <v>21189</v>
      </c>
      <c r="AA217" s="21">
        <f t="shared" si="1449"/>
        <v>19932</v>
      </c>
      <c r="AB217" s="21">
        <f t="shared" si="1449"/>
        <v>18652</v>
      </c>
      <c r="AC217" s="21">
        <f t="shared" si="1449"/>
        <v>17366</v>
      </c>
      <c r="AD217" s="21">
        <f t="shared" si="1449"/>
        <v>16064</v>
      </c>
      <c r="AE217" s="21">
        <f t="shared" si="1449"/>
        <v>14798</v>
      </c>
      <c r="AF217" s="21">
        <f t="shared" si="1449"/>
        <v>13516</v>
      </c>
      <c r="AG217" s="21">
        <f t="shared" si="1449"/>
        <v>12228</v>
      </c>
      <c r="AH217" s="21">
        <f t="shared" si="1449"/>
        <v>10943</v>
      </c>
      <c r="AI217" s="21">
        <f t="shared" si="1449"/>
        <v>9652</v>
      </c>
      <c r="AJ217" s="21">
        <f t="shared" si="1449"/>
        <v>8380</v>
      </c>
      <c r="AK217" s="21">
        <f t="shared" si="1449"/>
        <v>7107</v>
      </c>
      <c r="AL217" s="21">
        <f t="shared" si="1449"/>
        <v>5833</v>
      </c>
      <c r="AM217" s="21">
        <f t="shared" si="1449"/>
        <v>4559</v>
      </c>
      <c r="AN217" s="21">
        <f t="shared" si="1449"/>
        <v>3285</v>
      </c>
      <c r="AO217" s="21">
        <f t="shared" si="1449"/>
        <v>2012</v>
      </c>
      <c r="AP217" s="21">
        <f t="shared" si="1449"/>
        <v>2012</v>
      </c>
      <c r="AQ217" s="21">
        <f t="shared" si="1449"/>
        <v>2012</v>
      </c>
    </row>
    <row r="218" spans="1:43" hidden="1" x14ac:dyDescent="0.3">
      <c r="A218" s="14">
        <f>_xlfn.XLOOKUP(F218,'Demand on-top'!A:A,'Demand on-top'!S:S)</f>
        <v>2900</v>
      </c>
      <c r="B218" s="22" t="s">
        <v>60</v>
      </c>
      <c r="C218" s="23" t="s">
        <v>61</v>
      </c>
      <c r="D218" s="18" cm="1">
        <f t="array" ref="D218">ROUND(_xlfn.XLOOKUP(B218,Artikli!A:A,Artikli!C:C/7),0)</f>
        <v>9</v>
      </c>
      <c r="E218" s="25" t="s">
        <v>59</v>
      </c>
      <c r="F218" s="25" t="s">
        <v>142</v>
      </c>
      <c r="G218" s="49" t="s">
        <v>143</v>
      </c>
      <c r="H218" s="64"/>
      <c r="I218" s="58" t="s">
        <v>29</v>
      </c>
      <c r="J218" s="32">
        <v>6.1744097486671743</v>
      </c>
      <c r="K218" s="26" cm="1">
        <f t="array" ref="K218">IFERROR(_xlfn.LET(_xlpm.stk, K214, _xlpm.dem, L215:$BF215,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AVERAGE(L215:Z215), _xlpm.nxt), _xlpm.fw + ((_xlpm.stk - _xlpm.ded) / _xlpm.safe_nxt)),0)</f>
        <v>4.4155629139072845</v>
      </c>
      <c r="L218" s="26" cm="1">
        <f t="array" ref="L218">IFERROR(_xlfn.LET(_xlpm.stk, L214, _xlpm.dem, M215:$BF215,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AVERAGE(M215:AA215), _xlpm.nxt), _xlpm.fw + ((_xlpm.stk - _xlpm.ded) / _xlpm.safe_nxt)),0)</f>
        <v>3.4288079470198678</v>
      </c>
      <c r="M218" s="26" cm="1">
        <f t="array" ref="M218">IFERROR(_xlfn.LET(_xlpm.stk, M214, _xlpm.dem, N215:$BF215,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AVERAGE(N215:AB215), _xlpm.nxt), _xlpm.fw + ((_xlpm.stk - _xlpm.ded) / _xlpm.safe_nxt)),0)</f>
        <v>2.4321192052980134</v>
      </c>
      <c r="N218" s="26" cm="1">
        <f t="array" ref="N218">IFERROR(_xlfn.LET(_xlpm.stk, N214, _xlpm.dem, O215:$BF215,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AVERAGE(O215:AC215), _xlpm.nxt), _xlpm.fw + ((_xlpm.stk - _xlpm.ded) / _xlpm.safe_nxt)),0)</f>
        <v>28.991904301594975</v>
      </c>
      <c r="O218" s="26" cm="1">
        <f t="array" ref="O218">IFERROR(_xlfn.LET(_xlpm.stk, O214, _xlpm.dem, P215:$BF215,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AVERAGE(P215:AD215), _xlpm.nxt), _xlpm.fw + ((_xlpm.stk - _xlpm.ded) / _xlpm.safe_nxt)),0)</f>
        <v>29.009727377447845</v>
      </c>
      <c r="P218" s="26" cm="1">
        <f t="array" ref="P218">IFERROR(_xlfn.LET(_xlpm.stk, P214, _xlpm.dem, Q215:$BF215,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AVERAGE(Q215:AE215), _xlpm.nxt), _xlpm.fw + ((_xlpm.stk - _xlpm.ded) / _xlpm.safe_nxt)),0)</f>
        <v>27.50556938802254</v>
      </c>
      <c r="Q218" s="26" cm="1">
        <f t="array" ref="Q218">IFERROR(_xlfn.LET(_xlpm.stk, Q214, _xlpm.dem, R215:$BF215,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AVERAGE(R215:AF215), _xlpm.nxt), _xlpm.fw + ((_xlpm.stk - _xlpm.ded) / _xlpm.safe_nxt)),0)</f>
        <v>26.181567666870791</v>
      </c>
      <c r="R218" s="26" cm="1">
        <f t="array" ref="R218">IFERROR(_xlfn.LET(_xlpm.stk, R214, _xlpm.dem, S215:$BF215,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AVERAGE(S215:AG215), _xlpm.nxt), _xlpm.fw + ((_xlpm.stk - _xlpm.ded) / _xlpm.safe_nxt)),0)</f>
        <v>25.174179431072211</v>
      </c>
      <c r="S218" s="26" cm="1">
        <f t="array" ref="S218">IFERROR(_xlfn.LET(_xlpm.stk, S214, _xlpm.dem, T215:$BF215,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AVERAGE(T215:AH215), _xlpm.nxt), _xlpm.fw + ((_xlpm.stk - _xlpm.ded) / _xlpm.safe_nxt)),0)</f>
        <v>24.311308262711865</v>
      </c>
      <c r="T218" s="26" cm="1">
        <f t="array" ref="T218">IFERROR(_xlfn.LET(_xlpm.stk, T214, _xlpm.dem, U215:$BF215,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AVERAGE(U215:AI215), _xlpm.nxt), _xlpm.fw + ((_xlpm.stk - _xlpm.ded) / _xlpm.safe_nxt)),0)</f>
        <v>23.306769189741765</v>
      </c>
      <c r="U218" s="26" cm="1">
        <f t="array" ref="U218">IFERROR(_xlfn.LET(_xlpm.stk, U214, _xlpm.dem, V215:$BF215,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AVERAGE(V215:AJ215), _xlpm.nxt), _xlpm.fw + ((_xlpm.stk - _xlpm.ded) / _xlpm.safe_nxt)),0)</f>
        <v>22.301704469198764</v>
      </c>
      <c r="V218" s="26" cm="1">
        <f t="array" ref="V218">IFERROR(_xlfn.LET(_xlpm.stk, V214, _xlpm.dem, W215:$BF215,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AVERAGE(W215:AK215), _xlpm.nxt), _xlpm.fw + ((_xlpm.stk - _xlpm.ded) / _xlpm.safe_nxt)),0)</f>
        <v>21.333122999954927</v>
      </c>
      <c r="W218" s="26" cm="1">
        <f t="array" ref="W218">IFERROR(_xlfn.LET(_xlpm.stk, W214, _xlpm.dem, X215:$BF215,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AVERAGE(X215:AL215), _xlpm.nxt), _xlpm.fw + ((_xlpm.stk - _xlpm.ded) / _xlpm.safe_nxt)),0)</f>
        <v>20.355332485465116</v>
      </c>
      <c r="X218" s="26" cm="1">
        <f t="array" ref="X218">IFERROR(_xlfn.LET(_xlpm.stk, X214, _xlpm.dem, Y215:$BF215,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AVERAGE(Y215:AM215), _xlpm.nxt), _xlpm.fw + ((_xlpm.stk - _xlpm.ded) / _xlpm.safe_nxt)),0)</f>
        <v>21.828117653205162</v>
      </c>
      <c r="Y218" s="27" cm="1">
        <f t="array" ref="Y218">IFERROR(_xlfn.LET(_xlpm.stk, Y214, _xlpm.dem, Z215:$BF215,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AVERAGE(Z215:AN215), _xlpm.nxt), _xlpm.fw + ((_xlpm.stk - _xlpm.ded) / _xlpm.safe_nxt)),0)</f>
        <v>18.555839682705354</v>
      </c>
      <c r="Z218" s="27" cm="1">
        <f t="array" ref="Z218">IFERROR(_xlfn.LET(_xlpm.stk, Z214, _xlpm.dem, AA215:$BF215,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AVERAGE(AA215:AO215), _xlpm.nxt), _xlpm.fw + ((_xlpm.stk - _xlpm.ded) / _xlpm.safe_nxt)),0)</f>
        <v>17.557751473118842</v>
      </c>
      <c r="AA218" s="27" cm="1">
        <f t="array" ref="AA218">IFERROR(_xlfn.LET(_xlpm.stk, AA214, _xlpm.dem, AB215:$BF215,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AVERAGE(AB215:AP215), _xlpm.nxt), _xlpm.fw + ((_xlpm.stk - _xlpm.ded) / _xlpm.safe_nxt)),0)</f>
        <v>16.736328125</v>
      </c>
      <c r="AB218" s="27" cm="1">
        <f t="array" ref="AB218">IFERROR(_xlfn.LET(_xlpm.stk, AB214, _xlpm.dem, AC215:$BF215,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AVERAGE(AC215:AQ215), _xlpm.nxt), _xlpm.fw + ((_xlpm.stk - _xlpm.ded) / _xlpm.safe_nxt)),0)</f>
        <v>15.967548076923077</v>
      </c>
      <c r="AC218" s="27" cm="1">
        <f t="array" ref="AC218">IFERROR(_xlfn.LET(_xlpm.stk, AC214, _xlpm.dem, AD215:$BF215,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AVERAGE(AD215:AR215), _xlpm.nxt), _xlpm.fw + ((_xlpm.stk - _xlpm.ded) / _xlpm.safe_nxt)),0)</f>
        <v>15.007164256871175</v>
      </c>
      <c r="AD218" s="27" cm="1">
        <f t="array" ref="AD218">IFERROR(_xlfn.LET(_xlpm.stk, AD214, _xlpm.dem, AE215:$BF215,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AVERAGE(AE215:AS215), _xlpm.nxt), _xlpm.fw + ((_xlpm.stk - _xlpm.ded) / _xlpm.safe_nxt)),0)</f>
        <v>14.065898092798179</v>
      </c>
      <c r="AE218" s="27" cm="1">
        <f t="array" ref="AE218">IFERROR(_xlfn.LET(_xlpm.stk, AE214, _xlpm.dem, AF215:$BF215,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AVERAGE(AF215:AT215), _xlpm.nxt), _xlpm.fw + ((_xlpm.stk - _xlpm.ded) / _xlpm.safe_nxt)),0)</f>
        <v>13.076489910839982</v>
      </c>
      <c r="AF218" s="27" cm="1">
        <f t="array" ref="AF218">IFERROR(_xlfn.LET(_xlpm.stk, AF214, _xlpm.dem, AG215:$BF215,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AVERAGE(AG215:AU215), _xlpm.nxt), _xlpm.fw + ((_xlpm.stk - _xlpm.ded) / _xlpm.safe_nxt)),0)</f>
        <v>12.149687065368568</v>
      </c>
      <c r="AG218" s="27" cm="1">
        <f t="array" ref="AG218">IFERROR(_xlfn.LET(_xlpm.stk, AG214, _xlpm.dem, AH215:$BF215,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AVERAGE(AH215:AV215), _xlpm.nxt), _xlpm.fw + ((_xlpm.stk - _xlpm.ded) / _xlpm.safe_nxt)),0)</f>
        <v>11.230227094753328</v>
      </c>
      <c r="AH218" s="27" cm="1">
        <f t="array" ref="AH218">IFERROR(_xlfn.LET(_xlpm.stk, AH214, _xlpm.dem, AI215:$BF215,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AVERAGE(AI215:AW215), _xlpm.nxt), _xlpm.fw + ((_xlpm.stk - _xlpm.ded) / _xlpm.safe_nxt)),0)</f>
        <v>10.322472287537789</v>
      </c>
      <c r="AI218" s="27" cm="1">
        <f t="array" ref="AI218">IFERROR(_xlfn.LET(_xlpm.stk, AI214, _xlpm.dem, AJ215:$BF215,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AVERAGE(AJ215:AX215), _xlpm.nxt), _xlpm.fw + ((_xlpm.stk - _xlpm.ded) / _xlpm.safe_nxt)),0)</f>
        <v>9.4586387434554968</v>
      </c>
      <c r="AJ218" s="27" cm="1">
        <f t="array" ref="AJ218">IFERROR(_xlfn.LET(_xlpm.stk, AJ214, _xlpm.dem, AK215:$BF215,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AVERAGE(AK215:AY215), _xlpm.nxt), _xlpm.fw + ((_xlpm.stk - _xlpm.ded) / _xlpm.safe_nxt)),0)</f>
        <v>8.6099246231155782</v>
      </c>
      <c r="AK218" s="27" cm="1">
        <f t="array" ref="AK218">IFERROR(_xlfn.LET(_xlpm.stk, AK214, _xlpm.dem, AL215:$BF215,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AVERAGE(AL215:AZ215), _xlpm.nxt), _xlpm.fw + ((_xlpm.stk - _xlpm.ded) / _xlpm.safe_nxt)),0)</f>
        <v>7.8684985279685975</v>
      </c>
      <c r="AL218" s="27" cm="1">
        <f t="array" ref="AL218">IFERROR(_xlfn.LET(_xlpm.stk, AL214, _xlpm.dem, AM215:$BF215,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AVERAGE(AM215:BA215), _xlpm.nxt), _xlpm.fw + ((_xlpm.stk - _xlpm.ded) / _xlpm.safe_nxt)),0)</f>
        <v>7.2999214865218525</v>
      </c>
      <c r="AM218" s="27" cm="1">
        <f t="array" ref="AM218">IFERROR(_xlfn.LET(_xlpm.stk, AM214, _xlpm.dem, AN215:$BF215,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AVERAGE(AN215:BB215), _xlpm.nxt), _xlpm.fw + ((_xlpm.stk - _xlpm.ded) / _xlpm.safe_nxt)),0)</f>
        <v>7.160581075775422</v>
      </c>
      <c r="AN218" s="27" cm="1">
        <f t="array" ref="AN218">IFERROR(_xlfn.LET(_xlpm.stk, AN214, _xlpm.dem, AO215:$BF215,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AVERAGE(AO215:BC215), _xlpm.nxt), _xlpm.fw + ((_xlpm.stk - _xlpm.ded) / _xlpm.safe_nxt)),0)</f>
        <v>8.7439120188531021</v>
      </c>
      <c r="AO218" s="27" cm="1">
        <f t="array" ref="AO218">IFERROR(_xlfn.LET(_xlpm.stk, AO214, _xlpm.dem, AP215:$BF215,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AVERAGE(AP215:BD215), _xlpm.nxt), _xlpm.fw + ((_xlpm.stk - _xlpm.ded) / _xlpm.safe_nxt)),0)</f>
        <v>0</v>
      </c>
      <c r="AP218" s="27" cm="1">
        <f t="array" ref="AP218">IFERROR(_xlfn.LET(_xlpm.stk, AP214, _xlpm.dem, AQ215:$BF215,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AVERAGE(AQ215:BE215), _xlpm.nxt), _xlpm.fw + ((_xlpm.stk - _xlpm.ded) / _xlpm.safe_nxt)),0)</f>
        <v>0</v>
      </c>
      <c r="AQ218" s="27" cm="1">
        <f t="array" ref="AQ218">IFERROR(_xlfn.LET(_xlpm.stk, AQ214, _xlpm.dem, AR215:$BF215,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AVERAGE(AR215:BF215), _xlpm.nxt), _xlpm.fw + ((_xlpm.stk - _xlpm.ded) / _xlpm.safe_nxt)),0)</f>
        <v>0</v>
      </c>
    </row>
    <row r="219" spans="1:43" hidden="1" x14ac:dyDescent="0.3">
      <c r="A219" s="14">
        <f>_xlfn.XLOOKUP(F219,'Demand on-top'!A:A,'Demand on-top'!S:S)</f>
        <v>0</v>
      </c>
      <c r="B219" s="16" t="s">
        <v>146</v>
      </c>
      <c r="C219" s="17" t="s">
        <v>147</v>
      </c>
      <c r="D219" s="18" cm="1">
        <f t="array" ref="D219">ROUND(_xlfn.XLOOKUP(B219,Artikli!A:A,Artikli!C:C/7),0)</f>
        <v>4</v>
      </c>
      <c r="E219" s="19" t="s">
        <v>12</v>
      </c>
      <c r="F219" s="19" t="s">
        <v>144</v>
      </c>
      <c r="G219" s="48" t="s">
        <v>145</v>
      </c>
      <c r="H219" s="61"/>
      <c r="I219" s="57" t="s">
        <v>26</v>
      </c>
      <c r="J219" s="31">
        <v>1741</v>
      </c>
      <c r="K219" s="20">
        <f>IFERROR(_xlfn.XLOOKUP(F219,Stock!A:A,Stock!AI:AI),0)</f>
        <v>1674</v>
      </c>
      <c r="L219" s="20">
        <f t="shared" ref="L219:Y219" si="1450">K222</f>
        <v>1584</v>
      </c>
      <c r="M219" s="20">
        <f t="shared" si="1450"/>
        <v>1495</v>
      </c>
      <c r="N219" s="20">
        <f t="shared" si="1450"/>
        <v>1407</v>
      </c>
      <c r="O219" s="20">
        <f t="shared" si="1450"/>
        <v>1319</v>
      </c>
      <c r="P219" s="20">
        <f t="shared" si="1450"/>
        <v>1230</v>
      </c>
      <c r="Q219" s="20">
        <f t="shared" si="1450"/>
        <v>1141</v>
      </c>
      <c r="R219" s="20">
        <f t="shared" si="1450"/>
        <v>1052</v>
      </c>
      <c r="S219" s="20">
        <f t="shared" si="1450"/>
        <v>963</v>
      </c>
      <c r="T219" s="20">
        <f t="shared" si="1450"/>
        <v>873</v>
      </c>
      <c r="U219" s="20">
        <f t="shared" si="1450"/>
        <v>784</v>
      </c>
      <c r="V219" s="20">
        <f t="shared" si="1450"/>
        <v>695</v>
      </c>
      <c r="W219" s="20">
        <f t="shared" si="1450"/>
        <v>606</v>
      </c>
      <c r="X219" s="20">
        <f t="shared" si="1450"/>
        <v>517</v>
      </c>
      <c r="Y219" s="21">
        <f t="shared" si="1450"/>
        <v>428</v>
      </c>
      <c r="Z219" s="21">
        <f t="shared" ref="Z219" si="1451">Y222</f>
        <v>338</v>
      </c>
      <c r="AA219" s="21">
        <f t="shared" ref="AA219" si="1452">Z222</f>
        <v>250</v>
      </c>
      <c r="AB219" s="21">
        <f t="shared" ref="AB219" si="1453">AA222</f>
        <v>161</v>
      </c>
      <c r="AC219" s="21">
        <f t="shared" ref="AC219" si="1454">AB222</f>
        <v>72</v>
      </c>
      <c r="AD219" s="21">
        <f t="shared" ref="AD219" si="1455">AC222</f>
        <v>0</v>
      </c>
      <c r="AE219" s="21">
        <f t="shared" ref="AE219" si="1456">AD222</f>
        <v>0</v>
      </c>
      <c r="AF219" s="21">
        <f t="shared" ref="AF219" si="1457">AE222</f>
        <v>0</v>
      </c>
      <c r="AG219" s="21">
        <f t="shared" ref="AG219" si="1458">AF222</f>
        <v>0</v>
      </c>
      <c r="AH219" s="21">
        <f t="shared" ref="AH219" si="1459">AG222</f>
        <v>0</v>
      </c>
      <c r="AI219" s="21">
        <f t="shared" ref="AI219" si="1460">AH222</f>
        <v>0</v>
      </c>
      <c r="AJ219" s="21">
        <f t="shared" ref="AJ219" si="1461">AI222</f>
        <v>0</v>
      </c>
      <c r="AK219" s="21">
        <f t="shared" ref="AK219" si="1462">AJ222</f>
        <v>0</v>
      </c>
      <c r="AL219" s="21">
        <f t="shared" ref="AL219" si="1463">AK222</f>
        <v>0</v>
      </c>
      <c r="AM219" s="21">
        <f t="shared" ref="AM219" si="1464">AL222</f>
        <v>0</v>
      </c>
      <c r="AN219" s="21">
        <f t="shared" ref="AN219" si="1465">AM222</f>
        <v>0</v>
      </c>
      <c r="AO219" s="21">
        <f t="shared" ref="AO219" si="1466">AN222</f>
        <v>0</v>
      </c>
      <c r="AP219" s="21">
        <f t="shared" ref="AP219" si="1467">AO222</f>
        <v>0</v>
      </c>
      <c r="AQ219" s="21">
        <f t="shared" ref="AQ219" si="1468">AP222</f>
        <v>0</v>
      </c>
    </row>
    <row r="220" spans="1:43" hidden="1" x14ac:dyDescent="0.3">
      <c r="A220" s="14">
        <f>_xlfn.XLOOKUP(F220,'Demand on-top'!A:A,'Demand on-top'!S:S)</f>
        <v>0</v>
      </c>
      <c r="B220" s="16" t="s">
        <v>146</v>
      </c>
      <c r="C220" s="17" t="s">
        <v>147</v>
      </c>
      <c r="D220" s="18" cm="1">
        <f t="array" ref="D220">ROUND(_xlfn.XLOOKUP(B220,Artikli!A:A,Artikli!C:C/7),0)</f>
        <v>4</v>
      </c>
      <c r="E220" s="19" t="s">
        <v>12</v>
      </c>
      <c r="F220" s="19" t="s">
        <v>144</v>
      </c>
      <c r="G220" s="48" t="s">
        <v>145</v>
      </c>
      <c r="H220" s="62"/>
      <c r="I220" s="57" t="s">
        <v>28</v>
      </c>
      <c r="J220" s="31">
        <v>91</v>
      </c>
      <c r="K220" s="20">
        <f>ROUND(_xlfn.XLOOKUP($F220,'Prodaja+Demand'!$B:$B,'Prodaja+Demand'!BG:BG),0)+ROUND(_xlfn.XLOOKUP($F220,'Demand on-top'!$A:$A,'Demand on-top'!F:F),0)</f>
        <v>90</v>
      </c>
      <c r="L220" s="20">
        <f>ROUND(_xlfn.XLOOKUP($F220,'Prodaja+Demand'!$B:$B,'Prodaja+Demand'!BH:BH),0)+ROUND(_xlfn.XLOOKUP($F220,'Demand on-top'!$A:$A,'Demand on-top'!G:G),0)</f>
        <v>89</v>
      </c>
      <c r="M220" s="20">
        <f>ROUND(_xlfn.XLOOKUP($F220,'Prodaja+Demand'!$B:$B,'Prodaja+Demand'!BI:BI),0)+ROUND(_xlfn.XLOOKUP($F220,'Demand on-top'!$A:$A,'Demand on-top'!H:H),0)</f>
        <v>88</v>
      </c>
      <c r="N220" s="20">
        <f>ROUND(_xlfn.XLOOKUP($F220,'Prodaja+Demand'!$B:$B,'Prodaja+Demand'!BJ:BJ),0)+ROUND(_xlfn.XLOOKUP($F220,'Demand on-top'!$A:$A,'Demand on-top'!I:I),0)</f>
        <v>88</v>
      </c>
      <c r="O220" s="20">
        <f>ROUND(_xlfn.XLOOKUP($F220,'Prodaja+Demand'!$B:$B,'Prodaja+Demand'!BK:BK),0)+ROUND(_xlfn.XLOOKUP($F220,'Demand on-top'!$A:$A,'Demand on-top'!J:J),0)</f>
        <v>89</v>
      </c>
      <c r="P220" s="20">
        <f>ROUND(_xlfn.XLOOKUP($F220,'Prodaja+Demand'!$B:$B,'Prodaja+Demand'!BL:BL),0)+ROUND(_xlfn.XLOOKUP($F220,'Demand on-top'!$A:$A,'Demand on-top'!K:K),0)</f>
        <v>89</v>
      </c>
      <c r="Q220" s="20">
        <f>ROUND(_xlfn.XLOOKUP($F220,'Prodaja+Demand'!$B:$B,'Prodaja+Demand'!BM:BM),0)+ROUND(_xlfn.XLOOKUP($F220,'Demand on-top'!$A:$A,'Demand on-top'!L:L),0)</f>
        <v>89</v>
      </c>
      <c r="R220" s="20">
        <f>ROUND(_xlfn.XLOOKUP($F220,'Prodaja+Demand'!$B:$B,'Prodaja+Demand'!BN:BN),0)+ROUND(_xlfn.XLOOKUP($F220,'Demand on-top'!$A:$A,'Demand on-top'!M:M),0)</f>
        <v>89</v>
      </c>
      <c r="S220" s="20">
        <f>ROUND(_xlfn.XLOOKUP($F220,'Prodaja+Demand'!$B:$B,'Prodaja+Demand'!BO:BO),0)+ROUND(_xlfn.XLOOKUP($F220,'Demand on-top'!$A:$A,'Demand on-top'!N:N),0)</f>
        <v>90</v>
      </c>
      <c r="T220" s="20">
        <f>ROUND(_xlfn.XLOOKUP($F220,'Prodaja+Demand'!$B:$B,'Prodaja+Demand'!BP:BP),0)+ROUND(_xlfn.XLOOKUP($F220,'Demand on-top'!$A:$A,'Demand on-top'!O:O),0)</f>
        <v>89</v>
      </c>
      <c r="U220" s="20">
        <f>ROUND(_xlfn.XLOOKUP($F220,'Prodaja+Demand'!$B:$B,'Prodaja+Demand'!BQ:BQ),0)+ROUND(_xlfn.XLOOKUP($F220,'Demand on-top'!$A:$A,'Demand on-top'!P:P),0)</f>
        <v>89</v>
      </c>
      <c r="V220" s="20">
        <f>ROUND(_xlfn.XLOOKUP($F220,'Prodaja+Demand'!$B:$B,'Prodaja+Demand'!BR:BR),0)+ROUND(_xlfn.XLOOKUP($F220,'Demand on-top'!$A:$A,'Demand on-top'!Q:Q),0)</f>
        <v>89</v>
      </c>
      <c r="W220" s="20">
        <f>ROUND(_xlfn.XLOOKUP($F220,'Prodaja+Demand'!$B:$B,'Prodaja+Demand'!BS:BS),0)+ROUND(_xlfn.XLOOKUP($F220,'Demand on-top'!$A:$A,'Demand on-top'!R:R),0)</f>
        <v>89</v>
      </c>
      <c r="X220" s="20">
        <f>ROUND(_xlfn.XLOOKUP($F220,'Prodaja+Demand'!$B:$B,'Prodaja+Demand'!BT:BT),0)+ROUND(_xlfn.XLOOKUP($F220,'Demand on-top'!$A:$A,'Demand on-top'!S:S),0)</f>
        <v>89</v>
      </c>
      <c r="Y220" s="21">
        <f>ROUND(_xlfn.XLOOKUP($F220,'Prodaja+Demand'!$B:$B,'Prodaja+Demand'!BU:BU),0)+ROUND(_xlfn.XLOOKUP($F220,'Demand on-top'!$A:$A,'Demand on-top'!T:T),0)</f>
        <v>90</v>
      </c>
      <c r="Z220" s="21">
        <f>ROUND(_xlfn.XLOOKUP($F220,'Prodaja+Demand'!$B:$B,'Prodaja+Demand'!BV:BV),0)+ROUND(_xlfn.XLOOKUP($F220,'Demand on-top'!$A:$A,'Demand on-top'!U:U),0)</f>
        <v>88</v>
      </c>
      <c r="AA220" s="21">
        <f>ROUND(_xlfn.XLOOKUP($F220,'Prodaja+Demand'!$B:$B,'Prodaja+Demand'!BW:BW),0)+ROUND(_xlfn.XLOOKUP($F220,'Demand on-top'!$A:$A,'Demand on-top'!V:V),0)</f>
        <v>89</v>
      </c>
      <c r="AB220" s="21">
        <f>ROUND(_xlfn.XLOOKUP($F220,'Prodaja+Demand'!$B:$B,'Prodaja+Demand'!BX:BX),0)+ROUND(_xlfn.XLOOKUP($F220,'Demand on-top'!$A:$A,'Demand on-top'!W:W),0)</f>
        <v>89</v>
      </c>
      <c r="AC220" s="21">
        <f>ROUND(_xlfn.XLOOKUP($F220,'Prodaja+Demand'!$B:$B,'Prodaja+Demand'!BY:BY),0)+ROUND(_xlfn.XLOOKUP($F220,'Demand on-top'!$A:$A,'Demand on-top'!X:X),0)</f>
        <v>89</v>
      </c>
      <c r="AD220" s="21">
        <f>ROUND(_xlfn.XLOOKUP($F220,'Prodaja+Demand'!$B:$B,'Prodaja+Demand'!BZ:BZ),0)+ROUND(_xlfn.XLOOKUP($F220,'Demand on-top'!$A:$A,'Demand on-top'!Y:Y),0)</f>
        <v>90</v>
      </c>
      <c r="AE220" s="21">
        <f>ROUND(_xlfn.XLOOKUP($F220,'Prodaja+Demand'!$B:$B,'Prodaja+Demand'!CA:CA),0)+ROUND(_xlfn.XLOOKUP($F220,'Demand on-top'!$A:$A,'Demand on-top'!Z:Z),0)</f>
        <v>90</v>
      </c>
      <c r="AF220" s="21">
        <f>ROUND(_xlfn.XLOOKUP($F220,'Prodaja+Demand'!$B:$B,'Prodaja+Demand'!CB:CB),0)+ROUND(_xlfn.XLOOKUP($F220,'Demand on-top'!$A:$A,'Demand on-top'!AA:AA),0)</f>
        <v>91</v>
      </c>
      <c r="AG220" s="21">
        <f>ROUND(_xlfn.XLOOKUP($F220,'Prodaja+Demand'!$B:$B,'Prodaja+Demand'!CC:CC),0)+ROUND(_xlfn.XLOOKUP($F220,'Demand on-top'!$A:$A,'Demand on-top'!AB:AB),0)</f>
        <v>88</v>
      </c>
      <c r="AH220" s="21">
        <f>ROUND(_xlfn.XLOOKUP($F220,'Prodaja+Demand'!$B:$B,'Prodaja+Demand'!CD:CD),0)+ROUND(_xlfn.XLOOKUP($F220,'Demand on-top'!$A:$A,'Demand on-top'!AC:AC),0)</f>
        <v>89</v>
      </c>
      <c r="AI220" s="21">
        <f>ROUND(_xlfn.XLOOKUP($F220,'Prodaja+Demand'!$B:$B,'Prodaja+Demand'!CE:CE),0)+ROUND(_xlfn.XLOOKUP($F220,'Demand on-top'!$A:$A,'Demand on-top'!AD:AD),0)</f>
        <v>88</v>
      </c>
      <c r="AJ220" s="21">
        <f>ROUND(_xlfn.XLOOKUP($F220,'Prodaja+Demand'!$B:$B,'Prodaja+Demand'!CF:CF),0)+ROUND(_xlfn.XLOOKUP($F220,'Demand on-top'!$A:$A,'Demand on-top'!AE:AE),0)</f>
        <v>89</v>
      </c>
      <c r="AK220" s="21">
        <f>ROUND(_xlfn.XLOOKUP($F220,'Prodaja+Demand'!$B:$B,'Prodaja+Demand'!CG:CG),0)+ROUND(_xlfn.XLOOKUP($F220,'Demand on-top'!$A:$A,'Demand on-top'!AF:AF),0)</f>
        <v>89</v>
      </c>
      <c r="AL220" s="21">
        <f>ROUND(_xlfn.XLOOKUP($F220,'Prodaja+Demand'!$B:$B,'Prodaja+Demand'!CH:CH),0)+ROUND(_xlfn.XLOOKUP($F220,'Demand on-top'!$A:$A,'Demand on-top'!AG:AG),0)</f>
        <v>89</v>
      </c>
      <c r="AM220" s="21">
        <f>ROUND(_xlfn.XLOOKUP($F220,'Prodaja+Demand'!$B:$B,'Prodaja+Demand'!CI:CI),0)+ROUND(_xlfn.XLOOKUP($F220,'Demand on-top'!$A:$A,'Demand on-top'!AH:AH),0)</f>
        <v>89</v>
      </c>
      <c r="AN220" s="21">
        <f>ROUND(_xlfn.XLOOKUP($F220,'Prodaja+Demand'!$B:$B,'Prodaja+Demand'!CJ:CJ),0)+ROUND(_xlfn.XLOOKUP($F220,'Demand on-top'!$A:$A,'Demand on-top'!AI:AI),0)</f>
        <v>89</v>
      </c>
      <c r="AO220" s="21">
        <f>ROUND(_xlfn.XLOOKUP($F220,'Prodaja+Demand'!$B:$B,'Prodaja+Demand'!CK:CK),0)+ROUND(_xlfn.XLOOKUP($F220,'Demand on-top'!$A:$A,'Demand on-top'!AJ:AJ),0)</f>
        <v>89</v>
      </c>
      <c r="AP220" s="21">
        <f>ROUND(_xlfn.XLOOKUP($F220,'Prodaja+Demand'!$B:$B,'Prodaja+Demand'!CL:CL),0)+ROUND(_xlfn.XLOOKUP($F220,'Demand on-top'!$A:$A,'Demand on-top'!AK:AK),0)</f>
        <v>0</v>
      </c>
      <c r="AQ220" s="21">
        <f>ROUND(_xlfn.XLOOKUP($F220,'Prodaja+Demand'!$B:$B,'Prodaja+Demand'!CM:CM),0)+ROUND(_xlfn.XLOOKUP($F220,'Demand on-top'!$A:$A,'Demand on-top'!AL:AL),0)</f>
        <v>0</v>
      </c>
    </row>
    <row r="221" spans="1:43" hidden="1" x14ac:dyDescent="0.3">
      <c r="A221" s="14">
        <f>_xlfn.XLOOKUP(F221,'Demand on-top'!A:A,'Demand on-top'!S:S)</f>
        <v>0</v>
      </c>
      <c r="B221" s="16" t="s">
        <v>146</v>
      </c>
      <c r="C221" s="17" t="s">
        <v>147</v>
      </c>
      <c r="D221" s="18" cm="1">
        <f t="array" ref="D221">ROUND(_xlfn.XLOOKUP(B221,Artikli!A:A,Artikli!C:C/7),0)</f>
        <v>4</v>
      </c>
      <c r="E221" s="19" t="s">
        <v>12</v>
      </c>
      <c r="F221" s="19" t="s">
        <v>144</v>
      </c>
      <c r="G221" s="48" t="s">
        <v>145</v>
      </c>
      <c r="H221" s="62"/>
      <c r="I221" s="57" t="s">
        <v>27</v>
      </c>
      <c r="J221" s="31">
        <v>0</v>
      </c>
      <c r="K221" s="20">
        <f>IFERROR(_xlfn.XLOOKUP($F221,'Incoming supply'!$A:$A,'Incoming supply'!B:B),0)</f>
        <v>0</v>
      </c>
      <c r="L221" s="20">
        <f>IFERROR(_xlfn.XLOOKUP($F221,'Incoming supply'!$A:$A,'Incoming supply'!C:C),0)</f>
        <v>0</v>
      </c>
      <c r="M221" s="20">
        <f>IFERROR(_xlfn.XLOOKUP($F221,'Incoming supply'!$A:$A,'Incoming supply'!D:D),0)</f>
        <v>0</v>
      </c>
      <c r="N221" s="20">
        <f>IFERROR(_xlfn.XLOOKUP($F221,'Incoming supply'!$A:$A,'Incoming supply'!E:E),0)</f>
        <v>0</v>
      </c>
      <c r="O221" s="20">
        <f>IFERROR(_xlfn.XLOOKUP($F221,'Incoming supply'!$A:$A,'Incoming supply'!F:F),0)</f>
        <v>0</v>
      </c>
      <c r="P221" s="20">
        <f>IFERROR(_xlfn.XLOOKUP($F221,'Incoming supply'!$A:$A,'Incoming supply'!G:G),0)</f>
        <v>0</v>
      </c>
      <c r="Q221" s="20">
        <f>IFERROR(_xlfn.XLOOKUP($F221,'Incoming supply'!$A:$A,'Incoming supply'!H:H),0)</f>
        <v>0</v>
      </c>
      <c r="R221" s="20">
        <f>IFERROR(_xlfn.XLOOKUP($F221,'Incoming supply'!$A:$A,'Incoming supply'!I:I),0)</f>
        <v>0</v>
      </c>
      <c r="S221" s="20">
        <f>IFERROR(_xlfn.XLOOKUP($F221,'Incoming supply'!$A:$A,'Incoming supply'!J:J),0)</f>
        <v>0</v>
      </c>
      <c r="T221" s="20">
        <f>IFERROR(_xlfn.XLOOKUP($F221,'Incoming supply'!$A:$A,'Incoming supply'!K:K),0)</f>
        <v>0</v>
      </c>
      <c r="U221" s="20">
        <f>IFERROR(_xlfn.XLOOKUP($F221,'Incoming supply'!$A:$A,'Incoming supply'!L:L),0)</f>
        <v>0</v>
      </c>
      <c r="V221" s="20">
        <f>IFERROR(_xlfn.XLOOKUP($F221,'Incoming supply'!$A:$A,'Incoming supply'!M:M),0)</f>
        <v>0</v>
      </c>
      <c r="W221" s="20">
        <f>IFERROR(_xlfn.XLOOKUP($F221,'Incoming supply'!$A:$A,'Incoming supply'!N:N),0)</f>
        <v>0</v>
      </c>
      <c r="X221" s="20">
        <f>IFERROR(_xlfn.XLOOKUP($F221,'Incoming supply'!$A:$A,'Incoming supply'!O:O),0)</f>
        <v>0</v>
      </c>
      <c r="Y221" s="21">
        <f>IFERROR(_xlfn.XLOOKUP($F221,'Incoming supply'!$A:$A,'Incoming supply'!P:P),0)</f>
        <v>0</v>
      </c>
      <c r="Z221" s="21">
        <f>IFERROR(_xlfn.XLOOKUP($F221,'Incoming supply'!$A:$A,'Incoming supply'!Q:Q),0)</f>
        <v>0</v>
      </c>
      <c r="AA221" s="21">
        <f>IFERROR(_xlfn.XLOOKUP($F221,'Incoming supply'!$A:$A,'Incoming supply'!R:R),0)</f>
        <v>0</v>
      </c>
      <c r="AB221" s="21">
        <f>IFERROR(_xlfn.XLOOKUP($F221,'Incoming supply'!$A:$A,'Incoming supply'!S:S),0)</f>
        <v>0</v>
      </c>
      <c r="AC221" s="21">
        <f>IFERROR(_xlfn.XLOOKUP($F221,'Incoming supply'!$A:$A,'Incoming supply'!T:T),0)</f>
        <v>0</v>
      </c>
      <c r="AD221" s="21">
        <f>IFERROR(_xlfn.XLOOKUP($F221,'Incoming supply'!$A:$A,'Incoming supply'!U:U),0)</f>
        <v>0</v>
      </c>
      <c r="AE221" s="21">
        <f>IFERROR(_xlfn.XLOOKUP($F221,'Incoming supply'!$A:$A,'Incoming supply'!V:V),0)</f>
        <v>0</v>
      </c>
      <c r="AF221" s="21">
        <f>IFERROR(_xlfn.XLOOKUP($F221,'Incoming supply'!$A:$A,'Incoming supply'!W:W),0)</f>
        <v>0</v>
      </c>
      <c r="AG221" s="21">
        <f>IFERROR(_xlfn.XLOOKUP($F221,'Incoming supply'!$A:$A,'Incoming supply'!X:X),0)</f>
        <v>0</v>
      </c>
      <c r="AH221" s="21">
        <f>IFERROR(_xlfn.XLOOKUP($F221,'Incoming supply'!$A:$A,'Incoming supply'!Y:Y),0)</f>
        <v>0</v>
      </c>
      <c r="AI221" s="21">
        <f>IFERROR(_xlfn.XLOOKUP($F221,'Incoming supply'!$A:$A,'Incoming supply'!Z:Z),0)</f>
        <v>0</v>
      </c>
      <c r="AJ221" s="21">
        <f>IFERROR(_xlfn.XLOOKUP($F221,'Incoming supply'!$A:$A,'Incoming supply'!AA:AA),0)</f>
        <v>0</v>
      </c>
      <c r="AK221" s="21">
        <f>IFERROR(_xlfn.XLOOKUP($F221,'Incoming supply'!$A:$A,'Incoming supply'!AB:AB),0)</f>
        <v>0</v>
      </c>
      <c r="AL221" s="21">
        <f>IFERROR(_xlfn.XLOOKUP($F221,'Incoming supply'!$A:$A,'Incoming supply'!AC:AC),0)</f>
        <v>0</v>
      </c>
      <c r="AM221" s="21">
        <f>IFERROR(_xlfn.XLOOKUP($F221,'Incoming supply'!$A:$A,'Incoming supply'!AD:AD),0)</f>
        <v>0</v>
      </c>
      <c r="AN221" s="21">
        <f>IFERROR(_xlfn.XLOOKUP($F221,'Incoming supply'!$A:$A,'Incoming supply'!AE:AE),0)</f>
        <v>0</v>
      </c>
      <c r="AO221" s="21">
        <f>IFERROR(_xlfn.XLOOKUP($F221,'Incoming supply'!$A:$A,'Incoming supply'!AF:AF),0)</f>
        <v>0</v>
      </c>
      <c r="AP221" s="21">
        <f>IFERROR(_xlfn.XLOOKUP($F221,'Incoming supply'!$A:$A,'Incoming supply'!AG:AG),0)</f>
        <v>0</v>
      </c>
      <c r="AQ221" s="21">
        <f>IFERROR(_xlfn.XLOOKUP($F221,'Incoming supply'!$A:$A,'Incoming supply'!AH:AH),0)</f>
        <v>0</v>
      </c>
    </row>
    <row r="222" spans="1:43" hidden="1" x14ac:dyDescent="0.3">
      <c r="A222" s="14">
        <f>_xlfn.XLOOKUP(F222,'Demand on-top'!A:A,'Demand on-top'!S:S)</f>
        <v>0</v>
      </c>
      <c r="B222" s="16" t="s">
        <v>146</v>
      </c>
      <c r="C222" s="17" t="s">
        <v>147</v>
      </c>
      <c r="D222" s="18" cm="1">
        <f t="array" ref="D222">ROUND(_xlfn.XLOOKUP(B222,Artikli!A:A,Artikli!C:C/7),0)</f>
        <v>4</v>
      </c>
      <c r="E222" s="19" t="s">
        <v>12</v>
      </c>
      <c r="F222" s="19" t="s">
        <v>144</v>
      </c>
      <c r="G222" s="48" t="s">
        <v>145</v>
      </c>
      <c r="H222" s="62"/>
      <c r="I222" s="57" t="s">
        <v>4096</v>
      </c>
      <c r="J222" s="31">
        <v>1650</v>
      </c>
      <c r="K222" s="20">
        <f t="shared" ref="K222" si="1469">IF((K219-K220+K221)&gt;0,(K219-K220+K221),0)</f>
        <v>1584</v>
      </c>
      <c r="L222" s="20">
        <f t="shared" ref="L222" si="1470">IF((L219-L220+L221)&gt;0,(L219-L220+L221),0)</f>
        <v>1495</v>
      </c>
      <c r="M222" s="20">
        <f t="shared" ref="M222" si="1471">IF((M219-M220+M221)&gt;0,(M219-M220+M221),0)</f>
        <v>1407</v>
      </c>
      <c r="N222" s="20">
        <f t="shared" ref="N222" si="1472">IF((N219-N220+N221)&gt;0,(N219-N220+N221),0)</f>
        <v>1319</v>
      </c>
      <c r="O222" s="20">
        <f t="shared" ref="O222" si="1473">IF((O219-O220+O221)&gt;0,(O219-O220+O221),0)</f>
        <v>1230</v>
      </c>
      <c r="P222" s="20">
        <f t="shared" ref="P222" si="1474">IF((P219-P220+P221)&gt;0,(P219-P220+P221),0)</f>
        <v>1141</v>
      </c>
      <c r="Q222" s="20">
        <f t="shared" ref="Q222" si="1475">IF((Q219-Q220+Q221)&gt;0,(Q219-Q220+Q221),0)</f>
        <v>1052</v>
      </c>
      <c r="R222" s="20">
        <f t="shared" ref="R222" si="1476">IF((R219-R220+R221)&gt;0,(R219-R220+R221),0)</f>
        <v>963</v>
      </c>
      <c r="S222" s="20">
        <f t="shared" ref="S222" si="1477">IF((S219-S220+S221)&gt;0,(S219-S220+S221),0)</f>
        <v>873</v>
      </c>
      <c r="T222" s="20">
        <f t="shared" ref="T222" si="1478">IF((T219-T220+T221)&gt;0,(T219-T220+T221),0)</f>
        <v>784</v>
      </c>
      <c r="U222" s="20">
        <f t="shared" ref="U222" si="1479">IF((U219-U220+U221)&gt;0,(U219-U220+U221),0)</f>
        <v>695</v>
      </c>
      <c r="V222" s="20">
        <f t="shared" ref="V222" si="1480">IF((V219-V220+V221)&gt;0,(V219-V220+V221),0)</f>
        <v>606</v>
      </c>
      <c r="W222" s="20">
        <f t="shared" ref="W222" si="1481">IF((W219-W220+W221)&gt;0,(W219-W220+W221),0)</f>
        <v>517</v>
      </c>
      <c r="X222" s="20">
        <f t="shared" ref="X222" si="1482">IF((X219-X220+X221)&gt;0,(X219-X220+X221),0)</f>
        <v>428</v>
      </c>
      <c r="Y222" s="21">
        <f t="shared" ref="Y222:AQ222" si="1483">IF((Y219-Y220+Y221)&gt;0,(Y219-Y220+Y221),0)</f>
        <v>338</v>
      </c>
      <c r="Z222" s="21">
        <f t="shared" si="1483"/>
        <v>250</v>
      </c>
      <c r="AA222" s="21">
        <f t="shared" si="1483"/>
        <v>161</v>
      </c>
      <c r="AB222" s="21">
        <f t="shared" si="1483"/>
        <v>72</v>
      </c>
      <c r="AC222" s="21">
        <f t="shared" si="1483"/>
        <v>0</v>
      </c>
      <c r="AD222" s="21">
        <f t="shared" si="1483"/>
        <v>0</v>
      </c>
      <c r="AE222" s="21">
        <f t="shared" si="1483"/>
        <v>0</v>
      </c>
      <c r="AF222" s="21">
        <f t="shared" si="1483"/>
        <v>0</v>
      </c>
      <c r="AG222" s="21">
        <f t="shared" si="1483"/>
        <v>0</v>
      </c>
      <c r="AH222" s="21">
        <f t="shared" si="1483"/>
        <v>0</v>
      </c>
      <c r="AI222" s="21">
        <f t="shared" si="1483"/>
        <v>0</v>
      </c>
      <c r="AJ222" s="21">
        <f t="shared" si="1483"/>
        <v>0</v>
      </c>
      <c r="AK222" s="21">
        <f t="shared" si="1483"/>
        <v>0</v>
      </c>
      <c r="AL222" s="21">
        <f t="shared" si="1483"/>
        <v>0</v>
      </c>
      <c r="AM222" s="21">
        <f t="shared" si="1483"/>
        <v>0</v>
      </c>
      <c r="AN222" s="21">
        <f t="shared" si="1483"/>
        <v>0</v>
      </c>
      <c r="AO222" s="21">
        <f t="shared" si="1483"/>
        <v>0</v>
      </c>
      <c r="AP222" s="21">
        <f t="shared" si="1483"/>
        <v>0</v>
      </c>
      <c r="AQ222" s="21">
        <f t="shared" si="1483"/>
        <v>0</v>
      </c>
    </row>
    <row r="223" spans="1:43" hidden="1" x14ac:dyDescent="0.3">
      <c r="A223" s="14">
        <f>_xlfn.XLOOKUP(F223,'Demand on-top'!A:A,'Demand on-top'!S:S)</f>
        <v>0</v>
      </c>
      <c r="B223" s="22" t="s">
        <v>146</v>
      </c>
      <c r="C223" s="23" t="s">
        <v>147</v>
      </c>
      <c r="D223" s="18" cm="1">
        <f t="array" ref="D223">ROUND(_xlfn.XLOOKUP(B223,Artikli!A:A,Artikli!C:C/7),0)</f>
        <v>4</v>
      </c>
      <c r="E223" s="25" t="s">
        <v>12</v>
      </c>
      <c r="F223" s="25" t="s">
        <v>144</v>
      </c>
      <c r="G223" s="49" t="s">
        <v>145</v>
      </c>
      <c r="H223" s="64"/>
      <c r="I223" s="58" t="s">
        <v>29</v>
      </c>
      <c r="J223" s="32">
        <v>19.547155688622755</v>
      </c>
      <c r="K223" s="26" cm="1">
        <f t="array" ref="K223">IFERROR(_xlfn.LET(_xlpm.stk, K219, _xlpm.dem, L220:$BF220,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AVERAGE(L220:Z220), _xlpm.nxt), _xlpm.fw + ((_xlpm.stk - _xlpm.ded) / _xlpm.safe_nxt)),0)</f>
        <v>18.81111111111111</v>
      </c>
      <c r="L223" s="26" cm="1">
        <f t="array" ref="L223">IFERROR(_xlfn.LET(_xlpm.stk, L219, _xlpm.dem, M220:$BF220,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AVERAGE(M220:AA220), _xlpm.nxt), _xlpm.fw + ((_xlpm.stk - _xlpm.ded) / _xlpm.safe_nxt)),0)</f>
        <v>17.8</v>
      </c>
      <c r="M223" s="26" cm="1">
        <f t="array" ref="M223">IFERROR(_xlfn.LET(_xlpm.stk, M219, _xlpm.dem, N220:$BF220,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AVERAGE(N220:AB220), _xlpm.nxt), _xlpm.fw + ((_xlpm.stk - _xlpm.ded) / _xlpm.safe_nxt)),0)</f>
        <v>16.788888888888888</v>
      </c>
      <c r="N223" s="26" cm="1">
        <f t="array" ref="N223">IFERROR(_xlfn.LET(_xlpm.stk, N219, _xlpm.dem, O220:$BF220,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AVERAGE(O220:AC220), _xlpm.nxt), _xlpm.fw + ((_xlpm.stk - _xlpm.ded) / _xlpm.safe_nxt)),0)</f>
        <v>15.78888888888889</v>
      </c>
      <c r="O223" s="26" cm="1">
        <f t="array" ref="O223">IFERROR(_xlfn.LET(_xlpm.stk, O219, _xlpm.dem, P220:$BF220,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AVERAGE(P220:AD220), _xlpm.nxt), _xlpm.fw + ((_xlpm.stk - _xlpm.ded) / _xlpm.safe_nxt)),0)</f>
        <v>14.8</v>
      </c>
      <c r="P223" s="26" cm="1">
        <f t="array" ref="P223">IFERROR(_xlfn.LET(_xlpm.stk, P219, _xlpm.dem, Q220:$BF220,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AVERAGE(Q220:AE220), _xlpm.nxt), _xlpm.fw + ((_xlpm.stk - _xlpm.ded) / _xlpm.safe_nxt)),0)</f>
        <v>13.8</v>
      </c>
      <c r="Q223" s="26" cm="1">
        <f t="array" ref="Q223">IFERROR(_xlfn.LET(_xlpm.stk, Q219, _xlpm.dem, R220:$BF220,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AVERAGE(R220:AF220), _xlpm.nxt), _xlpm.fw + ((_xlpm.stk - _xlpm.ded) / _xlpm.safe_nxt)),0)</f>
        <v>12.8</v>
      </c>
      <c r="R223" s="26" cm="1">
        <f t="array" ref="R223">IFERROR(_xlfn.LET(_xlpm.stk, R219, _xlpm.dem, S220:$BF220,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AVERAGE(S220:AG220), _xlpm.nxt), _xlpm.fw + ((_xlpm.stk - _xlpm.ded) / _xlpm.safe_nxt)),0)</f>
        <v>11.8</v>
      </c>
      <c r="S223" s="26" cm="1">
        <f t="array" ref="S223">IFERROR(_xlfn.LET(_xlpm.stk, S219, _xlpm.dem, T220:$BF220,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AVERAGE(T220:AH220), _xlpm.nxt), _xlpm.fw + ((_xlpm.stk - _xlpm.ded) / _xlpm.safe_nxt)),0)</f>
        <v>10.811111111111112</v>
      </c>
      <c r="T223" s="26" cm="1">
        <f t="array" ref="T223">IFERROR(_xlfn.LET(_xlpm.stk, T219, _xlpm.dem, U220:$BF220,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AVERAGE(U220:AI220), _xlpm.nxt), _xlpm.fw + ((_xlpm.stk - _xlpm.ded) / _xlpm.safe_nxt)),0)</f>
        <v>9.8000000000000007</v>
      </c>
      <c r="U223" s="26" cm="1">
        <f t="array" ref="U223">IFERROR(_xlfn.LET(_xlpm.stk, U219, _xlpm.dem, V220:$BF220,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AVERAGE(V220:AJ220), _xlpm.nxt), _xlpm.fw + ((_xlpm.stk - _xlpm.ded) / _xlpm.safe_nxt)),0)</f>
        <v>8.8000000000000007</v>
      </c>
      <c r="V223" s="26" cm="1">
        <f t="array" ref="V223">IFERROR(_xlfn.LET(_xlpm.stk, V219, _xlpm.dem, W220:$BF220,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AVERAGE(W220:AK220), _xlpm.nxt), _xlpm.fw + ((_xlpm.stk - _xlpm.ded) / _xlpm.safe_nxt)),0)</f>
        <v>7.8</v>
      </c>
      <c r="W223" s="26" cm="1">
        <f t="array" ref="W223">IFERROR(_xlfn.LET(_xlpm.stk, W219, _xlpm.dem, X220:$BF220,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AVERAGE(X220:AL220), _xlpm.nxt), _xlpm.fw + ((_xlpm.stk - _xlpm.ded) / _xlpm.safe_nxt)),0)</f>
        <v>6.8</v>
      </c>
      <c r="X223" s="26" cm="1">
        <f t="array" ref="X223">IFERROR(_xlfn.LET(_xlpm.stk, X219, _xlpm.dem, Y220:$BF220,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AVERAGE(Y220:AM220), _xlpm.nxt), _xlpm.fw + ((_xlpm.stk - _xlpm.ded) / _xlpm.safe_nxt)),0)</f>
        <v>5.8</v>
      </c>
      <c r="Y223" s="27" cm="1">
        <f t="array" ref="Y223">IFERROR(_xlfn.LET(_xlpm.stk, Y219, _xlpm.dem, Z220:$BF220,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AVERAGE(Z220:AN220), _xlpm.nxt), _xlpm.fw + ((_xlpm.stk - _xlpm.ded) / _xlpm.safe_nxt)),0)</f>
        <v>4.8111111111111109</v>
      </c>
      <c r="Z223" s="27" cm="1">
        <f t="array" ref="Z223">IFERROR(_xlfn.LET(_xlpm.stk, Z219, _xlpm.dem, AA220:$BF220,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AVERAGE(AA220:AO220), _xlpm.nxt), _xlpm.fw + ((_xlpm.stk - _xlpm.ded) / _xlpm.safe_nxt)),0)</f>
        <v>3.7888888888888888</v>
      </c>
      <c r="AA223" s="27" cm="1">
        <f t="array" ref="AA223">IFERROR(_xlfn.LET(_xlpm.stk, AA219, _xlpm.dem, AB220:$BF220,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AVERAGE(AB220:AP220), _xlpm.nxt), _xlpm.fw + ((_xlpm.stk - _xlpm.ded) / _xlpm.safe_nxt)),0)</f>
        <v>2.8</v>
      </c>
      <c r="AB223" s="27" cm="1">
        <f t="array" ref="AB223">IFERROR(_xlfn.LET(_xlpm.stk, AB219, _xlpm.dem, AC220:$BF220,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AVERAGE(AC220:AQ220), _xlpm.nxt), _xlpm.fw + ((_xlpm.stk - _xlpm.ded) / _xlpm.safe_nxt)),0)</f>
        <v>1.8</v>
      </c>
      <c r="AC223" s="27" cm="1">
        <f t="array" ref="AC223">IFERROR(_xlfn.LET(_xlpm.stk, AC219, _xlpm.dem, AD220:$BF220,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AVERAGE(AD220:AR220), _xlpm.nxt), _xlpm.fw + ((_xlpm.stk - _xlpm.ded) / _xlpm.safe_nxt)),0)</f>
        <v>0.8</v>
      </c>
      <c r="AD223" s="27" cm="1">
        <f t="array" ref="AD223">IFERROR(_xlfn.LET(_xlpm.stk, AD219, _xlpm.dem, AE220:$BF220,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AVERAGE(AE220:AS220), _xlpm.nxt), _xlpm.fw + ((_xlpm.stk - _xlpm.ded) / _xlpm.safe_nxt)),0)</f>
        <v>0</v>
      </c>
      <c r="AE223" s="27" cm="1">
        <f t="array" ref="AE223">IFERROR(_xlfn.LET(_xlpm.stk, AE219, _xlpm.dem, AF220:$BF220,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AVERAGE(AF220:AT220), _xlpm.nxt), _xlpm.fw + ((_xlpm.stk - _xlpm.ded) / _xlpm.safe_nxt)),0)</f>
        <v>0</v>
      </c>
      <c r="AF223" s="27" cm="1">
        <f t="array" ref="AF223">IFERROR(_xlfn.LET(_xlpm.stk, AF219, _xlpm.dem, AG220:$BF220,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AVERAGE(AG220:AU220), _xlpm.nxt), _xlpm.fw + ((_xlpm.stk - _xlpm.ded) / _xlpm.safe_nxt)),0)</f>
        <v>0</v>
      </c>
      <c r="AG223" s="27" cm="1">
        <f t="array" ref="AG223">IFERROR(_xlfn.LET(_xlpm.stk, AG219, _xlpm.dem, AH220:$BF220,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AVERAGE(AH220:AV220), _xlpm.nxt), _xlpm.fw + ((_xlpm.stk - _xlpm.ded) / _xlpm.safe_nxt)),0)</f>
        <v>0</v>
      </c>
      <c r="AH223" s="27" cm="1">
        <f t="array" ref="AH223">IFERROR(_xlfn.LET(_xlpm.stk, AH219, _xlpm.dem, AI220:$BF220,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AVERAGE(AI220:AW220), _xlpm.nxt), _xlpm.fw + ((_xlpm.stk - _xlpm.ded) / _xlpm.safe_nxt)),0)</f>
        <v>0</v>
      </c>
      <c r="AI223" s="27" cm="1">
        <f t="array" ref="AI223">IFERROR(_xlfn.LET(_xlpm.stk, AI219, _xlpm.dem, AJ220:$BF220,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AVERAGE(AJ220:AX220), _xlpm.nxt), _xlpm.fw + ((_xlpm.stk - _xlpm.ded) / _xlpm.safe_nxt)),0)</f>
        <v>0</v>
      </c>
      <c r="AJ223" s="27" cm="1">
        <f t="array" ref="AJ223">IFERROR(_xlfn.LET(_xlpm.stk, AJ219, _xlpm.dem, AK220:$BF220,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AVERAGE(AK220:AY220), _xlpm.nxt), _xlpm.fw + ((_xlpm.stk - _xlpm.ded) / _xlpm.safe_nxt)),0)</f>
        <v>0</v>
      </c>
      <c r="AK223" s="27" cm="1">
        <f t="array" ref="AK223">IFERROR(_xlfn.LET(_xlpm.stk, AK219, _xlpm.dem, AL220:$BF220,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AVERAGE(AL220:AZ220), _xlpm.nxt), _xlpm.fw + ((_xlpm.stk - _xlpm.ded) / _xlpm.safe_nxt)),0)</f>
        <v>0</v>
      </c>
      <c r="AL223" s="27" cm="1">
        <f t="array" ref="AL223">IFERROR(_xlfn.LET(_xlpm.stk, AL219, _xlpm.dem, AM220:$BF220,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AVERAGE(AM220:BA220), _xlpm.nxt), _xlpm.fw + ((_xlpm.stk - _xlpm.ded) / _xlpm.safe_nxt)),0)</f>
        <v>0</v>
      </c>
      <c r="AM223" s="27" cm="1">
        <f t="array" ref="AM223">IFERROR(_xlfn.LET(_xlpm.stk, AM219, _xlpm.dem, AN220:$BF220,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AVERAGE(AN220:BB220), _xlpm.nxt), _xlpm.fw + ((_xlpm.stk - _xlpm.ded) / _xlpm.safe_nxt)),0)</f>
        <v>0</v>
      </c>
      <c r="AN223" s="27" cm="1">
        <f t="array" ref="AN223">IFERROR(_xlfn.LET(_xlpm.stk, AN219, _xlpm.dem, AO220:$BF220,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AVERAGE(AO220:BC220), _xlpm.nxt), _xlpm.fw + ((_xlpm.stk - _xlpm.ded) / _xlpm.safe_nxt)),0)</f>
        <v>0</v>
      </c>
      <c r="AO223" s="27" cm="1">
        <f t="array" ref="AO223">IFERROR(_xlfn.LET(_xlpm.stk, AO219, _xlpm.dem, AP220:$BF220,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AVERAGE(AP220:BD220), _xlpm.nxt), _xlpm.fw + ((_xlpm.stk - _xlpm.ded) / _xlpm.safe_nxt)),0)</f>
        <v>0</v>
      </c>
      <c r="AP223" s="27" cm="1">
        <f t="array" ref="AP223">IFERROR(_xlfn.LET(_xlpm.stk, AP219, _xlpm.dem, AQ220:$BF220,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AVERAGE(AQ220:BE220), _xlpm.nxt), _xlpm.fw + ((_xlpm.stk - _xlpm.ded) / _xlpm.safe_nxt)),0)</f>
        <v>0</v>
      </c>
      <c r="AQ223" s="27" cm="1">
        <f t="array" ref="AQ223">IFERROR(_xlfn.LET(_xlpm.stk, AQ219, _xlpm.dem, AR220:$BF220,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AVERAGE(AR220:BF220), _xlpm.nxt), _xlpm.fw + ((_xlpm.stk - _xlpm.ded) / _xlpm.safe_nxt)),0)</f>
        <v>0</v>
      </c>
    </row>
    <row r="224" spans="1:43" hidden="1" x14ac:dyDescent="0.3">
      <c r="A224" s="14">
        <f>_xlfn.XLOOKUP(F224,'Demand on-top'!A:A,'Demand on-top'!S:S)</f>
        <v>0</v>
      </c>
      <c r="B224" s="16" t="s">
        <v>64</v>
      </c>
      <c r="C224" s="17" t="s">
        <v>65</v>
      </c>
      <c r="D224" s="18" cm="1">
        <f t="array" ref="D224">ROUND(_xlfn.XLOOKUP(B224,Artikli!A:A,Artikli!C:C/7),0)</f>
        <v>17</v>
      </c>
      <c r="E224" s="19" t="s">
        <v>59</v>
      </c>
      <c r="F224" s="19" t="s">
        <v>148</v>
      </c>
      <c r="G224" s="48" t="s">
        <v>149</v>
      </c>
      <c r="H224" s="61"/>
      <c r="I224" s="57" t="s">
        <v>26</v>
      </c>
      <c r="J224" s="31">
        <v>88352</v>
      </c>
      <c r="K224" s="20">
        <f>IFERROR(_xlfn.XLOOKUP(F224,Stock!A:A,Stock!AI:AI),0)</f>
        <v>84255</v>
      </c>
      <c r="L224" s="20">
        <f t="shared" ref="L224:Y224" si="1484">K227</f>
        <v>81795</v>
      </c>
      <c r="M224" s="20">
        <f t="shared" si="1484"/>
        <v>79297</v>
      </c>
      <c r="N224" s="20">
        <f t="shared" si="1484"/>
        <v>76791</v>
      </c>
      <c r="O224" s="20">
        <f t="shared" si="1484"/>
        <v>74252</v>
      </c>
      <c r="P224" s="20">
        <f t="shared" si="1484"/>
        <v>71739</v>
      </c>
      <c r="Q224" s="20">
        <f t="shared" si="1484"/>
        <v>69232</v>
      </c>
      <c r="R224" s="20">
        <f t="shared" si="1484"/>
        <v>66756</v>
      </c>
      <c r="S224" s="20">
        <f t="shared" si="1484"/>
        <v>64243</v>
      </c>
      <c r="T224" s="20">
        <f t="shared" si="1484"/>
        <v>61747</v>
      </c>
      <c r="U224" s="20">
        <f t="shared" si="1484"/>
        <v>219230</v>
      </c>
      <c r="V224" s="20">
        <f t="shared" si="1484"/>
        <v>216714</v>
      </c>
      <c r="W224" s="20">
        <f t="shared" si="1484"/>
        <v>214168</v>
      </c>
      <c r="X224" s="20">
        <f t="shared" si="1484"/>
        <v>211622</v>
      </c>
      <c r="Y224" s="21">
        <f t="shared" si="1484"/>
        <v>209076</v>
      </c>
      <c r="Z224" s="21">
        <f t="shared" ref="Z224" si="1485">Y227</f>
        <v>206529</v>
      </c>
      <c r="AA224" s="21">
        <f t="shared" ref="AA224" si="1486">Z227</f>
        <v>203982</v>
      </c>
      <c r="AB224" s="21">
        <f t="shared" ref="AB224" si="1487">AA227</f>
        <v>201432</v>
      </c>
      <c r="AC224" s="21">
        <f t="shared" ref="AC224" si="1488">AB227</f>
        <v>198868</v>
      </c>
      <c r="AD224" s="21">
        <f t="shared" ref="AD224" si="1489">AC227</f>
        <v>196262</v>
      </c>
      <c r="AE224" s="21">
        <f t="shared" ref="AE224" si="1490">AD227</f>
        <v>193657</v>
      </c>
      <c r="AF224" s="21">
        <f t="shared" ref="AF224" si="1491">AE227</f>
        <v>191069</v>
      </c>
      <c r="AG224" s="21">
        <f t="shared" ref="AG224" si="1492">AF227</f>
        <v>188460</v>
      </c>
      <c r="AH224" s="21">
        <f t="shared" ref="AH224" si="1493">AG227</f>
        <v>185921</v>
      </c>
      <c r="AI224" s="21">
        <f t="shared" ref="AI224" si="1494">AH227</f>
        <v>183401</v>
      </c>
      <c r="AJ224" s="21">
        <f t="shared" ref="AJ224" si="1495">AI227</f>
        <v>180866</v>
      </c>
      <c r="AK224" s="21">
        <f t="shared" ref="AK224" si="1496">AJ227</f>
        <v>178332</v>
      </c>
      <c r="AL224" s="21">
        <f t="shared" ref="AL224" si="1497">AK227</f>
        <v>175797</v>
      </c>
      <c r="AM224" s="21">
        <f t="shared" ref="AM224" si="1498">AL227</f>
        <v>173259</v>
      </c>
      <c r="AN224" s="21">
        <f t="shared" ref="AN224" si="1499">AM227</f>
        <v>170719</v>
      </c>
      <c r="AO224" s="21">
        <f t="shared" ref="AO224" si="1500">AN227</f>
        <v>168178</v>
      </c>
      <c r="AP224" s="21">
        <f t="shared" ref="AP224" si="1501">AO227</f>
        <v>165637</v>
      </c>
      <c r="AQ224" s="21">
        <f t="shared" ref="AQ224" si="1502">AP227</f>
        <v>165637</v>
      </c>
    </row>
    <row r="225" spans="1:43" hidden="1" x14ac:dyDescent="0.3">
      <c r="A225" s="14">
        <f>_xlfn.XLOOKUP(F225,'Demand on-top'!A:A,'Demand on-top'!S:S)</f>
        <v>0</v>
      </c>
      <c r="B225" s="16" t="s">
        <v>64</v>
      </c>
      <c r="C225" s="17" t="s">
        <v>65</v>
      </c>
      <c r="D225" s="18" cm="1">
        <f t="array" ref="D225">ROUND(_xlfn.XLOOKUP(B225,Artikli!A:A,Artikli!C:C/7),0)</f>
        <v>17</v>
      </c>
      <c r="E225" s="19" t="s">
        <v>59</v>
      </c>
      <c r="F225" s="19" t="s">
        <v>148</v>
      </c>
      <c r="G225" s="48" t="s">
        <v>149</v>
      </c>
      <c r="H225" s="62"/>
      <c r="I225" s="57" t="s">
        <v>28</v>
      </c>
      <c r="J225" s="31">
        <v>2505</v>
      </c>
      <c r="K225" s="20">
        <f>ROUND(_xlfn.XLOOKUP($F225,'Prodaja+Demand'!$B:$B,'Prodaja+Demand'!BG:BG),0)+ROUND(_xlfn.XLOOKUP($F225,'Demand on-top'!$A:$A,'Demand on-top'!F:F),0)</f>
        <v>2460</v>
      </c>
      <c r="L225" s="20">
        <f>ROUND(_xlfn.XLOOKUP($F225,'Prodaja+Demand'!$B:$B,'Prodaja+Demand'!BH:BH),0)+ROUND(_xlfn.XLOOKUP($F225,'Demand on-top'!$A:$A,'Demand on-top'!G:G),0)</f>
        <v>2498</v>
      </c>
      <c r="M225" s="20">
        <f>ROUND(_xlfn.XLOOKUP($F225,'Prodaja+Demand'!$B:$B,'Prodaja+Demand'!BI:BI),0)+ROUND(_xlfn.XLOOKUP($F225,'Demand on-top'!$A:$A,'Demand on-top'!H:H),0)</f>
        <v>2506</v>
      </c>
      <c r="N225" s="20">
        <f>ROUND(_xlfn.XLOOKUP($F225,'Prodaja+Demand'!$B:$B,'Prodaja+Demand'!BJ:BJ),0)+ROUND(_xlfn.XLOOKUP($F225,'Demand on-top'!$A:$A,'Demand on-top'!I:I),0)</f>
        <v>2539</v>
      </c>
      <c r="O225" s="20">
        <f>ROUND(_xlfn.XLOOKUP($F225,'Prodaja+Demand'!$B:$B,'Prodaja+Demand'!BK:BK),0)+ROUND(_xlfn.XLOOKUP($F225,'Demand on-top'!$A:$A,'Demand on-top'!J:J),0)</f>
        <v>2513</v>
      </c>
      <c r="P225" s="20">
        <f>ROUND(_xlfn.XLOOKUP($F225,'Prodaja+Demand'!$B:$B,'Prodaja+Demand'!BL:BL),0)+ROUND(_xlfn.XLOOKUP($F225,'Demand on-top'!$A:$A,'Demand on-top'!K:K),0)</f>
        <v>2507</v>
      </c>
      <c r="Q225" s="20">
        <f>ROUND(_xlfn.XLOOKUP($F225,'Prodaja+Demand'!$B:$B,'Prodaja+Demand'!BM:BM),0)+ROUND(_xlfn.XLOOKUP($F225,'Demand on-top'!$A:$A,'Demand on-top'!L:L),0)</f>
        <v>2476</v>
      </c>
      <c r="R225" s="20">
        <f>ROUND(_xlfn.XLOOKUP($F225,'Prodaja+Demand'!$B:$B,'Prodaja+Demand'!BN:BN),0)+ROUND(_xlfn.XLOOKUP($F225,'Demand on-top'!$A:$A,'Demand on-top'!M:M),0)</f>
        <v>2513</v>
      </c>
      <c r="S225" s="20">
        <f>ROUND(_xlfn.XLOOKUP($F225,'Prodaja+Demand'!$B:$B,'Prodaja+Demand'!BO:BO),0)+ROUND(_xlfn.XLOOKUP($F225,'Demand on-top'!$A:$A,'Demand on-top'!N:N),0)</f>
        <v>2496</v>
      </c>
      <c r="T225" s="20">
        <f>ROUND(_xlfn.XLOOKUP($F225,'Prodaja+Demand'!$B:$B,'Prodaja+Demand'!BP:BP),0)+ROUND(_xlfn.XLOOKUP($F225,'Demand on-top'!$A:$A,'Demand on-top'!O:O),0)</f>
        <v>2517</v>
      </c>
      <c r="U225" s="20">
        <f>ROUND(_xlfn.XLOOKUP($F225,'Prodaja+Demand'!$B:$B,'Prodaja+Demand'!BQ:BQ),0)+ROUND(_xlfn.XLOOKUP($F225,'Demand on-top'!$A:$A,'Demand on-top'!P:P),0)</f>
        <v>2516</v>
      </c>
      <c r="V225" s="20">
        <f>ROUND(_xlfn.XLOOKUP($F225,'Prodaja+Demand'!$B:$B,'Prodaja+Demand'!BR:BR),0)+ROUND(_xlfn.XLOOKUP($F225,'Demand on-top'!$A:$A,'Demand on-top'!Q:Q),0)</f>
        <v>2546</v>
      </c>
      <c r="W225" s="20">
        <f>ROUND(_xlfn.XLOOKUP($F225,'Prodaja+Demand'!$B:$B,'Prodaja+Demand'!BS:BS),0)+ROUND(_xlfn.XLOOKUP($F225,'Demand on-top'!$A:$A,'Demand on-top'!R:R),0)</f>
        <v>2546</v>
      </c>
      <c r="X225" s="20">
        <f>ROUND(_xlfn.XLOOKUP($F225,'Prodaja+Demand'!$B:$B,'Prodaja+Demand'!BT:BT),0)+ROUND(_xlfn.XLOOKUP($F225,'Demand on-top'!$A:$A,'Demand on-top'!S:S),0)</f>
        <v>2546</v>
      </c>
      <c r="Y225" s="21">
        <f>ROUND(_xlfn.XLOOKUP($F225,'Prodaja+Demand'!$B:$B,'Prodaja+Demand'!BU:BU),0)+ROUND(_xlfn.XLOOKUP($F225,'Demand on-top'!$A:$A,'Demand on-top'!T:T),0)</f>
        <v>2547</v>
      </c>
      <c r="Z225" s="21">
        <f>ROUND(_xlfn.XLOOKUP($F225,'Prodaja+Demand'!$B:$B,'Prodaja+Demand'!BV:BV),0)+ROUND(_xlfn.XLOOKUP($F225,'Demand on-top'!$A:$A,'Demand on-top'!U:U),0)</f>
        <v>2547</v>
      </c>
      <c r="AA225" s="21">
        <f>ROUND(_xlfn.XLOOKUP($F225,'Prodaja+Demand'!$B:$B,'Prodaja+Demand'!BW:BW),0)+ROUND(_xlfn.XLOOKUP($F225,'Demand on-top'!$A:$A,'Demand on-top'!V:V),0)</f>
        <v>2550</v>
      </c>
      <c r="AB225" s="21">
        <f>ROUND(_xlfn.XLOOKUP($F225,'Prodaja+Demand'!$B:$B,'Prodaja+Demand'!BX:BX),0)+ROUND(_xlfn.XLOOKUP($F225,'Demand on-top'!$A:$A,'Demand on-top'!W:W),0)</f>
        <v>2564</v>
      </c>
      <c r="AC225" s="21">
        <f>ROUND(_xlfn.XLOOKUP($F225,'Prodaja+Demand'!$B:$B,'Prodaja+Demand'!BY:BY),0)+ROUND(_xlfn.XLOOKUP($F225,'Demand on-top'!$A:$A,'Demand on-top'!X:X),0)</f>
        <v>2606</v>
      </c>
      <c r="AD225" s="21">
        <f>ROUND(_xlfn.XLOOKUP($F225,'Prodaja+Demand'!$B:$B,'Prodaja+Demand'!BZ:BZ),0)+ROUND(_xlfn.XLOOKUP($F225,'Demand on-top'!$A:$A,'Demand on-top'!Y:Y),0)</f>
        <v>2605</v>
      </c>
      <c r="AE225" s="21">
        <f>ROUND(_xlfn.XLOOKUP($F225,'Prodaja+Demand'!$B:$B,'Prodaja+Demand'!CA:CA),0)+ROUND(_xlfn.XLOOKUP($F225,'Demand on-top'!$A:$A,'Demand on-top'!Z:Z),0)</f>
        <v>2588</v>
      </c>
      <c r="AF225" s="21">
        <f>ROUND(_xlfn.XLOOKUP($F225,'Prodaja+Demand'!$B:$B,'Prodaja+Demand'!CB:CB),0)+ROUND(_xlfn.XLOOKUP($F225,'Demand on-top'!$A:$A,'Demand on-top'!AA:AA),0)</f>
        <v>2609</v>
      </c>
      <c r="AG225" s="21">
        <f>ROUND(_xlfn.XLOOKUP($F225,'Prodaja+Demand'!$B:$B,'Prodaja+Demand'!CC:CC),0)+ROUND(_xlfn.XLOOKUP($F225,'Demand on-top'!$A:$A,'Demand on-top'!AB:AB),0)</f>
        <v>2539</v>
      </c>
      <c r="AH225" s="21">
        <f>ROUND(_xlfn.XLOOKUP($F225,'Prodaja+Demand'!$B:$B,'Prodaja+Demand'!CD:CD),0)+ROUND(_xlfn.XLOOKUP($F225,'Demand on-top'!$A:$A,'Demand on-top'!AC:AC),0)</f>
        <v>2520</v>
      </c>
      <c r="AI225" s="21">
        <f>ROUND(_xlfn.XLOOKUP($F225,'Prodaja+Demand'!$B:$B,'Prodaja+Demand'!CE:CE),0)+ROUND(_xlfn.XLOOKUP($F225,'Demand on-top'!$A:$A,'Demand on-top'!AD:AD),0)</f>
        <v>2535</v>
      </c>
      <c r="AJ225" s="21">
        <f>ROUND(_xlfn.XLOOKUP($F225,'Prodaja+Demand'!$B:$B,'Prodaja+Demand'!CF:CF),0)+ROUND(_xlfn.XLOOKUP($F225,'Demand on-top'!$A:$A,'Demand on-top'!AE:AE),0)</f>
        <v>2534</v>
      </c>
      <c r="AK225" s="21">
        <f>ROUND(_xlfn.XLOOKUP($F225,'Prodaja+Demand'!$B:$B,'Prodaja+Demand'!CG:CG),0)+ROUND(_xlfn.XLOOKUP($F225,'Demand on-top'!$A:$A,'Demand on-top'!AF:AF),0)</f>
        <v>2535</v>
      </c>
      <c r="AL225" s="21">
        <f>ROUND(_xlfn.XLOOKUP($F225,'Prodaja+Demand'!$B:$B,'Prodaja+Demand'!CH:CH),0)+ROUND(_xlfn.XLOOKUP($F225,'Demand on-top'!$A:$A,'Demand on-top'!AG:AG),0)</f>
        <v>2538</v>
      </c>
      <c r="AM225" s="21">
        <f>ROUND(_xlfn.XLOOKUP($F225,'Prodaja+Demand'!$B:$B,'Prodaja+Demand'!CI:CI),0)+ROUND(_xlfn.XLOOKUP($F225,'Demand on-top'!$A:$A,'Demand on-top'!AH:AH),0)</f>
        <v>2540</v>
      </c>
      <c r="AN225" s="21">
        <f>ROUND(_xlfn.XLOOKUP($F225,'Prodaja+Demand'!$B:$B,'Prodaja+Demand'!CJ:CJ),0)+ROUND(_xlfn.XLOOKUP($F225,'Demand on-top'!$A:$A,'Demand on-top'!AI:AI),0)</f>
        <v>2541</v>
      </c>
      <c r="AO225" s="21">
        <f>ROUND(_xlfn.XLOOKUP($F225,'Prodaja+Demand'!$B:$B,'Prodaja+Demand'!CK:CK),0)+ROUND(_xlfn.XLOOKUP($F225,'Demand on-top'!$A:$A,'Demand on-top'!AJ:AJ),0)</f>
        <v>2541</v>
      </c>
      <c r="AP225" s="21">
        <f>ROUND(_xlfn.XLOOKUP($F225,'Prodaja+Demand'!$B:$B,'Prodaja+Demand'!CL:CL),0)+ROUND(_xlfn.XLOOKUP($F225,'Demand on-top'!$A:$A,'Demand on-top'!AK:AK),0)</f>
        <v>0</v>
      </c>
      <c r="AQ225" s="21">
        <f>ROUND(_xlfn.XLOOKUP($F225,'Prodaja+Demand'!$B:$B,'Prodaja+Demand'!CM:CM),0)+ROUND(_xlfn.XLOOKUP($F225,'Demand on-top'!$A:$A,'Demand on-top'!AL:AL),0)</f>
        <v>0</v>
      </c>
    </row>
    <row r="226" spans="1:43" hidden="1" x14ac:dyDescent="0.3">
      <c r="A226" s="14">
        <f>_xlfn.XLOOKUP(F226,'Demand on-top'!A:A,'Demand on-top'!S:S)</f>
        <v>0</v>
      </c>
      <c r="B226" s="16" t="s">
        <v>64</v>
      </c>
      <c r="C226" s="17" t="s">
        <v>65</v>
      </c>
      <c r="D226" s="18" cm="1">
        <f t="array" ref="D226">ROUND(_xlfn.XLOOKUP(B226,Artikli!A:A,Artikli!C:C/7),0)</f>
        <v>17</v>
      </c>
      <c r="E226" s="19" t="s">
        <v>59</v>
      </c>
      <c r="F226" s="19" t="s">
        <v>148</v>
      </c>
      <c r="G226" s="48" t="s">
        <v>149</v>
      </c>
      <c r="H226" s="62"/>
      <c r="I226" s="57" t="s">
        <v>27</v>
      </c>
      <c r="J226" s="31">
        <v>0</v>
      </c>
      <c r="K226" s="20">
        <f>IFERROR(_xlfn.XLOOKUP($F226,'Incoming supply'!$A:$A,'Incoming supply'!B:B),0)</f>
        <v>0</v>
      </c>
      <c r="L226" s="20">
        <f>IFERROR(_xlfn.XLOOKUP($F226,'Incoming supply'!$A:$A,'Incoming supply'!C:C),0)</f>
        <v>0</v>
      </c>
      <c r="M226" s="20">
        <f>IFERROR(_xlfn.XLOOKUP($F226,'Incoming supply'!$A:$A,'Incoming supply'!D:D),0)</f>
        <v>0</v>
      </c>
      <c r="N226" s="20">
        <f>IFERROR(_xlfn.XLOOKUP($F226,'Incoming supply'!$A:$A,'Incoming supply'!E:E),0)</f>
        <v>0</v>
      </c>
      <c r="O226" s="20">
        <f>IFERROR(_xlfn.XLOOKUP($F226,'Incoming supply'!$A:$A,'Incoming supply'!F:F),0)</f>
        <v>0</v>
      </c>
      <c r="P226" s="20">
        <f>IFERROR(_xlfn.XLOOKUP($F226,'Incoming supply'!$A:$A,'Incoming supply'!G:G),0)</f>
        <v>0</v>
      </c>
      <c r="Q226" s="20">
        <f>IFERROR(_xlfn.XLOOKUP($F226,'Incoming supply'!$A:$A,'Incoming supply'!H:H),0)</f>
        <v>0</v>
      </c>
      <c r="R226" s="20">
        <f>IFERROR(_xlfn.XLOOKUP($F226,'Incoming supply'!$A:$A,'Incoming supply'!I:I),0)</f>
        <v>0</v>
      </c>
      <c r="S226" s="20">
        <f>IFERROR(_xlfn.XLOOKUP($F226,'Incoming supply'!$A:$A,'Incoming supply'!J:J),0)</f>
        <v>0</v>
      </c>
      <c r="T226" s="20">
        <f>IFERROR(_xlfn.XLOOKUP($F226,'Incoming supply'!$A:$A,'Incoming supply'!K:K),0)</f>
        <v>160000</v>
      </c>
      <c r="U226" s="20">
        <f>IFERROR(_xlfn.XLOOKUP($F226,'Incoming supply'!$A:$A,'Incoming supply'!L:L),0)</f>
        <v>0</v>
      </c>
      <c r="V226" s="20">
        <f>IFERROR(_xlfn.XLOOKUP($F226,'Incoming supply'!$A:$A,'Incoming supply'!M:M),0)</f>
        <v>0</v>
      </c>
      <c r="W226" s="20">
        <f>IFERROR(_xlfn.XLOOKUP($F226,'Incoming supply'!$A:$A,'Incoming supply'!N:N),0)</f>
        <v>0</v>
      </c>
      <c r="X226" s="20">
        <f>IFERROR(_xlfn.XLOOKUP($F226,'Incoming supply'!$A:$A,'Incoming supply'!O:O),0)</f>
        <v>0</v>
      </c>
      <c r="Y226" s="21">
        <f>IFERROR(_xlfn.XLOOKUP($F226,'Incoming supply'!$A:$A,'Incoming supply'!P:P),0)</f>
        <v>0</v>
      </c>
      <c r="Z226" s="21">
        <f>IFERROR(_xlfn.XLOOKUP($F226,'Incoming supply'!$A:$A,'Incoming supply'!Q:Q),0)</f>
        <v>0</v>
      </c>
      <c r="AA226" s="21">
        <f>IFERROR(_xlfn.XLOOKUP($F226,'Incoming supply'!$A:$A,'Incoming supply'!R:R),0)</f>
        <v>0</v>
      </c>
      <c r="AB226" s="21">
        <f>IFERROR(_xlfn.XLOOKUP($F226,'Incoming supply'!$A:$A,'Incoming supply'!S:S),0)</f>
        <v>0</v>
      </c>
      <c r="AC226" s="21">
        <f>IFERROR(_xlfn.XLOOKUP($F226,'Incoming supply'!$A:$A,'Incoming supply'!T:T),0)</f>
        <v>0</v>
      </c>
      <c r="AD226" s="21">
        <f>IFERROR(_xlfn.XLOOKUP($F226,'Incoming supply'!$A:$A,'Incoming supply'!U:U),0)</f>
        <v>0</v>
      </c>
      <c r="AE226" s="21">
        <f>IFERROR(_xlfn.XLOOKUP($F226,'Incoming supply'!$A:$A,'Incoming supply'!V:V),0)</f>
        <v>0</v>
      </c>
      <c r="AF226" s="21">
        <f>IFERROR(_xlfn.XLOOKUP($F226,'Incoming supply'!$A:$A,'Incoming supply'!W:W),0)</f>
        <v>0</v>
      </c>
      <c r="AG226" s="21">
        <f>IFERROR(_xlfn.XLOOKUP($F226,'Incoming supply'!$A:$A,'Incoming supply'!X:X),0)</f>
        <v>0</v>
      </c>
      <c r="AH226" s="21">
        <f>IFERROR(_xlfn.XLOOKUP($F226,'Incoming supply'!$A:$A,'Incoming supply'!Y:Y),0)</f>
        <v>0</v>
      </c>
      <c r="AI226" s="21">
        <f>IFERROR(_xlfn.XLOOKUP($F226,'Incoming supply'!$A:$A,'Incoming supply'!Z:Z),0)</f>
        <v>0</v>
      </c>
      <c r="AJ226" s="21">
        <f>IFERROR(_xlfn.XLOOKUP($F226,'Incoming supply'!$A:$A,'Incoming supply'!AA:AA),0)</f>
        <v>0</v>
      </c>
      <c r="AK226" s="21">
        <f>IFERROR(_xlfn.XLOOKUP($F226,'Incoming supply'!$A:$A,'Incoming supply'!AB:AB),0)</f>
        <v>0</v>
      </c>
      <c r="AL226" s="21">
        <f>IFERROR(_xlfn.XLOOKUP($F226,'Incoming supply'!$A:$A,'Incoming supply'!AC:AC),0)</f>
        <v>0</v>
      </c>
      <c r="AM226" s="21">
        <f>IFERROR(_xlfn.XLOOKUP($F226,'Incoming supply'!$A:$A,'Incoming supply'!AD:AD),0)</f>
        <v>0</v>
      </c>
      <c r="AN226" s="21">
        <f>IFERROR(_xlfn.XLOOKUP($F226,'Incoming supply'!$A:$A,'Incoming supply'!AE:AE),0)</f>
        <v>0</v>
      </c>
      <c r="AO226" s="21">
        <f>IFERROR(_xlfn.XLOOKUP($F226,'Incoming supply'!$A:$A,'Incoming supply'!AF:AF),0)</f>
        <v>0</v>
      </c>
      <c r="AP226" s="21">
        <f>IFERROR(_xlfn.XLOOKUP($F226,'Incoming supply'!$A:$A,'Incoming supply'!AG:AG),0)</f>
        <v>0</v>
      </c>
      <c r="AQ226" s="21">
        <f>IFERROR(_xlfn.XLOOKUP($F226,'Incoming supply'!$A:$A,'Incoming supply'!AH:AH),0)</f>
        <v>0</v>
      </c>
    </row>
    <row r="227" spans="1:43" hidden="1" x14ac:dyDescent="0.3">
      <c r="A227" s="14">
        <f>_xlfn.XLOOKUP(F227,'Demand on-top'!A:A,'Demand on-top'!S:S)</f>
        <v>0</v>
      </c>
      <c r="B227" s="16" t="s">
        <v>64</v>
      </c>
      <c r="C227" s="17" t="s">
        <v>65</v>
      </c>
      <c r="D227" s="18" cm="1">
        <f t="array" ref="D227">ROUND(_xlfn.XLOOKUP(B227,Artikli!A:A,Artikli!C:C/7),0)</f>
        <v>17</v>
      </c>
      <c r="E227" s="19" t="s">
        <v>59</v>
      </c>
      <c r="F227" s="19" t="s">
        <v>148</v>
      </c>
      <c r="G227" s="48" t="s">
        <v>149</v>
      </c>
      <c r="H227" s="62"/>
      <c r="I227" s="57" t="s">
        <v>4096</v>
      </c>
      <c r="J227" s="31">
        <v>85847</v>
      </c>
      <c r="K227" s="20">
        <f t="shared" ref="K227" si="1503">IF((K224-K225+K226)&gt;0,(K224-K225+K226),0)</f>
        <v>81795</v>
      </c>
      <c r="L227" s="20">
        <f t="shared" ref="L227" si="1504">IF((L224-L225+L226)&gt;0,(L224-L225+L226),0)</f>
        <v>79297</v>
      </c>
      <c r="M227" s="20">
        <f t="shared" ref="M227" si="1505">IF((M224-M225+M226)&gt;0,(M224-M225+M226),0)</f>
        <v>76791</v>
      </c>
      <c r="N227" s="20">
        <f t="shared" ref="N227" si="1506">IF((N224-N225+N226)&gt;0,(N224-N225+N226),0)</f>
        <v>74252</v>
      </c>
      <c r="O227" s="20">
        <f t="shared" ref="O227" si="1507">IF((O224-O225+O226)&gt;0,(O224-O225+O226),0)</f>
        <v>71739</v>
      </c>
      <c r="P227" s="20">
        <f t="shared" ref="P227" si="1508">IF((P224-P225+P226)&gt;0,(P224-P225+P226),0)</f>
        <v>69232</v>
      </c>
      <c r="Q227" s="20">
        <f t="shared" ref="Q227" si="1509">IF((Q224-Q225+Q226)&gt;0,(Q224-Q225+Q226),0)</f>
        <v>66756</v>
      </c>
      <c r="R227" s="20">
        <f t="shared" ref="R227" si="1510">IF((R224-R225+R226)&gt;0,(R224-R225+R226),0)</f>
        <v>64243</v>
      </c>
      <c r="S227" s="20">
        <f t="shared" ref="S227" si="1511">IF((S224-S225+S226)&gt;0,(S224-S225+S226),0)</f>
        <v>61747</v>
      </c>
      <c r="T227" s="20">
        <f t="shared" ref="T227" si="1512">IF((T224-T225+T226)&gt;0,(T224-T225+T226),0)</f>
        <v>219230</v>
      </c>
      <c r="U227" s="20">
        <f t="shared" ref="U227" si="1513">IF((U224-U225+U226)&gt;0,(U224-U225+U226),0)</f>
        <v>216714</v>
      </c>
      <c r="V227" s="20">
        <f t="shared" ref="V227" si="1514">IF((V224-V225+V226)&gt;0,(V224-V225+V226),0)</f>
        <v>214168</v>
      </c>
      <c r="W227" s="20">
        <f t="shared" ref="W227" si="1515">IF((W224-W225+W226)&gt;0,(W224-W225+W226),0)</f>
        <v>211622</v>
      </c>
      <c r="X227" s="20">
        <f t="shared" ref="X227" si="1516">IF((X224-X225+X226)&gt;0,(X224-X225+X226),0)</f>
        <v>209076</v>
      </c>
      <c r="Y227" s="21">
        <f t="shared" ref="Y227:AQ227" si="1517">IF((Y224-Y225+Y226)&gt;0,(Y224-Y225+Y226),0)</f>
        <v>206529</v>
      </c>
      <c r="Z227" s="21">
        <f t="shared" si="1517"/>
        <v>203982</v>
      </c>
      <c r="AA227" s="21">
        <f t="shared" si="1517"/>
        <v>201432</v>
      </c>
      <c r="AB227" s="21">
        <f t="shared" si="1517"/>
        <v>198868</v>
      </c>
      <c r="AC227" s="21">
        <f t="shared" si="1517"/>
        <v>196262</v>
      </c>
      <c r="AD227" s="21">
        <f t="shared" si="1517"/>
        <v>193657</v>
      </c>
      <c r="AE227" s="21">
        <f t="shared" si="1517"/>
        <v>191069</v>
      </c>
      <c r="AF227" s="21">
        <f t="shared" si="1517"/>
        <v>188460</v>
      </c>
      <c r="AG227" s="21">
        <f t="shared" si="1517"/>
        <v>185921</v>
      </c>
      <c r="AH227" s="21">
        <f t="shared" si="1517"/>
        <v>183401</v>
      </c>
      <c r="AI227" s="21">
        <f t="shared" si="1517"/>
        <v>180866</v>
      </c>
      <c r="AJ227" s="21">
        <f t="shared" si="1517"/>
        <v>178332</v>
      </c>
      <c r="AK227" s="21">
        <f t="shared" si="1517"/>
        <v>175797</v>
      </c>
      <c r="AL227" s="21">
        <f t="shared" si="1517"/>
        <v>173259</v>
      </c>
      <c r="AM227" s="21">
        <f t="shared" si="1517"/>
        <v>170719</v>
      </c>
      <c r="AN227" s="21">
        <f t="shared" si="1517"/>
        <v>168178</v>
      </c>
      <c r="AO227" s="21">
        <f t="shared" si="1517"/>
        <v>165637</v>
      </c>
      <c r="AP227" s="21">
        <f t="shared" si="1517"/>
        <v>165637</v>
      </c>
      <c r="AQ227" s="21">
        <f t="shared" si="1517"/>
        <v>165637</v>
      </c>
    </row>
    <row r="228" spans="1:43" hidden="1" x14ac:dyDescent="0.3">
      <c r="A228" s="14">
        <f>_xlfn.XLOOKUP(F228,'Demand on-top'!A:A,'Demand on-top'!S:S)</f>
        <v>0</v>
      </c>
      <c r="B228" s="22" t="s">
        <v>64</v>
      </c>
      <c r="C228" s="23" t="s">
        <v>65</v>
      </c>
      <c r="D228" s="18" cm="1">
        <f t="array" ref="D228">ROUND(_xlfn.XLOOKUP(B228,Artikli!A:A,Artikli!C:C/7),0)</f>
        <v>17</v>
      </c>
      <c r="E228" s="25" t="s">
        <v>59</v>
      </c>
      <c r="F228" s="25" t="s">
        <v>148</v>
      </c>
      <c r="G228" s="49" t="s">
        <v>149</v>
      </c>
      <c r="H228" s="64"/>
      <c r="I228" s="58" t="s">
        <v>29</v>
      </c>
      <c r="J228" s="32">
        <v>35.129088692148656</v>
      </c>
      <c r="K228" s="26" cm="1">
        <f t="array" ref="K228">IFERROR(_xlfn.LET(_xlpm.stk, K224, _xlpm.dem, L225:$BF225,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AVERAGE(L225:Z225), _xlpm.nxt), _xlpm.fw + ((_xlpm.stk - _xlpm.ded) / _xlpm.safe_nxt)),0)</f>
        <v>33.211990585248458</v>
      </c>
      <c r="L228" s="26" cm="1">
        <f t="array" ref="L228">IFERROR(_xlfn.LET(_xlpm.stk, L224, _xlpm.dem, M225:$BF225,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AVERAGE(M225:AA225), _xlpm.nxt), _xlpm.fw + ((_xlpm.stk - _xlpm.ded) / _xlpm.safe_nxt)),0)</f>
        <v>32.22263303842599</v>
      </c>
      <c r="M228" s="26" cm="1">
        <f t="array" ref="M228">IFERROR(_xlfn.LET(_xlpm.stk, M224, _xlpm.dem, N225:$BF225,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AVERAGE(N225:AB225), _xlpm.nxt), _xlpm.fw + ((_xlpm.stk - _xlpm.ded) / _xlpm.safe_nxt)),0)</f>
        <v>31.220868602167549</v>
      </c>
      <c r="N228" s="26" cm="1">
        <f t="array" ref="N228">IFERROR(_xlfn.LET(_xlpm.stk, N224, _xlpm.dem, O225:$BF225,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AVERAGE(O225:AC225), _xlpm.nxt), _xlpm.fw + ((_xlpm.stk - _xlpm.ded) / _xlpm.safe_nxt)),0)</f>
        <v>30.228217952092656</v>
      </c>
      <c r="O228" s="26" cm="1">
        <f t="array" ref="O228">IFERROR(_xlfn.LET(_xlpm.stk, O224, _xlpm.dem, P225:$BF225,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AVERAGE(P225:AD225), _xlpm.nxt), _xlpm.fw + ((_xlpm.stk - _xlpm.ded) / _xlpm.safe_nxt)),0)</f>
        <v>29.210178036867813</v>
      </c>
      <c r="P228" s="26" cm="1">
        <f t="array" ref="P228">IFERROR(_xlfn.LET(_xlpm.stk, P224, _xlpm.dem, Q225:$BF225,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AVERAGE(Q225:AE225), _xlpm.nxt), _xlpm.fw + ((_xlpm.stk - _xlpm.ded) / _xlpm.safe_nxt)),0)</f>
        <v>28.201006210203602</v>
      </c>
      <c r="Q228" s="26" cm="1">
        <f t="array" ref="Q228">IFERROR(_xlfn.LET(_xlpm.stk, Q224, _xlpm.dem, R225:$BF225,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AVERAGE(R225:AF225), _xlpm.nxt), _xlpm.fw + ((_xlpm.stk - _xlpm.ded) / _xlpm.safe_nxt)),0)</f>
        <v>27.177747023187798</v>
      </c>
      <c r="R228" s="26" cm="1">
        <f t="array" ref="R228">IFERROR(_xlfn.LET(_xlpm.stk, R224, _xlpm.dem, S225:$BF225,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AVERAGE(S225:AG225), _xlpm.nxt), _xlpm.fw + ((_xlpm.stk - _xlpm.ded) / _xlpm.safe_nxt)),0)</f>
        <v>26.19007358697354</v>
      </c>
      <c r="S228" s="26" cm="1">
        <f t="array" ref="S228">IFERROR(_xlfn.LET(_xlpm.stk, S224, _xlpm.dem, T225:$BF225,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AVERAGE(T225:AH225), _xlpm.nxt), _xlpm.fw + ((_xlpm.stk - _xlpm.ded) / _xlpm.safe_nxt)),0)</f>
        <v>25.18142700672821</v>
      </c>
      <c r="T228" s="26" cm="1">
        <f t="array" ref="T228">IFERROR(_xlfn.LET(_xlpm.stk, T224, _xlpm.dem, U225:$BF225,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AVERAGE(U225:AI225), _xlpm.nxt), _xlpm.fw + ((_xlpm.stk - _xlpm.ded) / _xlpm.safe_nxt)),0)</f>
        <v>24.18814513606506</v>
      </c>
      <c r="U228" s="26" cm="1">
        <f t="array" ref="U228">IFERROR(_xlfn.LET(_xlpm.stk, U224, _xlpm.dem, V225:$BF225,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AVERAGE(V225:AJ225), _xlpm.nxt), _xlpm.fw + ((_xlpm.stk - _xlpm.ded) / _xlpm.safe_nxt)),0)</f>
        <v>85.715569798342969</v>
      </c>
      <c r="V228" s="26" cm="1">
        <f t="array" ref="V228">IFERROR(_xlfn.LET(_xlpm.stk, V224, _xlpm.dem, W225:$BF225,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AVERAGE(W225:AK225), _xlpm.nxt), _xlpm.fw + ((_xlpm.stk - _xlpm.ded) / _xlpm.safe_nxt)),0)</f>
        <v>84.746136405097602</v>
      </c>
      <c r="W228" s="26" cm="1">
        <f t="array" ref="W228">IFERROR(_xlfn.LET(_xlpm.stk, W224, _xlpm.dem, X225:$BF225,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AVERAGE(X225:AL225), _xlpm.nxt), _xlpm.fw + ((_xlpm.stk - _xlpm.ded) / _xlpm.safe_nxt)),0)</f>
        <v>83.759846727315377</v>
      </c>
      <c r="X228" s="26" cm="1">
        <f t="array" ref="X228">IFERROR(_xlfn.LET(_xlpm.stk, X224, _xlpm.dem, Y225:$BF225,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AVERAGE(Y225:AM225), _xlpm.nxt), _xlpm.fw + ((_xlpm.stk - _xlpm.ded) / _xlpm.safe_nxt)),0)</f>
        <v>82.77013322209767</v>
      </c>
      <c r="Y228" s="27" cm="1">
        <f t="array" ref="Y228">IFERROR(_xlfn.LET(_xlpm.stk, Y224, _xlpm.dem, Z225:$BF225,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AVERAGE(Z225:AN225), _xlpm.nxt), _xlpm.fw + ((_xlpm.stk - _xlpm.ded) / _xlpm.safe_nxt)),0)</f>
        <v>81.780814059607323</v>
      </c>
      <c r="Z228" s="27" cm="1">
        <f t="array" ref="Z228">IFERROR(_xlfn.LET(_xlpm.stk, Z224, _xlpm.dem, AA225:$BF225,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AVERAGE(AA225:AO225), _xlpm.nxt), _xlpm.fw + ((_xlpm.stk - _xlpm.ded) / _xlpm.safe_nxt)),0)</f>
        <v>80.791107054374748</v>
      </c>
      <c r="AA228" s="27" cm="1">
        <f t="array" ref="AA228">IFERROR(_xlfn.LET(_xlpm.stk, AA224, _xlpm.dem, AB225:$BF225,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AVERAGE(AB225:AP225), _xlpm.nxt), _xlpm.fw + ((_xlpm.stk - _xlpm.ded) / _xlpm.safe_nxt)),0)</f>
        <v>84.479256879452436</v>
      </c>
      <c r="AB228" s="27" cm="1">
        <f t="array" ref="AB228">IFERROR(_xlfn.LET(_xlpm.stk, AB224, _xlpm.dem, AC225:$BF225,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AVERAGE(AC225:AQ225), _xlpm.nxt), _xlpm.fw + ((_xlpm.stk - _xlpm.ded) / _xlpm.safe_nxt)),0)</f>
        <v>88.923535253227399</v>
      </c>
      <c r="AC228" s="27" cm="1">
        <f t="array" ref="AC228">IFERROR(_xlfn.LET(_xlpm.stk, AC224, _xlpm.dem, AD225:$BF225,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AVERAGE(AD225:AR225), _xlpm.nxt), _xlpm.fw + ((_xlpm.stk - _xlpm.ded) / _xlpm.safe_nxt)),0)</f>
        <v>88.911085714285718</v>
      </c>
      <c r="AD228" s="27" cm="1">
        <f t="array" ref="AD228">IFERROR(_xlfn.LET(_xlpm.stk, AD224, _xlpm.dem, AE225:$BF225,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AVERAGE(AE225:AS225), _xlpm.nxt), _xlpm.fw + ((_xlpm.stk - _xlpm.ded) / _xlpm.safe_nxt)),0)</f>
        <v>89.056602426837983</v>
      </c>
      <c r="AE228" s="27" cm="1">
        <f t="array" ref="AE228">IFERROR(_xlfn.LET(_xlpm.stk, AE224, _xlpm.dem, AF225:$BF225,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AVERAGE(AF225:AT225), _xlpm.nxt), _xlpm.fw + ((_xlpm.stk - _xlpm.ded) / _xlpm.safe_nxt)),0)</f>
        <v>89.37637621893677</v>
      </c>
      <c r="AF228" s="27" cm="1">
        <f t="array" ref="AF228">IFERROR(_xlfn.LET(_xlpm.stk, AF224, _xlpm.dem, AG225:$BF225,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AVERAGE(AG225:AU225), _xlpm.nxt), _xlpm.fw + ((_xlpm.stk - _xlpm.ded) / _xlpm.safe_nxt)),0)</f>
        <v>90.08951496297594</v>
      </c>
      <c r="AG228" s="27" cm="1">
        <f t="array" ref="AG228">IFERROR(_xlfn.LET(_xlpm.stk, AG224, _xlpm.dem, AH225:$BF225,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AVERAGE(AH225:AV225), _xlpm.nxt), _xlpm.fw + ((_xlpm.stk - _xlpm.ded) / _xlpm.safe_nxt)),0)</f>
        <v>90.910668507197784</v>
      </c>
      <c r="AH228" s="27" cm="1">
        <f t="array" ref="AH228">IFERROR(_xlfn.LET(_xlpm.stk, AH224, _xlpm.dem, AI225:$BF225,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AVERAGE(AI225:AW225), _xlpm.nxt), _xlpm.fw + ((_xlpm.stk - _xlpm.ded) / _xlpm.safe_nxt)),0)</f>
        <v>92.195507768520599</v>
      </c>
      <c r="AI228" s="27" cm="1">
        <f t="array" ref="AI228">IFERROR(_xlfn.LET(_xlpm.stk, AI224, _xlpm.dem, AJ225:$BF225,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AVERAGE(AJ225:AX225), _xlpm.nxt), _xlpm.fw + ((_xlpm.stk - _xlpm.ded) / _xlpm.safe_nxt)),0)</f>
        <v>94.343029745879576</v>
      </c>
      <c r="AJ228" s="27" cm="1">
        <f t="array" ref="AJ228">IFERROR(_xlfn.LET(_xlpm.stk, AJ224, _xlpm.dem, AK225:$BF225,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AVERAGE(AK225:AY225), _xlpm.nxt), _xlpm.fw + ((_xlpm.stk - _xlpm.ded) / _xlpm.safe_nxt)),0)</f>
        <v>97.729184718393057</v>
      </c>
      <c r="AK228" s="27" cm="1">
        <f t="array" ref="AK228">IFERROR(_xlfn.LET(_xlpm.stk, AK224, _xlpm.dem, AL225:$BF225,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AVERAGE(AL225:AZ225), _xlpm.nxt), _xlpm.fw + ((_xlpm.stk - _xlpm.ded) / _xlpm.safe_nxt)),0)</f>
        <v>103.31417322834646</v>
      </c>
      <c r="AL228" s="27" cm="1">
        <f t="array" ref="AL228">IFERROR(_xlfn.LET(_xlpm.stk, AL224, _xlpm.dem, AM225:$BF225,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AVERAGE(AM225:BA225), _xlpm.nxt), _xlpm.fw + ((_xlpm.stk - _xlpm.ded) / _xlpm.safe_nxt)),0)</f>
        <v>113.32209393859878</v>
      </c>
      <c r="AM228" s="27" cm="1">
        <f t="array" ref="AM228">IFERROR(_xlfn.LET(_xlpm.stk, AM224, _xlpm.dem, AN225:$BF225,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AVERAGE(AN225:BB225), _xlpm.nxt), _xlpm.fw + ((_xlpm.stk - _xlpm.ded) / _xlpm.safe_nxt)),0)</f>
        <v>134.370720188902</v>
      </c>
      <c r="AN228" s="27" cm="1">
        <f t="array" ref="AN228">IFERROR(_xlfn.LET(_xlpm.stk, AN224, _xlpm.dem, AO225:$BF225,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AVERAGE(AO225:BC225), _xlpm.nxt), _xlpm.fw + ((_xlpm.stk - _xlpm.ded) / _xlpm.safe_nxt)),0)</f>
        <v>199.55726092089728</v>
      </c>
      <c r="AO228" s="27" cm="1">
        <f t="array" ref="AO228">IFERROR(_xlfn.LET(_xlpm.stk, AO224, _xlpm.dem, AP225:$BF225,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AVERAGE(AP225:BD225), _xlpm.nxt), _xlpm.fw + ((_xlpm.stk - _xlpm.ded) / _xlpm.safe_nxt)),0)</f>
        <v>0</v>
      </c>
      <c r="AP228" s="27" cm="1">
        <f t="array" ref="AP228">IFERROR(_xlfn.LET(_xlpm.stk, AP224, _xlpm.dem, AQ225:$BF225,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AVERAGE(AQ225:BE225), _xlpm.nxt), _xlpm.fw + ((_xlpm.stk - _xlpm.ded) / _xlpm.safe_nxt)),0)</f>
        <v>0</v>
      </c>
      <c r="AQ228" s="27" cm="1">
        <f t="array" ref="AQ228">IFERROR(_xlfn.LET(_xlpm.stk, AQ224, _xlpm.dem, AR225:$BF225,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AVERAGE(AR225:BF225), _xlpm.nxt), _xlpm.fw + ((_xlpm.stk - _xlpm.ded) / _xlpm.safe_nxt)),0)</f>
        <v>0</v>
      </c>
    </row>
    <row r="229" spans="1:43" hidden="1" x14ac:dyDescent="0.3">
      <c r="A229" s="14">
        <f>_xlfn.XLOOKUP(F229,'Demand on-top'!A:A,'Demand on-top'!S:S)</f>
        <v>0</v>
      </c>
      <c r="B229" s="16" t="s">
        <v>7</v>
      </c>
      <c r="C229" s="17" t="s">
        <v>8</v>
      </c>
      <c r="D229" s="18" cm="1">
        <f t="array" ref="D229">ROUND(_xlfn.XLOOKUP(B229,Artikli!A:A,Artikli!C:C/7),0)</f>
        <v>9</v>
      </c>
      <c r="E229" s="19" t="s">
        <v>44</v>
      </c>
      <c r="F229" s="19" t="s">
        <v>150</v>
      </c>
      <c r="G229" s="48" t="s">
        <v>151</v>
      </c>
      <c r="H229" s="61"/>
      <c r="I229" s="57" t="s">
        <v>26</v>
      </c>
      <c r="J229" s="31">
        <v>1492</v>
      </c>
      <c r="K229" s="20">
        <f>IFERROR(_xlfn.XLOOKUP(F229,Stock!A:A,Stock!AI:AI),0)</f>
        <v>1275</v>
      </c>
      <c r="L229" s="20">
        <f t="shared" ref="L229:Y229" si="1518">K232</f>
        <v>1235</v>
      </c>
      <c r="M229" s="20">
        <f t="shared" si="1518"/>
        <v>1195</v>
      </c>
      <c r="N229" s="20">
        <f t="shared" si="1518"/>
        <v>1154</v>
      </c>
      <c r="O229" s="20">
        <f t="shared" si="1518"/>
        <v>1113</v>
      </c>
      <c r="P229" s="20">
        <f t="shared" si="1518"/>
        <v>1072</v>
      </c>
      <c r="Q229" s="20">
        <f t="shared" si="1518"/>
        <v>1031</v>
      </c>
      <c r="R229" s="20">
        <f t="shared" si="1518"/>
        <v>990</v>
      </c>
      <c r="S229" s="20">
        <f t="shared" si="1518"/>
        <v>948</v>
      </c>
      <c r="T229" s="20">
        <f t="shared" si="1518"/>
        <v>906</v>
      </c>
      <c r="U229" s="20">
        <f t="shared" si="1518"/>
        <v>864</v>
      </c>
      <c r="V229" s="20">
        <f t="shared" si="1518"/>
        <v>822</v>
      </c>
      <c r="W229" s="20">
        <f t="shared" si="1518"/>
        <v>780</v>
      </c>
      <c r="X229" s="20">
        <f t="shared" si="1518"/>
        <v>739</v>
      </c>
      <c r="Y229" s="21">
        <f t="shared" si="1518"/>
        <v>699</v>
      </c>
      <c r="Z229" s="21">
        <f t="shared" ref="Z229" si="1519">Y232</f>
        <v>659</v>
      </c>
      <c r="AA229" s="21">
        <f t="shared" ref="AA229" si="1520">Z232</f>
        <v>619</v>
      </c>
      <c r="AB229" s="21">
        <f t="shared" ref="AB229" si="1521">AA232</f>
        <v>579</v>
      </c>
      <c r="AC229" s="21">
        <f t="shared" ref="AC229" si="1522">AB232</f>
        <v>539</v>
      </c>
      <c r="AD229" s="21">
        <f t="shared" ref="AD229" si="1523">AC232</f>
        <v>499</v>
      </c>
      <c r="AE229" s="21">
        <f t="shared" ref="AE229" si="1524">AD232</f>
        <v>459</v>
      </c>
      <c r="AF229" s="21">
        <f t="shared" ref="AF229" si="1525">AE232</f>
        <v>419</v>
      </c>
      <c r="AG229" s="21">
        <f t="shared" ref="AG229" si="1526">AF232</f>
        <v>379</v>
      </c>
      <c r="AH229" s="21">
        <f t="shared" ref="AH229" si="1527">AG232</f>
        <v>339</v>
      </c>
      <c r="AI229" s="21">
        <f t="shared" ref="AI229" si="1528">AH232</f>
        <v>298</v>
      </c>
      <c r="AJ229" s="21">
        <f t="shared" ref="AJ229" si="1529">AI232</f>
        <v>257</v>
      </c>
      <c r="AK229" s="21">
        <f t="shared" ref="AK229" si="1530">AJ232</f>
        <v>216</v>
      </c>
      <c r="AL229" s="21">
        <f t="shared" ref="AL229" si="1531">AK232</f>
        <v>175</v>
      </c>
      <c r="AM229" s="21">
        <f t="shared" ref="AM229" si="1532">AL232</f>
        <v>134</v>
      </c>
      <c r="AN229" s="21">
        <f t="shared" ref="AN229" si="1533">AM232</f>
        <v>93</v>
      </c>
      <c r="AO229" s="21">
        <f t="shared" ref="AO229" si="1534">AN232</f>
        <v>52</v>
      </c>
      <c r="AP229" s="21">
        <f t="shared" ref="AP229" si="1535">AO232</f>
        <v>11</v>
      </c>
      <c r="AQ229" s="21">
        <f t="shared" ref="AQ229" si="1536">AP232</f>
        <v>11</v>
      </c>
    </row>
    <row r="230" spans="1:43" hidden="1" x14ac:dyDescent="0.3">
      <c r="A230" s="14">
        <f>_xlfn.XLOOKUP(F230,'Demand on-top'!A:A,'Demand on-top'!S:S)</f>
        <v>0</v>
      </c>
      <c r="B230" s="16" t="s">
        <v>7</v>
      </c>
      <c r="C230" s="17" t="s">
        <v>8</v>
      </c>
      <c r="D230" s="18" cm="1">
        <f t="array" ref="D230">ROUND(_xlfn.XLOOKUP(B230,Artikli!A:A,Artikli!C:C/7),0)</f>
        <v>9</v>
      </c>
      <c r="E230" s="19" t="s">
        <v>44</v>
      </c>
      <c r="F230" s="19" t="s">
        <v>150</v>
      </c>
      <c r="G230" s="48" t="s">
        <v>151</v>
      </c>
      <c r="H230" s="62"/>
      <c r="I230" s="57" t="s">
        <v>28</v>
      </c>
      <c r="J230" s="31">
        <v>39</v>
      </c>
      <c r="K230" s="20">
        <f>ROUND(_xlfn.XLOOKUP($F230,'Prodaja+Demand'!$B:$B,'Prodaja+Demand'!BG:BG),0)+ROUND(_xlfn.XLOOKUP($F230,'Demand on-top'!$A:$A,'Demand on-top'!F:F),0)</f>
        <v>40</v>
      </c>
      <c r="L230" s="20">
        <f>ROUND(_xlfn.XLOOKUP($F230,'Prodaja+Demand'!$B:$B,'Prodaja+Demand'!BH:BH),0)+ROUND(_xlfn.XLOOKUP($F230,'Demand on-top'!$A:$A,'Demand on-top'!G:G),0)</f>
        <v>40</v>
      </c>
      <c r="M230" s="20">
        <f>ROUND(_xlfn.XLOOKUP($F230,'Prodaja+Demand'!$B:$B,'Prodaja+Demand'!BI:BI),0)+ROUND(_xlfn.XLOOKUP($F230,'Demand on-top'!$A:$A,'Demand on-top'!H:H),0)</f>
        <v>41</v>
      </c>
      <c r="N230" s="20">
        <f>ROUND(_xlfn.XLOOKUP($F230,'Prodaja+Demand'!$B:$B,'Prodaja+Demand'!BJ:BJ),0)+ROUND(_xlfn.XLOOKUP($F230,'Demand on-top'!$A:$A,'Demand on-top'!I:I),0)</f>
        <v>41</v>
      </c>
      <c r="O230" s="20">
        <f>ROUND(_xlfn.XLOOKUP($F230,'Prodaja+Demand'!$B:$B,'Prodaja+Demand'!BK:BK),0)+ROUND(_xlfn.XLOOKUP($F230,'Demand on-top'!$A:$A,'Demand on-top'!J:J),0)</f>
        <v>41</v>
      </c>
      <c r="P230" s="20">
        <f>ROUND(_xlfn.XLOOKUP($F230,'Prodaja+Demand'!$B:$B,'Prodaja+Demand'!BL:BL),0)+ROUND(_xlfn.XLOOKUP($F230,'Demand on-top'!$A:$A,'Demand on-top'!K:K),0)</f>
        <v>41</v>
      </c>
      <c r="Q230" s="20">
        <f>ROUND(_xlfn.XLOOKUP($F230,'Prodaja+Demand'!$B:$B,'Prodaja+Demand'!BM:BM),0)+ROUND(_xlfn.XLOOKUP($F230,'Demand on-top'!$A:$A,'Demand on-top'!L:L),0)</f>
        <v>41</v>
      </c>
      <c r="R230" s="20">
        <f>ROUND(_xlfn.XLOOKUP($F230,'Prodaja+Demand'!$B:$B,'Prodaja+Demand'!BN:BN),0)+ROUND(_xlfn.XLOOKUP($F230,'Demand on-top'!$A:$A,'Demand on-top'!M:M),0)</f>
        <v>42</v>
      </c>
      <c r="S230" s="20">
        <f>ROUND(_xlfn.XLOOKUP($F230,'Prodaja+Demand'!$B:$B,'Prodaja+Demand'!BO:BO),0)+ROUND(_xlfn.XLOOKUP($F230,'Demand on-top'!$A:$A,'Demand on-top'!N:N),0)</f>
        <v>42</v>
      </c>
      <c r="T230" s="20">
        <f>ROUND(_xlfn.XLOOKUP($F230,'Prodaja+Demand'!$B:$B,'Prodaja+Demand'!BP:BP),0)+ROUND(_xlfn.XLOOKUP($F230,'Demand on-top'!$A:$A,'Demand on-top'!O:O),0)</f>
        <v>42</v>
      </c>
      <c r="U230" s="20">
        <f>ROUND(_xlfn.XLOOKUP($F230,'Prodaja+Demand'!$B:$B,'Prodaja+Demand'!BQ:BQ),0)+ROUND(_xlfn.XLOOKUP($F230,'Demand on-top'!$A:$A,'Demand on-top'!P:P),0)</f>
        <v>42</v>
      </c>
      <c r="V230" s="20">
        <f>ROUND(_xlfn.XLOOKUP($F230,'Prodaja+Demand'!$B:$B,'Prodaja+Demand'!BR:BR),0)+ROUND(_xlfn.XLOOKUP($F230,'Demand on-top'!$A:$A,'Demand on-top'!Q:Q),0)</f>
        <v>42</v>
      </c>
      <c r="W230" s="20">
        <f>ROUND(_xlfn.XLOOKUP($F230,'Prodaja+Demand'!$B:$B,'Prodaja+Demand'!BS:BS),0)+ROUND(_xlfn.XLOOKUP($F230,'Demand on-top'!$A:$A,'Demand on-top'!R:R),0)</f>
        <v>41</v>
      </c>
      <c r="X230" s="20">
        <f>ROUND(_xlfn.XLOOKUP($F230,'Prodaja+Demand'!$B:$B,'Prodaja+Demand'!BT:BT),0)+ROUND(_xlfn.XLOOKUP($F230,'Demand on-top'!$A:$A,'Demand on-top'!S:S),0)</f>
        <v>40</v>
      </c>
      <c r="Y230" s="21">
        <f>ROUND(_xlfn.XLOOKUP($F230,'Prodaja+Demand'!$B:$B,'Prodaja+Demand'!BU:BU),0)+ROUND(_xlfn.XLOOKUP($F230,'Demand on-top'!$A:$A,'Demand on-top'!T:T),0)</f>
        <v>40</v>
      </c>
      <c r="Z230" s="21">
        <f>ROUND(_xlfn.XLOOKUP($F230,'Prodaja+Demand'!$B:$B,'Prodaja+Demand'!BV:BV),0)+ROUND(_xlfn.XLOOKUP($F230,'Demand on-top'!$A:$A,'Demand on-top'!U:U),0)</f>
        <v>40</v>
      </c>
      <c r="AA230" s="21">
        <f>ROUND(_xlfn.XLOOKUP($F230,'Prodaja+Demand'!$B:$B,'Prodaja+Demand'!BW:BW),0)+ROUND(_xlfn.XLOOKUP($F230,'Demand on-top'!$A:$A,'Demand on-top'!V:V),0)</f>
        <v>40</v>
      </c>
      <c r="AB230" s="21">
        <f>ROUND(_xlfn.XLOOKUP($F230,'Prodaja+Demand'!$B:$B,'Prodaja+Demand'!BX:BX),0)+ROUND(_xlfn.XLOOKUP($F230,'Demand on-top'!$A:$A,'Demand on-top'!W:W),0)</f>
        <v>40</v>
      </c>
      <c r="AC230" s="21">
        <f>ROUND(_xlfn.XLOOKUP($F230,'Prodaja+Demand'!$B:$B,'Prodaja+Demand'!BY:BY),0)+ROUND(_xlfn.XLOOKUP($F230,'Demand on-top'!$A:$A,'Demand on-top'!X:X),0)</f>
        <v>40</v>
      </c>
      <c r="AD230" s="21">
        <f>ROUND(_xlfn.XLOOKUP($F230,'Prodaja+Demand'!$B:$B,'Prodaja+Demand'!BZ:BZ),0)+ROUND(_xlfn.XLOOKUP($F230,'Demand on-top'!$A:$A,'Demand on-top'!Y:Y),0)</f>
        <v>40</v>
      </c>
      <c r="AE230" s="21">
        <f>ROUND(_xlfn.XLOOKUP($F230,'Prodaja+Demand'!$B:$B,'Prodaja+Demand'!CA:CA),0)+ROUND(_xlfn.XLOOKUP($F230,'Demand on-top'!$A:$A,'Demand on-top'!Z:Z),0)</f>
        <v>40</v>
      </c>
      <c r="AF230" s="21">
        <f>ROUND(_xlfn.XLOOKUP($F230,'Prodaja+Demand'!$B:$B,'Prodaja+Demand'!CB:CB),0)+ROUND(_xlfn.XLOOKUP($F230,'Demand on-top'!$A:$A,'Demand on-top'!AA:AA),0)</f>
        <v>40</v>
      </c>
      <c r="AG230" s="21">
        <f>ROUND(_xlfn.XLOOKUP($F230,'Prodaja+Demand'!$B:$B,'Prodaja+Demand'!CC:CC),0)+ROUND(_xlfn.XLOOKUP($F230,'Demand on-top'!$A:$A,'Demand on-top'!AB:AB),0)</f>
        <v>40</v>
      </c>
      <c r="AH230" s="21">
        <f>ROUND(_xlfn.XLOOKUP($F230,'Prodaja+Demand'!$B:$B,'Prodaja+Demand'!CD:CD),0)+ROUND(_xlfn.XLOOKUP($F230,'Demand on-top'!$A:$A,'Demand on-top'!AC:AC),0)</f>
        <v>41</v>
      </c>
      <c r="AI230" s="21">
        <f>ROUND(_xlfn.XLOOKUP($F230,'Prodaja+Demand'!$B:$B,'Prodaja+Demand'!CE:CE),0)+ROUND(_xlfn.XLOOKUP($F230,'Demand on-top'!$A:$A,'Demand on-top'!AD:AD),0)</f>
        <v>41</v>
      </c>
      <c r="AJ230" s="21">
        <f>ROUND(_xlfn.XLOOKUP($F230,'Prodaja+Demand'!$B:$B,'Prodaja+Demand'!CF:CF),0)+ROUND(_xlfn.XLOOKUP($F230,'Demand on-top'!$A:$A,'Demand on-top'!AE:AE),0)</f>
        <v>41</v>
      </c>
      <c r="AK230" s="21">
        <f>ROUND(_xlfn.XLOOKUP($F230,'Prodaja+Demand'!$B:$B,'Prodaja+Demand'!CG:CG),0)+ROUND(_xlfn.XLOOKUP($F230,'Demand on-top'!$A:$A,'Demand on-top'!AF:AF),0)</f>
        <v>41</v>
      </c>
      <c r="AL230" s="21">
        <f>ROUND(_xlfn.XLOOKUP($F230,'Prodaja+Demand'!$B:$B,'Prodaja+Demand'!CH:CH),0)+ROUND(_xlfn.XLOOKUP($F230,'Demand on-top'!$A:$A,'Demand on-top'!AG:AG),0)</f>
        <v>41</v>
      </c>
      <c r="AM230" s="21">
        <f>ROUND(_xlfn.XLOOKUP($F230,'Prodaja+Demand'!$B:$B,'Prodaja+Demand'!CI:CI),0)+ROUND(_xlfn.XLOOKUP($F230,'Demand on-top'!$A:$A,'Demand on-top'!AH:AH),0)</f>
        <v>41</v>
      </c>
      <c r="AN230" s="21">
        <f>ROUND(_xlfn.XLOOKUP($F230,'Prodaja+Demand'!$B:$B,'Prodaja+Demand'!CJ:CJ),0)+ROUND(_xlfn.XLOOKUP($F230,'Demand on-top'!$A:$A,'Demand on-top'!AI:AI),0)</f>
        <v>41</v>
      </c>
      <c r="AO230" s="21">
        <f>ROUND(_xlfn.XLOOKUP($F230,'Prodaja+Demand'!$B:$B,'Prodaja+Demand'!CK:CK),0)+ROUND(_xlfn.XLOOKUP($F230,'Demand on-top'!$A:$A,'Demand on-top'!AJ:AJ),0)</f>
        <v>41</v>
      </c>
      <c r="AP230" s="21">
        <f>ROUND(_xlfn.XLOOKUP($F230,'Prodaja+Demand'!$B:$B,'Prodaja+Demand'!CL:CL),0)+ROUND(_xlfn.XLOOKUP($F230,'Demand on-top'!$A:$A,'Demand on-top'!AK:AK),0)</f>
        <v>0</v>
      </c>
      <c r="AQ230" s="21">
        <f>ROUND(_xlfn.XLOOKUP($F230,'Prodaja+Demand'!$B:$B,'Prodaja+Demand'!CM:CM),0)+ROUND(_xlfn.XLOOKUP($F230,'Demand on-top'!$A:$A,'Demand on-top'!AL:AL),0)</f>
        <v>0</v>
      </c>
    </row>
    <row r="231" spans="1:43" hidden="1" x14ac:dyDescent="0.3">
      <c r="A231" s="14">
        <f>_xlfn.XLOOKUP(F231,'Demand on-top'!A:A,'Demand on-top'!S:S)</f>
        <v>0</v>
      </c>
      <c r="B231" s="16" t="s">
        <v>7</v>
      </c>
      <c r="C231" s="17" t="s">
        <v>8</v>
      </c>
      <c r="D231" s="18" cm="1">
        <f t="array" ref="D231">ROUND(_xlfn.XLOOKUP(B231,Artikli!A:A,Artikli!C:C/7),0)</f>
        <v>9</v>
      </c>
      <c r="E231" s="19" t="s">
        <v>44</v>
      </c>
      <c r="F231" s="19" t="s">
        <v>150</v>
      </c>
      <c r="G231" s="48" t="s">
        <v>151</v>
      </c>
      <c r="H231" s="62"/>
      <c r="I231" s="57" t="s">
        <v>27</v>
      </c>
      <c r="J231" s="31">
        <v>0</v>
      </c>
      <c r="K231" s="20">
        <f>IFERROR(_xlfn.XLOOKUP($F231,'Incoming supply'!$A:$A,'Incoming supply'!B:B),0)</f>
        <v>0</v>
      </c>
      <c r="L231" s="20">
        <f>IFERROR(_xlfn.XLOOKUP($F231,'Incoming supply'!$A:$A,'Incoming supply'!C:C),0)</f>
        <v>0</v>
      </c>
      <c r="M231" s="20">
        <f>IFERROR(_xlfn.XLOOKUP($F231,'Incoming supply'!$A:$A,'Incoming supply'!D:D),0)</f>
        <v>0</v>
      </c>
      <c r="N231" s="20">
        <f>IFERROR(_xlfn.XLOOKUP($F231,'Incoming supply'!$A:$A,'Incoming supply'!E:E),0)</f>
        <v>0</v>
      </c>
      <c r="O231" s="20">
        <f>IFERROR(_xlfn.XLOOKUP($F231,'Incoming supply'!$A:$A,'Incoming supply'!F:F),0)</f>
        <v>0</v>
      </c>
      <c r="P231" s="20">
        <f>IFERROR(_xlfn.XLOOKUP($F231,'Incoming supply'!$A:$A,'Incoming supply'!G:G),0)</f>
        <v>0</v>
      </c>
      <c r="Q231" s="20">
        <f>IFERROR(_xlfn.XLOOKUP($F231,'Incoming supply'!$A:$A,'Incoming supply'!H:H),0)</f>
        <v>0</v>
      </c>
      <c r="R231" s="20">
        <f>IFERROR(_xlfn.XLOOKUP($F231,'Incoming supply'!$A:$A,'Incoming supply'!I:I),0)</f>
        <v>0</v>
      </c>
      <c r="S231" s="20">
        <f>IFERROR(_xlfn.XLOOKUP($F231,'Incoming supply'!$A:$A,'Incoming supply'!J:J),0)</f>
        <v>0</v>
      </c>
      <c r="T231" s="20">
        <f>IFERROR(_xlfn.XLOOKUP($F231,'Incoming supply'!$A:$A,'Incoming supply'!K:K),0)</f>
        <v>0</v>
      </c>
      <c r="U231" s="20">
        <f>IFERROR(_xlfn.XLOOKUP($F231,'Incoming supply'!$A:$A,'Incoming supply'!L:L),0)</f>
        <v>0</v>
      </c>
      <c r="V231" s="20">
        <f>IFERROR(_xlfn.XLOOKUP($F231,'Incoming supply'!$A:$A,'Incoming supply'!M:M),0)</f>
        <v>0</v>
      </c>
      <c r="W231" s="20">
        <f>IFERROR(_xlfn.XLOOKUP($F231,'Incoming supply'!$A:$A,'Incoming supply'!N:N),0)</f>
        <v>0</v>
      </c>
      <c r="X231" s="20">
        <f>IFERROR(_xlfn.XLOOKUP($F231,'Incoming supply'!$A:$A,'Incoming supply'!O:O),0)</f>
        <v>0</v>
      </c>
      <c r="Y231" s="21">
        <f>IFERROR(_xlfn.XLOOKUP($F231,'Incoming supply'!$A:$A,'Incoming supply'!P:P),0)</f>
        <v>0</v>
      </c>
      <c r="Z231" s="21">
        <f>IFERROR(_xlfn.XLOOKUP($F231,'Incoming supply'!$A:$A,'Incoming supply'!Q:Q),0)</f>
        <v>0</v>
      </c>
      <c r="AA231" s="21">
        <f>IFERROR(_xlfn.XLOOKUP($F231,'Incoming supply'!$A:$A,'Incoming supply'!R:R),0)</f>
        <v>0</v>
      </c>
      <c r="AB231" s="21">
        <f>IFERROR(_xlfn.XLOOKUP($F231,'Incoming supply'!$A:$A,'Incoming supply'!S:S),0)</f>
        <v>0</v>
      </c>
      <c r="AC231" s="21">
        <f>IFERROR(_xlfn.XLOOKUP($F231,'Incoming supply'!$A:$A,'Incoming supply'!T:T),0)</f>
        <v>0</v>
      </c>
      <c r="AD231" s="21">
        <f>IFERROR(_xlfn.XLOOKUP($F231,'Incoming supply'!$A:$A,'Incoming supply'!U:U),0)</f>
        <v>0</v>
      </c>
      <c r="AE231" s="21">
        <f>IFERROR(_xlfn.XLOOKUP($F231,'Incoming supply'!$A:$A,'Incoming supply'!V:V),0)</f>
        <v>0</v>
      </c>
      <c r="AF231" s="21">
        <f>IFERROR(_xlfn.XLOOKUP($F231,'Incoming supply'!$A:$A,'Incoming supply'!W:W),0)</f>
        <v>0</v>
      </c>
      <c r="AG231" s="21">
        <f>IFERROR(_xlfn.XLOOKUP($F231,'Incoming supply'!$A:$A,'Incoming supply'!X:X),0)</f>
        <v>0</v>
      </c>
      <c r="AH231" s="21">
        <f>IFERROR(_xlfn.XLOOKUP($F231,'Incoming supply'!$A:$A,'Incoming supply'!Y:Y),0)</f>
        <v>0</v>
      </c>
      <c r="AI231" s="21">
        <f>IFERROR(_xlfn.XLOOKUP($F231,'Incoming supply'!$A:$A,'Incoming supply'!Z:Z),0)</f>
        <v>0</v>
      </c>
      <c r="AJ231" s="21">
        <f>IFERROR(_xlfn.XLOOKUP($F231,'Incoming supply'!$A:$A,'Incoming supply'!AA:AA),0)</f>
        <v>0</v>
      </c>
      <c r="AK231" s="21">
        <f>IFERROR(_xlfn.XLOOKUP($F231,'Incoming supply'!$A:$A,'Incoming supply'!AB:AB),0)</f>
        <v>0</v>
      </c>
      <c r="AL231" s="21">
        <f>IFERROR(_xlfn.XLOOKUP($F231,'Incoming supply'!$A:$A,'Incoming supply'!AC:AC),0)</f>
        <v>0</v>
      </c>
      <c r="AM231" s="21">
        <f>IFERROR(_xlfn.XLOOKUP($F231,'Incoming supply'!$A:$A,'Incoming supply'!AD:AD),0)</f>
        <v>0</v>
      </c>
      <c r="AN231" s="21">
        <f>IFERROR(_xlfn.XLOOKUP($F231,'Incoming supply'!$A:$A,'Incoming supply'!AE:AE),0)</f>
        <v>0</v>
      </c>
      <c r="AO231" s="21">
        <f>IFERROR(_xlfn.XLOOKUP($F231,'Incoming supply'!$A:$A,'Incoming supply'!AF:AF),0)</f>
        <v>0</v>
      </c>
      <c r="AP231" s="21">
        <f>IFERROR(_xlfn.XLOOKUP($F231,'Incoming supply'!$A:$A,'Incoming supply'!AG:AG),0)</f>
        <v>0</v>
      </c>
      <c r="AQ231" s="21">
        <f>IFERROR(_xlfn.XLOOKUP($F231,'Incoming supply'!$A:$A,'Incoming supply'!AH:AH),0)</f>
        <v>0</v>
      </c>
    </row>
    <row r="232" spans="1:43" hidden="1" x14ac:dyDescent="0.3">
      <c r="A232" s="14">
        <f>_xlfn.XLOOKUP(F232,'Demand on-top'!A:A,'Demand on-top'!S:S)</f>
        <v>0</v>
      </c>
      <c r="B232" s="16" t="s">
        <v>7</v>
      </c>
      <c r="C232" s="17" t="s">
        <v>8</v>
      </c>
      <c r="D232" s="18" cm="1">
        <f t="array" ref="D232">ROUND(_xlfn.XLOOKUP(B232,Artikli!A:A,Artikli!C:C/7),0)</f>
        <v>9</v>
      </c>
      <c r="E232" s="19" t="s">
        <v>44</v>
      </c>
      <c r="F232" s="19" t="s">
        <v>150</v>
      </c>
      <c r="G232" s="48" t="s">
        <v>151</v>
      </c>
      <c r="H232" s="62"/>
      <c r="I232" s="57" t="s">
        <v>4096</v>
      </c>
      <c r="J232" s="31">
        <v>1453</v>
      </c>
      <c r="K232" s="20">
        <f t="shared" ref="K232" si="1537">IF((K229-K230+K231)&gt;0,(K229-K230+K231),0)</f>
        <v>1235</v>
      </c>
      <c r="L232" s="20">
        <f t="shared" ref="L232" si="1538">IF((L229-L230+L231)&gt;0,(L229-L230+L231),0)</f>
        <v>1195</v>
      </c>
      <c r="M232" s="20">
        <f t="shared" ref="M232" si="1539">IF((M229-M230+M231)&gt;0,(M229-M230+M231),0)</f>
        <v>1154</v>
      </c>
      <c r="N232" s="20">
        <f t="shared" ref="N232" si="1540">IF((N229-N230+N231)&gt;0,(N229-N230+N231),0)</f>
        <v>1113</v>
      </c>
      <c r="O232" s="20">
        <f t="shared" ref="O232" si="1541">IF((O229-O230+O231)&gt;0,(O229-O230+O231),0)</f>
        <v>1072</v>
      </c>
      <c r="P232" s="20">
        <f t="shared" ref="P232" si="1542">IF((P229-P230+P231)&gt;0,(P229-P230+P231),0)</f>
        <v>1031</v>
      </c>
      <c r="Q232" s="20">
        <f t="shared" ref="Q232" si="1543">IF((Q229-Q230+Q231)&gt;0,(Q229-Q230+Q231),0)</f>
        <v>990</v>
      </c>
      <c r="R232" s="20">
        <f t="shared" ref="R232" si="1544">IF((R229-R230+R231)&gt;0,(R229-R230+R231),0)</f>
        <v>948</v>
      </c>
      <c r="S232" s="20">
        <f t="shared" ref="S232" si="1545">IF((S229-S230+S231)&gt;0,(S229-S230+S231),0)</f>
        <v>906</v>
      </c>
      <c r="T232" s="20">
        <f t="shared" ref="T232" si="1546">IF((T229-T230+T231)&gt;0,(T229-T230+T231),0)</f>
        <v>864</v>
      </c>
      <c r="U232" s="20">
        <f t="shared" ref="U232" si="1547">IF((U229-U230+U231)&gt;0,(U229-U230+U231),0)</f>
        <v>822</v>
      </c>
      <c r="V232" s="20">
        <f t="shared" ref="V232" si="1548">IF((V229-V230+V231)&gt;0,(V229-V230+V231),0)</f>
        <v>780</v>
      </c>
      <c r="W232" s="20">
        <f t="shared" ref="W232" si="1549">IF((W229-W230+W231)&gt;0,(W229-W230+W231),0)</f>
        <v>739</v>
      </c>
      <c r="X232" s="20">
        <f t="shared" ref="X232" si="1550">IF((X229-X230+X231)&gt;0,(X229-X230+X231),0)</f>
        <v>699</v>
      </c>
      <c r="Y232" s="21">
        <f t="shared" ref="Y232:AQ232" si="1551">IF((Y229-Y230+Y231)&gt;0,(Y229-Y230+Y231),0)</f>
        <v>659</v>
      </c>
      <c r="Z232" s="21">
        <f t="shared" si="1551"/>
        <v>619</v>
      </c>
      <c r="AA232" s="21">
        <f t="shared" si="1551"/>
        <v>579</v>
      </c>
      <c r="AB232" s="21">
        <f t="shared" si="1551"/>
        <v>539</v>
      </c>
      <c r="AC232" s="21">
        <f t="shared" si="1551"/>
        <v>499</v>
      </c>
      <c r="AD232" s="21">
        <f t="shared" si="1551"/>
        <v>459</v>
      </c>
      <c r="AE232" s="21">
        <f t="shared" si="1551"/>
        <v>419</v>
      </c>
      <c r="AF232" s="21">
        <f t="shared" si="1551"/>
        <v>379</v>
      </c>
      <c r="AG232" s="21">
        <f t="shared" si="1551"/>
        <v>339</v>
      </c>
      <c r="AH232" s="21">
        <f t="shared" si="1551"/>
        <v>298</v>
      </c>
      <c r="AI232" s="21">
        <f t="shared" si="1551"/>
        <v>257</v>
      </c>
      <c r="AJ232" s="21">
        <f t="shared" si="1551"/>
        <v>216</v>
      </c>
      <c r="AK232" s="21">
        <f t="shared" si="1551"/>
        <v>175</v>
      </c>
      <c r="AL232" s="21">
        <f t="shared" si="1551"/>
        <v>134</v>
      </c>
      <c r="AM232" s="21">
        <f t="shared" si="1551"/>
        <v>93</v>
      </c>
      <c r="AN232" s="21">
        <f t="shared" si="1551"/>
        <v>52</v>
      </c>
      <c r="AO232" s="21">
        <f t="shared" si="1551"/>
        <v>11</v>
      </c>
      <c r="AP232" s="21">
        <f t="shared" si="1551"/>
        <v>11</v>
      </c>
      <c r="AQ232" s="21">
        <f t="shared" si="1551"/>
        <v>11</v>
      </c>
    </row>
    <row r="233" spans="1:43" hidden="1" x14ac:dyDescent="0.3">
      <c r="A233" s="14">
        <f>_xlfn.XLOOKUP(F233,'Demand on-top'!A:A,'Demand on-top'!S:S)</f>
        <v>0</v>
      </c>
      <c r="B233" s="22" t="s">
        <v>7</v>
      </c>
      <c r="C233" s="23" t="s">
        <v>8</v>
      </c>
      <c r="D233" s="18" cm="1">
        <f t="array" ref="D233">ROUND(_xlfn.XLOOKUP(B233,Artikli!A:A,Artikli!C:C/7),0)</f>
        <v>9</v>
      </c>
      <c r="E233" s="25" t="s">
        <v>44</v>
      </c>
      <c r="F233" s="25" t="s">
        <v>150</v>
      </c>
      <c r="G233" s="49" t="s">
        <v>151</v>
      </c>
      <c r="H233" s="64"/>
      <c r="I233" s="58" t="s">
        <v>29</v>
      </c>
      <c r="J233" s="32">
        <v>36.331168831168824</v>
      </c>
      <c r="K233" s="26" cm="1">
        <f t="array" ref="K233">IFERROR(_xlfn.LET(_xlpm.stk, K229, _xlpm.dem, L230:$BF230,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AVERAGE(L230:Z230), _xlpm.nxt), _xlpm.fw + ((_xlpm.stk - _xlpm.ded) / _xlpm.safe_nxt)),0)</f>
        <v>31.241883116883116</v>
      </c>
      <c r="L233" s="26" cm="1">
        <f t="array" ref="L233">IFERROR(_xlfn.LET(_xlpm.stk, L229, _xlpm.dem, M230:$BF230,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AVERAGE(M230:AA230), _xlpm.nxt), _xlpm.fw + ((_xlpm.stk - _xlpm.ded) / _xlpm.safe_nxt)),0)</f>
        <v>30.241883116883116</v>
      </c>
      <c r="M233" s="26" cm="1">
        <f t="array" ref="M233">IFERROR(_xlfn.LET(_xlpm.stk, M229, _xlpm.dem, N230:$BF230,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AVERAGE(N230:AB230), _xlpm.nxt), _xlpm.fw + ((_xlpm.stk - _xlpm.ded) / _xlpm.safe_nxt)),0)</f>
        <v>29.26829268292683</v>
      </c>
      <c r="N233" s="26" cm="1">
        <f t="array" ref="N233">IFERROR(_xlfn.LET(_xlpm.stk, N229, _xlpm.dem, O230:$BF230,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AVERAGE(O230:AC230), _xlpm.nxt), _xlpm.fw + ((_xlpm.stk - _xlpm.ded) / _xlpm.safe_nxt)),0)</f>
        <v>28.270358306188925</v>
      </c>
      <c r="O233" s="26" cm="1">
        <f t="array" ref="O233">IFERROR(_xlfn.LET(_xlpm.stk, O229, _xlpm.dem, P230:$BF230,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AVERAGE(P230:AD230), _xlpm.nxt), _xlpm.fw + ((_xlpm.stk - _xlpm.ded) / _xlpm.safe_nxt)),0)</f>
        <v>27.272430668841761</v>
      </c>
      <c r="P233" s="26" cm="1">
        <f t="array" ref="P233">IFERROR(_xlfn.LET(_xlpm.stk, P229, _xlpm.dem, Q230:$BF230,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AVERAGE(Q230:AE230), _xlpm.nxt), _xlpm.fw + ((_xlpm.stk - _xlpm.ded) / _xlpm.safe_nxt)),0)</f>
        <v>26.274509803921568</v>
      </c>
      <c r="Q233" s="26" cm="1">
        <f t="array" ref="Q233">IFERROR(_xlfn.LET(_xlpm.stk, Q229, _xlpm.dem, R230:$BF230,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AVERAGE(R230:AF230), _xlpm.nxt), _xlpm.fw + ((_xlpm.stk - _xlpm.ded) / _xlpm.safe_nxt)),0)</f>
        <v>25.276595744680851</v>
      </c>
      <c r="R233" s="26" cm="1">
        <f t="array" ref="R233">IFERROR(_xlfn.LET(_xlpm.stk, R229, _xlpm.dem, S230:$BF230,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AVERAGE(S230:AG230), _xlpm.nxt), _xlpm.fw + ((_xlpm.stk - _xlpm.ded) / _xlpm.safe_nxt)),0)</f>
        <v>24.305418719211822</v>
      </c>
      <c r="S233" s="26" cm="1">
        <f t="array" ref="S233">IFERROR(_xlfn.LET(_xlpm.stk, S229, _xlpm.dem, T230:$BF230,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AVERAGE(T230:AH230), _xlpm.nxt), _xlpm.fw + ((_xlpm.stk - _xlpm.ded) / _xlpm.safe_nxt)),0)</f>
        <v>23.307565789473685</v>
      </c>
      <c r="T233" s="26" cm="1">
        <f t="array" ref="T233">IFERROR(_xlfn.LET(_xlpm.stk, T229, _xlpm.dem, U230:$BF230,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AVERAGE(U230:AI230), _xlpm.nxt), _xlpm.fw + ((_xlpm.stk - _xlpm.ded) / _xlpm.safe_nxt)),0)</f>
        <v>22.309719934102141</v>
      </c>
      <c r="U233" s="26" cm="1">
        <f t="array" ref="U233">IFERROR(_xlfn.LET(_xlpm.stk, U229, _xlpm.dem, V230:$BF230,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AVERAGE(V230:AJ230), _xlpm.nxt), _xlpm.fw + ((_xlpm.stk - _xlpm.ded) / _xlpm.safe_nxt)),0)</f>
        <v>21.311881188118811</v>
      </c>
      <c r="V233" s="26" cm="1">
        <f t="array" ref="V233">IFERROR(_xlfn.LET(_xlpm.stk, V229, _xlpm.dem, W230:$BF230,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AVERAGE(W230:AK230), _xlpm.nxt), _xlpm.fw + ((_xlpm.stk - _xlpm.ded) / _xlpm.safe_nxt)),0)</f>
        <v>20.314049586776861</v>
      </c>
      <c r="W233" s="26" cm="1">
        <f t="array" ref="W233">IFERROR(_xlfn.LET(_xlpm.stk, W229, _xlpm.dem, X230:$BF230,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AVERAGE(X230:AL230), _xlpm.nxt), _xlpm.fw + ((_xlpm.stk - _xlpm.ded) / _xlpm.safe_nxt)),0)</f>
        <v>19.289256198347108</v>
      </c>
      <c r="X233" s="26" cm="1">
        <f t="array" ref="X233">IFERROR(_xlfn.LET(_xlpm.stk, X229, _xlpm.dem, Y230:$BF230,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AVERAGE(Y230:AM230), _xlpm.nxt), _xlpm.fw + ((_xlpm.stk - _xlpm.ded) / _xlpm.safe_nxt)),0)</f>
        <v>18.262376237623762</v>
      </c>
      <c r="Y233" s="27" cm="1">
        <f t="array" ref="Y233">IFERROR(_xlfn.LET(_xlpm.stk, Y229, _xlpm.dem, Z230:$BF230,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AVERAGE(Z230:AN230), _xlpm.nxt), _xlpm.fw + ((_xlpm.stk - _xlpm.ded) / _xlpm.safe_nxt)),0)</f>
        <v>17.26029654036244</v>
      </c>
      <c r="Z233" s="27" cm="1">
        <f t="array" ref="Z233">IFERROR(_xlfn.LET(_xlpm.stk, Z229, _xlpm.dem, AA230:$BF230,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AVERAGE(AA230:AO230), _xlpm.nxt), _xlpm.fw + ((_xlpm.stk - _xlpm.ded) / _xlpm.safe_nxt)),0)</f>
        <v>16.258223684210527</v>
      </c>
      <c r="AA233" s="27" cm="1">
        <f t="array" ref="AA233">IFERROR(_xlfn.LET(_xlpm.stk, AA229, _xlpm.dem, AB230:$BF230,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AVERAGE(AB230:AP230), _xlpm.nxt), _xlpm.fw + ((_xlpm.stk - _xlpm.ded) / _xlpm.safe_nxt)),0)</f>
        <v>15.346830985915492</v>
      </c>
      <c r="AB233" s="27" cm="1">
        <f t="array" ref="AB233">IFERROR(_xlfn.LET(_xlpm.stk, AB229, _xlpm.dem, AC230:$BF230,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AVERAGE(AC230:AQ230), _xlpm.nxt), _xlpm.fw + ((_xlpm.stk - _xlpm.ded) / _xlpm.safe_nxt)),0)</f>
        <v>14.448863636363637</v>
      </c>
      <c r="AC233" s="27" cm="1">
        <f t="array" ref="AC233">IFERROR(_xlfn.LET(_xlpm.stk, AC229, _xlpm.dem, AD230:$BF230,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AVERAGE(AD230:AR230), _xlpm.nxt), _xlpm.fw + ((_xlpm.stk - _xlpm.ded) / _xlpm.safe_nxt)),0)</f>
        <v>13.463114754098362</v>
      </c>
      <c r="AD233" s="27" cm="1">
        <f t="array" ref="AD233">IFERROR(_xlfn.LET(_xlpm.stk, AD229, _xlpm.dem, AE230:$BF230,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AVERAGE(AE230:AS230), _xlpm.nxt), _xlpm.fw + ((_xlpm.stk - _xlpm.ded) / _xlpm.safe_nxt)),0)</f>
        <v>12.479910714285715</v>
      </c>
      <c r="AE233" s="27" cm="1">
        <f t="array" ref="AE233">IFERROR(_xlfn.LET(_xlpm.stk, AE229, _xlpm.dem, AF230:$BF230,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AVERAGE(AF230:AT230), _xlpm.nxt), _xlpm.fw + ((_xlpm.stk - _xlpm.ded) / _xlpm.safe_nxt)),0)</f>
        <v>11.5</v>
      </c>
      <c r="AF233" s="27" cm="1">
        <f t="array" ref="AF233">IFERROR(_xlfn.LET(_xlpm.stk, AF229, _xlpm.dem, AG230:$BF230,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AVERAGE(AG230:AU230), _xlpm.nxt), _xlpm.fw + ((_xlpm.stk - _xlpm.ded) / _xlpm.safe_nxt)),0)</f>
        <v>10.524456521739131</v>
      </c>
      <c r="AG233" s="27" cm="1">
        <f t="array" ref="AG233">IFERROR(_xlfn.LET(_xlpm.stk, AG229, _xlpm.dem, AH230:$BF230,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AVERAGE(AH230:AV230), _xlpm.nxt), _xlpm.fw + ((_xlpm.stk - _xlpm.ded) / _xlpm.safe_nxt)),0)</f>
        <v>9.5548780487804876</v>
      </c>
      <c r="AH233" s="27" cm="1">
        <f t="array" ref="AH233">IFERROR(_xlfn.LET(_xlpm.stk, AH229, _xlpm.dem, AI230:$BF230,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AVERAGE(AI230:AW230), _xlpm.nxt), _xlpm.fw + ((_xlpm.stk - _xlpm.ded) / _xlpm.safe_nxt)),0)</f>
        <v>8.6306620209059233</v>
      </c>
      <c r="AI233" s="27" cm="1">
        <f t="array" ref="AI233">IFERROR(_xlfn.LET(_xlpm.stk, AI229, _xlpm.dem, AJ230:$BF230,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AVERAGE(AJ230:AX230), _xlpm.nxt), _xlpm.fw + ((_xlpm.stk - _xlpm.ded) / _xlpm.safe_nxt)),0)</f>
        <v>7.691056910569106</v>
      </c>
      <c r="AJ233" s="27" cm="1">
        <f t="array" ref="AJ233">IFERROR(_xlfn.LET(_xlpm.stk, AJ229, _xlpm.dem, AK230:$BF230,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AVERAGE(AK230:AY230), _xlpm.nxt), _xlpm.fw + ((_xlpm.stk - _xlpm.ded) / _xlpm.safe_nxt)),0)</f>
        <v>6.7756097560975608</v>
      </c>
      <c r="AK233" s="27" cm="1">
        <f t="array" ref="AK233">IFERROR(_xlfn.LET(_xlpm.stk, AK229, _xlpm.dem, AL230:$BF230,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AVERAGE(AL230:AZ230), _xlpm.nxt), _xlpm.fw + ((_xlpm.stk - _xlpm.ded) / _xlpm.safe_nxt)),0)</f>
        <v>5.9024390243902438</v>
      </c>
      <c r="AL233" s="27" cm="1">
        <f t="array" ref="AL233">IFERROR(_xlfn.LET(_xlpm.stk, AL229, _xlpm.dem, AM230:$BF230,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AVERAGE(AM230:BA230), _xlpm.nxt), _xlpm.fw + ((_xlpm.stk - _xlpm.ded) / _xlpm.safe_nxt)),0)</f>
        <v>5.1138211382113816</v>
      </c>
      <c r="AM233" s="27" cm="1">
        <f t="array" ref="AM233">IFERROR(_xlfn.LET(_xlpm.stk, AM229, _xlpm.dem, AN230:$BF230,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AVERAGE(AN230:BB230), _xlpm.nxt), _xlpm.fw + ((_xlpm.stk - _xlpm.ded) / _xlpm.safe_nxt)),0)</f>
        <v>4.536585365853659</v>
      </c>
      <c r="AN233" s="27" cm="1">
        <f t="array" ref="AN233">IFERROR(_xlfn.LET(_xlpm.stk, AN229, _xlpm.dem, AO230:$BF230,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AVERAGE(AO230:BC230), _xlpm.nxt), _xlpm.fw + ((_xlpm.stk - _xlpm.ded) / _xlpm.safe_nxt)),0)</f>
        <v>4.8048780487804876</v>
      </c>
      <c r="AO233" s="27" cm="1">
        <f t="array" ref="AO233">IFERROR(_xlfn.LET(_xlpm.stk, AO229, _xlpm.dem, AP230:$BF230,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AVERAGE(AP230:BD230), _xlpm.nxt), _xlpm.fw + ((_xlpm.stk - _xlpm.ded) / _xlpm.safe_nxt)),0)</f>
        <v>0</v>
      </c>
      <c r="AP233" s="27" cm="1">
        <f t="array" ref="AP233">IFERROR(_xlfn.LET(_xlpm.stk, AP229, _xlpm.dem, AQ230:$BF230,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AVERAGE(AQ230:BE230), _xlpm.nxt), _xlpm.fw + ((_xlpm.stk - _xlpm.ded) / _xlpm.safe_nxt)),0)</f>
        <v>0</v>
      </c>
      <c r="AQ233" s="27" cm="1">
        <f t="array" ref="AQ233">IFERROR(_xlfn.LET(_xlpm.stk, AQ229, _xlpm.dem, AR230:$BF230,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AVERAGE(AR230:BF230), _xlpm.nxt), _xlpm.fw + ((_xlpm.stk - _xlpm.ded) / _xlpm.safe_nxt)),0)</f>
        <v>0</v>
      </c>
    </row>
    <row r="234" spans="1:43" hidden="1" x14ac:dyDescent="0.3">
      <c r="A234" s="14">
        <f>_xlfn.XLOOKUP(F234,'Demand on-top'!A:A,'Demand on-top'!S:S)</f>
        <v>0</v>
      </c>
      <c r="B234" s="16" t="s">
        <v>64</v>
      </c>
      <c r="C234" s="17" t="s">
        <v>65</v>
      </c>
      <c r="D234" s="18" cm="1">
        <f t="array" ref="D234">ROUND(_xlfn.XLOOKUP(B234,Artikli!A:A,Artikli!C:C/7),0)</f>
        <v>17</v>
      </c>
      <c r="E234" s="19" t="s">
        <v>59</v>
      </c>
      <c r="F234" s="19" t="s">
        <v>152</v>
      </c>
      <c r="G234" s="48" t="s">
        <v>153</v>
      </c>
      <c r="H234" s="61"/>
      <c r="I234" s="57" t="s">
        <v>26</v>
      </c>
      <c r="J234" s="31">
        <v>80604</v>
      </c>
      <c r="K234" s="20">
        <f>IFERROR(_xlfn.XLOOKUP(F234,Stock!A:A,Stock!AI:AI),0)</f>
        <v>78936</v>
      </c>
      <c r="L234" s="20">
        <f t="shared" ref="L234:Y234" si="1552">K237</f>
        <v>76542</v>
      </c>
      <c r="M234" s="20">
        <f t="shared" si="1552"/>
        <v>74115</v>
      </c>
      <c r="N234" s="20">
        <f t="shared" si="1552"/>
        <v>71696</v>
      </c>
      <c r="O234" s="20">
        <f t="shared" si="1552"/>
        <v>69272</v>
      </c>
      <c r="P234" s="20">
        <f t="shared" si="1552"/>
        <v>66824</v>
      </c>
      <c r="Q234" s="20">
        <f t="shared" si="1552"/>
        <v>64332</v>
      </c>
      <c r="R234" s="20">
        <f t="shared" si="1552"/>
        <v>61833</v>
      </c>
      <c r="S234" s="20">
        <f t="shared" si="1552"/>
        <v>59345</v>
      </c>
      <c r="T234" s="20">
        <f t="shared" si="1552"/>
        <v>56931</v>
      </c>
      <c r="U234" s="20">
        <f t="shared" si="1552"/>
        <v>214495</v>
      </c>
      <c r="V234" s="20">
        <f t="shared" si="1552"/>
        <v>212055</v>
      </c>
      <c r="W234" s="20">
        <f t="shared" si="1552"/>
        <v>209609</v>
      </c>
      <c r="X234" s="20">
        <f t="shared" si="1552"/>
        <v>207158</v>
      </c>
      <c r="Y234" s="21">
        <f t="shared" si="1552"/>
        <v>204687</v>
      </c>
      <c r="Z234" s="21">
        <f t="shared" ref="Z234" si="1553">Y237</f>
        <v>202210</v>
      </c>
      <c r="AA234" s="21">
        <f t="shared" ref="AA234" si="1554">Z237</f>
        <v>199726</v>
      </c>
      <c r="AB234" s="21">
        <f t="shared" ref="AB234" si="1555">AA237</f>
        <v>197243</v>
      </c>
      <c r="AC234" s="21">
        <f t="shared" ref="AC234" si="1556">AB237</f>
        <v>194746</v>
      </c>
      <c r="AD234" s="21">
        <f t="shared" ref="AD234" si="1557">AC237</f>
        <v>192202</v>
      </c>
      <c r="AE234" s="21">
        <f t="shared" ref="AE234" si="1558">AD237</f>
        <v>189681</v>
      </c>
      <c r="AF234" s="21">
        <f t="shared" ref="AF234" si="1559">AE237</f>
        <v>187181</v>
      </c>
      <c r="AG234" s="21">
        <f t="shared" ref="AG234" si="1560">AF237</f>
        <v>184651</v>
      </c>
      <c r="AH234" s="21">
        <f t="shared" ref="AH234" si="1561">AG237</f>
        <v>182179</v>
      </c>
      <c r="AI234" s="21">
        <f t="shared" ref="AI234" si="1562">AH237</f>
        <v>179740</v>
      </c>
      <c r="AJ234" s="21">
        <f t="shared" ref="AJ234" si="1563">AI237</f>
        <v>177280</v>
      </c>
      <c r="AK234" s="21">
        <f t="shared" ref="AK234" si="1564">AJ237</f>
        <v>174814</v>
      </c>
      <c r="AL234" s="21">
        <f t="shared" ref="AL234" si="1565">AK237</f>
        <v>172348</v>
      </c>
      <c r="AM234" s="21">
        <f t="shared" ref="AM234" si="1566">AL237</f>
        <v>169879</v>
      </c>
      <c r="AN234" s="21">
        <f t="shared" ref="AN234" si="1567">AM237</f>
        <v>167408</v>
      </c>
      <c r="AO234" s="21">
        <f t="shared" ref="AO234" si="1568">AN237</f>
        <v>164935</v>
      </c>
      <c r="AP234" s="21">
        <f t="shared" ref="AP234" si="1569">AO237</f>
        <v>162460</v>
      </c>
      <c r="AQ234" s="21">
        <f t="shared" ref="AQ234" si="1570">AP237</f>
        <v>162460</v>
      </c>
    </row>
    <row r="235" spans="1:43" hidden="1" x14ac:dyDescent="0.3">
      <c r="A235" s="14">
        <f>_xlfn.XLOOKUP(F235,'Demand on-top'!A:A,'Demand on-top'!S:S)</f>
        <v>0</v>
      </c>
      <c r="B235" s="16" t="s">
        <v>64</v>
      </c>
      <c r="C235" s="17" t="s">
        <v>65</v>
      </c>
      <c r="D235" s="18" cm="1">
        <f t="array" ref="D235">ROUND(_xlfn.XLOOKUP(B235,Artikli!A:A,Artikli!C:C/7),0)</f>
        <v>17</v>
      </c>
      <c r="E235" s="19" t="s">
        <v>59</v>
      </c>
      <c r="F235" s="19" t="s">
        <v>152</v>
      </c>
      <c r="G235" s="48" t="s">
        <v>153</v>
      </c>
      <c r="H235" s="62"/>
      <c r="I235" s="57" t="s">
        <v>28</v>
      </c>
      <c r="J235" s="31">
        <v>2467</v>
      </c>
      <c r="K235" s="20">
        <f>ROUND(_xlfn.XLOOKUP($F235,'Prodaja+Demand'!$B:$B,'Prodaja+Demand'!BG:BG),0)+ROUND(_xlfn.XLOOKUP($F235,'Demand on-top'!$A:$A,'Demand on-top'!F:F),0)</f>
        <v>2394</v>
      </c>
      <c r="L235" s="20">
        <f>ROUND(_xlfn.XLOOKUP($F235,'Prodaja+Demand'!$B:$B,'Prodaja+Demand'!BH:BH),0)+ROUND(_xlfn.XLOOKUP($F235,'Demand on-top'!$A:$A,'Demand on-top'!G:G),0)</f>
        <v>2427</v>
      </c>
      <c r="M235" s="20">
        <f>ROUND(_xlfn.XLOOKUP($F235,'Prodaja+Demand'!$B:$B,'Prodaja+Demand'!BI:BI),0)+ROUND(_xlfn.XLOOKUP($F235,'Demand on-top'!$A:$A,'Demand on-top'!H:H),0)</f>
        <v>2419</v>
      </c>
      <c r="N235" s="20">
        <f>ROUND(_xlfn.XLOOKUP($F235,'Prodaja+Demand'!$B:$B,'Prodaja+Demand'!BJ:BJ),0)+ROUND(_xlfn.XLOOKUP($F235,'Demand on-top'!$A:$A,'Demand on-top'!I:I),0)</f>
        <v>2424</v>
      </c>
      <c r="O235" s="20">
        <f>ROUND(_xlfn.XLOOKUP($F235,'Prodaja+Demand'!$B:$B,'Prodaja+Demand'!BK:BK),0)+ROUND(_xlfn.XLOOKUP($F235,'Demand on-top'!$A:$A,'Demand on-top'!J:J),0)</f>
        <v>2448</v>
      </c>
      <c r="P235" s="20">
        <f>ROUND(_xlfn.XLOOKUP($F235,'Prodaja+Demand'!$B:$B,'Prodaja+Demand'!BL:BL),0)+ROUND(_xlfn.XLOOKUP($F235,'Demand on-top'!$A:$A,'Demand on-top'!K:K),0)</f>
        <v>2492</v>
      </c>
      <c r="Q235" s="20">
        <f>ROUND(_xlfn.XLOOKUP($F235,'Prodaja+Demand'!$B:$B,'Prodaja+Demand'!BM:BM),0)+ROUND(_xlfn.XLOOKUP($F235,'Demand on-top'!$A:$A,'Demand on-top'!L:L),0)</f>
        <v>2499</v>
      </c>
      <c r="R235" s="20">
        <f>ROUND(_xlfn.XLOOKUP($F235,'Prodaja+Demand'!$B:$B,'Prodaja+Demand'!BN:BN),0)+ROUND(_xlfn.XLOOKUP($F235,'Demand on-top'!$A:$A,'Demand on-top'!M:M),0)</f>
        <v>2488</v>
      </c>
      <c r="S235" s="20">
        <f>ROUND(_xlfn.XLOOKUP($F235,'Prodaja+Demand'!$B:$B,'Prodaja+Demand'!BO:BO),0)+ROUND(_xlfn.XLOOKUP($F235,'Demand on-top'!$A:$A,'Demand on-top'!N:N),0)</f>
        <v>2414</v>
      </c>
      <c r="T235" s="20">
        <f>ROUND(_xlfn.XLOOKUP($F235,'Prodaja+Demand'!$B:$B,'Prodaja+Demand'!BP:BP),0)+ROUND(_xlfn.XLOOKUP($F235,'Demand on-top'!$A:$A,'Demand on-top'!O:O),0)</f>
        <v>2436</v>
      </c>
      <c r="U235" s="20">
        <f>ROUND(_xlfn.XLOOKUP($F235,'Prodaja+Demand'!$B:$B,'Prodaja+Demand'!BQ:BQ),0)+ROUND(_xlfn.XLOOKUP($F235,'Demand on-top'!$A:$A,'Demand on-top'!P:P),0)</f>
        <v>2440</v>
      </c>
      <c r="V235" s="20">
        <f>ROUND(_xlfn.XLOOKUP($F235,'Prodaja+Demand'!$B:$B,'Prodaja+Demand'!BR:BR),0)+ROUND(_xlfn.XLOOKUP($F235,'Demand on-top'!$A:$A,'Demand on-top'!Q:Q),0)</f>
        <v>2446</v>
      </c>
      <c r="W235" s="20">
        <f>ROUND(_xlfn.XLOOKUP($F235,'Prodaja+Demand'!$B:$B,'Prodaja+Demand'!BS:BS),0)+ROUND(_xlfn.XLOOKUP($F235,'Demand on-top'!$A:$A,'Demand on-top'!R:R),0)</f>
        <v>2451</v>
      </c>
      <c r="X235" s="20">
        <f>ROUND(_xlfn.XLOOKUP($F235,'Prodaja+Demand'!$B:$B,'Prodaja+Demand'!BT:BT),0)+ROUND(_xlfn.XLOOKUP($F235,'Demand on-top'!$A:$A,'Demand on-top'!S:S),0)</f>
        <v>2471</v>
      </c>
      <c r="Y235" s="21">
        <f>ROUND(_xlfn.XLOOKUP($F235,'Prodaja+Demand'!$B:$B,'Prodaja+Demand'!BU:BU),0)+ROUND(_xlfn.XLOOKUP($F235,'Demand on-top'!$A:$A,'Demand on-top'!T:T),0)</f>
        <v>2477</v>
      </c>
      <c r="Z235" s="21">
        <f>ROUND(_xlfn.XLOOKUP($F235,'Prodaja+Demand'!$B:$B,'Prodaja+Demand'!BV:BV),0)+ROUND(_xlfn.XLOOKUP($F235,'Demand on-top'!$A:$A,'Demand on-top'!U:U),0)</f>
        <v>2484</v>
      </c>
      <c r="AA235" s="21">
        <f>ROUND(_xlfn.XLOOKUP($F235,'Prodaja+Demand'!$B:$B,'Prodaja+Demand'!BW:BW),0)+ROUND(_xlfn.XLOOKUP($F235,'Demand on-top'!$A:$A,'Demand on-top'!V:V),0)</f>
        <v>2483</v>
      </c>
      <c r="AB235" s="21">
        <f>ROUND(_xlfn.XLOOKUP($F235,'Prodaja+Demand'!$B:$B,'Prodaja+Demand'!BX:BX),0)+ROUND(_xlfn.XLOOKUP($F235,'Demand on-top'!$A:$A,'Demand on-top'!W:W),0)</f>
        <v>2497</v>
      </c>
      <c r="AC235" s="21">
        <f>ROUND(_xlfn.XLOOKUP($F235,'Prodaja+Demand'!$B:$B,'Prodaja+Demand'!BY:BY),0)+ROUND(_xlfn.XLOOKUP($F235,'Demand on-top'!$A:$A,'Demand on-top'!X:X),0)</f>
        <v>2544</v>
      </c>
      <c r="AD235" s="21">
        <f>ROUND(_xlfn.XLOOKUP($F235,'Prodaja+Demand'!$B:$B,'Prodaja+Demand'!BZ:BZ),0)+ROUND(_xlfn.XLOOKUP($F235,'Demand on-top'!$A:$A,'Demand on-top'!Y:Y),0)</f>
        <v>2521</v>
      </c>
      <c r="AE235" s="21">
        <f>ROUND(_xlfn.XLOOKUP($F235,'Prodaja+Demand'!$B:$B,'Prodaja+Demand'!CA:CA),0)+ROUND(_xlfn.XLOOKUP($F235,'Demand on-top'!$A:$A,'Demand on-top'!Z:Z),0)</f>
        <v>2500</v>
      </c>
      <c r="AF235" s="21">
        <f>ROUND(_xlfn.XLOOKUP($F235,'Prodaja+Demand'!$B:$B,'Prodaja+Demand'!CB:CB),0)+ROUND(_xlfn.XLOOKUP($F235,'Demand on-top'!$A:$A,'Demand on-top'!AA:AA),0)</f>
        <v>2530</v>
      </c>
      <c r="AG235" s="21">
        <f>ROUND(_xlfn.XLOOKUP($F235,'Prodaja+Demand'!$B:$B,'Prodaja+Demand'!CC:CC),0)+ROUND(_xlfn.XLOOKUP($F235,'Demand on-top'!$A:$A,'Demand on-top'!AB:AB),0)</f>
        <v>2472</v>
      </c>
      <c r="AH235" s="21">
        <f>ROUND(_xlfn.XLOOKUP($F235,'Prodaja+Demand'!$B:$B,'Prodaja+Demand'!CD:CD),0)+ROUND(_xlfn.XLOOKUP($F235,'Demand on-top'!$A:$A,'Demand on-top'!AC:AC),0)</f>
        <v>2439</v>
      </c>
      <c r="AI235" s="21">
        <f>ROUND(_xlfn.XLOOKUP($F235,'Prodaja+Demand'!$B:$B,'Prodaja+Demand'!CE:CE),0)+ROUND(_xlfn.XLOOKUP($F235,'Demand on-top'!$A:$A,'Demand on-top'!AD:AD),0)</f>
        <v>2460</v>
      </c>
      <c r="AJ235" s="21">
        <f>ROUND(_xlfn.XLOOKUP($F235,'Prodaja+Demand'!$B:$B,'Prodaja+Demand'!CF:CF),0)+ROUND(_xlfn.XLOOKUP($F235,'Demand on-top'!$A:$A,'Demand on-top'!AE:AE),0)</f>
        <v>2466</v>
      </c>
      <c r="AK235" s="21">
        <f>ROUND(_xlfn.XLOOKUP($F235,'Prodaja+Demand'!$B:$B,'Prodaja+Demand'!CG:CG),0)+ROUND(_xlfn.XLOOKUP($F235,'Demand on-top'!$A:$A,'Demand on-top'!AF:AF),0)</f>
        <v>2466</v>
      </c>
      <c r="AL235" s="21">
        <f>ROUND(_xlfn.XLOOKUP($F235,'Prodaja+Demand'!$B:$B,'Prodaja+Demand'!CH:CH),0)+ROUND(_xlfn.XLOOKUP($F235,'Demand on-top'!$A:$A,'Demand on-top'!AG:AG),0)</f>
        <v>2469</v>
      </c>
      <c r="AM235" s="21">
        <f>ROUND(_xlfn.XLOOKUP($F235,'Prodaja+Demand'!$B:$B,'Prodaja+Demand'!CI:CI),0)+ROUND(_xlfn.XLOOKUP($F235,'Demand on-top'!$A:$A,'Demand on-top'!AH:AH),0)</f>
        <v>2471</v>
      </c>
      <c r="AN235" s="21">
        <f>ROUND(_xlfn.XLOOKUP($F235,'Prodaja+Demand'!$B:$B,'Prodaja+Demand'!CJ:CJ),0)+ROUND(_xlfn.XLOOKUP($F235,'Demand on-top'!$A:$A,'Demand on-top'!AI:AI),0)</f>
        <v>2473</v>
      </c>
      <c r="AO235" s="21">
        <f>ROUND(_xlfn.XLOOKUP($F235,'Prodaja+Demand'!$B:$B,'Prodaja+Demand'!CK:CK),0)+ROUND(_xlfn.XLOOKUP($F235,'Demand on-top'!$A:$A,'Demand on-top'!AJ:AJ),0)</f>
        <v>2475</v>
      </c>
      <c r="AP235" s="21">
        <f>ROUND(_xlfn.XLOOKUP($F235,'Prodaja+Demand'!$B:$B,'Prodaja+Demand'!CL:CL),0)+ROUND(_xlfn.XLOOKUP($F235,'Demand on-top'!$A:$A,'Demand on-top'!AK:AK),0)</f>
        <v>0</v>
      </c>
      <c r="AQ235" s="21">
        <f>ROUND(_xlfn.XLOOKUP($F235,'Prodaja+Demand'!$B:$B,'Prodaja+Demand'!CM:CM),0)+ROUND(_xlfn.XLOOKUP($F235,'Demand on-top'!$A:$A,'Demand on-top'!AL:AL),0)</f>
        <v>0</v>
      </c>
    </row>
    <row r="236" spans="1:43" hidden="1" x14ac:dyDescent="0.3">
      <c r="A236" s="14">
        <f>_xlfn.XLOOKUP(F236,'Demand on-top'!A:A,'Demand on-top'!S:S)</f>
        <v>0</v>
      </c>
      <c r="B236" s="16" t="s">
        <v>64</v>
      </c>
      <c r="C236" s="17" t="s">
        <v>65</v>
      </c>
      <c r="D236" s="18" cm="1">
        <f t="array" ref="D236">ROUND(_xlfn.XLOOKUP(B236,Artikli!A:A,Artikli!C:C/7),0)</f>
        <v>17</v>
      </c>
      <c r="E236" s="19" t="s">
        <v>59</v>
      </c>
      <c r="F236" s="19" t="s">
        <v>152</v>
      </c>
      <c r="G236" s="48" t="s">
        <v>153</v>
      </c>
      <c r="H236" s="62"/>
      <c r="I236" s="57" t="s">
        <v>27</v>
      </c>
      <c r="J236" s="31">
        <v>0</v>
      </c>
      <c r="K236" s="20">
        <f>IFERROR(_xlfn.XLOOKUP($F236,'Incoming supply'!$A:$A,'Incoming supply'!B:B),0)</f>
        <v>0</v>
      </c>
      <c r="L236" s="20">
        <f>IFERROR(_xlfn.XLOOKUP($F236,'Incoming supply'!$A:$A,'Incoming supply'!C:C),0)</f>
        <v>0</v>
      </c>
      <c r="M236" s="20">
        <f>IFERROR(_xlfn.XLOOKUP($F236,'Incoming supply'!$A:$A,'Incoming supply'!D:D),0)</f>
        <v>0</v>
      </c>
      <c r="N236" s="20">
        <f>IFERROR(_xlfn.XLOOKUP($F236,'Incoming supply'!$A:$A,'Incoming supply'!E:E),0)</f>
        <v>0</v>
      </c>
      <c r="O236" s="20">
        <f>IFERROR(_xlfn.XLOOKUP($F236,'Incoming supply'!$A:$A,'Incoming supply'!F:F),0)</f>
        <v>0</v>
      </c>
      <c r="P236" s="20">
        <f>IFERROR(_xlfn.XLOOKUP($F236,'Incoming supply'!$A:$A,'Incoming supply'!G:G),0)</f>
        <v>0</v>
      </c>
      <c r="Q236" s="20">
        <f>IFERROR(_xlfn.XLOOKUP($F236,'Incoming supply'!$A:$A,'Incoming supply'!H:H),0)</f>
        <v>0</v>
      </c>
      <c r="R236" s="20">
        <f>IFERROR(_xlfn.XLOOKUP($F236,'Incoming supply'!$A:$A,'Incoming supply'!I:I),0)</f>
        <v>0</v>
      </c>
      <c r="S236" s="20">
        <f>IFERROR(_xlfn.XLOOKUP($F236,'Incoming supply'!$A:$A,'Incoming supply'!J:J),0)</f>
        <v>0</v>
      </c>
      <c r="T236" s="20">
        <f>IFERROR(_xlfn.XLOOKUP($F236,'Incoming supply'!$A:$A,'Incoming supply'!K:K),0)</f>
        <v>160000</v>
      </c>
      <c r="U236" s="20">
        <f>IFERROR(_xlfn.XLOOKUP($F236,'Incoming supply'!$A:$A,'Incoming supply'!L:L),0)</f>
        <v>0</v>
      </c>
      <c r="V236" s="20">
        <f>IFERROR(_xlfn.XLOOKUP($F236,'Incoming supply'!$A:$A,'Incoming supply'!M:M),0)</f>
        <v>0</v>
      </c>
      <c r="W236" s="20">
        <f>IFERROR(_xlfn.XLOOKUP($F236,'Incoming supply'!$A:$A,'Incoming supply'!N:N),0)</f>
        <v>0</v>
      </c>
      <c r="X236" s="20">
        <f>IFERROR(_xlfn.XLOOKUP($F236,'Incoming supply'!$A:$A,'Incoming supply'!O:O),0)</f>
        <v>0</v>
      </c>
      <c r="Y236" s="21">
        <f>IFERROR(_xlfn.XLOOKUP($F236,'Incoming supply'!$A:$A,'Incoming supply'!P:P),0)</f>
        <v>0</v>
      </c>
      <c r="Z236" s="21">
        <f>IFERROR(_xlfn.XLOOKUP($F236,'Incoming supply'!$A:$A,'Incoming supply'!Q:Q),0)</f>
        <v>0</v>
      </c>
      <c r="AA236" s="21">
        <f>IFERROR(_xlfn.XLOOKUP($F236,'Incoming supply'!$A:$A,'Incoming supply'!R:R),0)</f>
        <v>0</v>
      </c>
      <c r="AB236" s="21">
        <f>IFERROR(_xlfn.XLOOKUP($F236,'Incoming supply'!$A:$A,'Incoming supply'!S:S),0)</f>
        <v>0</v>
      </c>
      <c r="AC236" s="21">
        <f>IFERROR(_xlfn.XLOOKUP($F236,'Incoming supply'!$A:$A,'Incoming supply'!T:T),0)</f>
        <v>0</v>
      </c>
      <c r="AD236" s="21">
        <f>IFERROR(_xlfn.XLOOKUP($F236,'Incoming supply'!$A:$A,'Incoming supply'!U:U),0)</f>
        <v>0</v>
      </c>
      <c r="AE236" s="21">
        <f>IFERROR(_xlfn.XLOOKUP($F236,'Incoming supply'!$A:$A,'Incoming supply'!V:V),0)</f>
        <v>0</v>
      </c>
      <c r="AF236" s="21">
        <f>IFERROR(_xlfn.XLOOKUP($F236,'Incoming supply'!$A:$A,'Incoming supply'!W:W),0)</f>
        <v>0</v>
      </c>
      <c r="AG236" s="21">
        <f>IFERROR(_xlfn.XLOOKUP($F236,'Incoming supply'!$A:$A,'Incoming supply'!X:X),0)</f>
        <v>0</v>
      </c>
      <c r="AH236" s="21">
        <f>IFERROR(_xlfn.XLOOKUP($F236,'Incoming supply'!$A:$A,'Incoming supply'!Y:Y),0)</f>
        <v>0</v>
      </c>
      <c r="AI236" s="21">
        <f>IFERROR(_xlfn.XLOOKUP($F236,'Incoming supply'!$A:$A,'Incoming supply'!Z:Z),0)</f>
        <v>0</v>
      </c>
      <c r="AJ236" s="21">
        <f>IFERROR(_xlfn.XLOOKUP($F236,'Incoming supply'!$A:$A,'Incoming supply'!AA:AA),0)</f>
        <v>0</v>
      </c>
      <c r="AK236" s="21">
        <f>IFERROR(_xlfn.XLOOKUP($F236,'Incoming supply'!$A:$A,'Incoming supply'!AB:AB),0)</f>
        <v>0</v>
      </c>
      <c r="AL236" s="21">
        <f>IFERROR(_xlfn.XLOOKUP($F236,'Incoming supply'!$A:$A,'Incoming supply'!AC:AC),0)</f>
        <v>0</v>
      </c>
      <c r="AM236" s="21">
        <f>IFERROR(_xlfn.XLOOKUP($F236,'Incoming supply'!$A:$A,'Incoming supply'!AD:AD),0)</f>
        <v>0</v>
      </c>
      <c r="AN236" s="21">
        <f>IFERROR(_xlfn.XLOOKUP($F236,'Incoming supply'!$A:$A,'Incoming supply'!AE:AE),0)</f>
        <v>0</v>
      </c>
      <c r="AO236" s="21">
        <f>IFERROR(_xlfn.XLOOKUP($F236,'Incoming supply'!$A:$A,'Incoming supply'!AF:AF),0)</f>
        <v>0</v>
      </c>
      <c r="AP236" s="21">
        <f>IFERROR(_xlfn.XLOOKUP($F236,'Incoming supply'!$A:$A,'Incoming supply'!AG:AG),0)</f>
        <v>0</v>
      </c>
      <c r="AQ236" s="21">
        <f>IFERROR(_xlfn.XLOOKUP($F236,'Incoming supply'!$A:$A,'Incoming supply'!AH:AH),0)</f>
        <v>0</v>
      </c>
    </row>
    <row r="237" spans="1:43" hidden="1" x14ac:dyDescent="0.3">
      <c r="A237" s="14">
        <f>_xlfn.XLOOKUP(F237,'Demand on-top'!A:A,'Demand on-top'!S:S)</f>
        <v>0</v>
      </c>
      <c r="B237" s="16" t="s">
        <v>64</v>
      </c>
      <c r="C237" s="17" t="s">
        <v>65</v>
      </c>
      <c r="D237" s="18" cm="1">
        <f t="array" ref="D237">ROUND(_xlfn.XLOOKUP(B237,Artikli!A:A,Artikli!C:C/7),0)</f>
        <v>17</v>
      </c>
      <c r="E237" s="19" t="s">
        <v>59</v>
      </c>
      <c r="F237" s="19" t="s">
        <v>152</v>
      </c>
      <c r="G237" s="48" t="s">
        <v>153</v>
      </c>
      <c r="H237" s="62"/>
      <c r="I237" s="57" t="s">
        <v>4096</v>
      </c>
      <c r="J237" s="31">
        <v>78137</v>
      </c>
      <c r="K237" s="20">
        <f t="shared" ref="K237" si="1571">IF((K234-K235+K236)&gt;0,(K234-K235+K236),0)</f>
        <v>76542</v>
      </c>
      <c r="L237" s="20">
        <f t="shared" ref="L237" si="1572">IF((L234-L235+L236)&gt;0,(L234-L235+L236),0)</f>
        <v>74115</v>
      </c>
      <c r="M237" s="20">
        <f t="shared" ref="M237" si="1573">IF((M234-M235+M236)&gt;0,(M234-M235+M236),0)</f>
        <v>71696</v>
      </c>
      <c r="N237" s="20">
        <f t="shared" ref="N237" si="1574">IF((N234-N235+N236)&gt;0,(N234-N235+N236),0)</f>
        <v>69272</v>
      </c>
      <c r="O237" s="20">
        <f t="shared" ref="O237" si="1575">IF((O234-O235+O236)&gt;0,(O234-O235+O236),0)</f>
        <v>66824</v>
      </c>
      <c r="P237" s="20">
        <f t="shared" ref="P237" si="1576">IF((P234-P235+P236)&gt;0,(P234-P235+P236),0)</f>
        <v>64332</v>
      </c>
      <c r="Q237" s="20">
        <f t="shared" ref="Q237" si="1577">IF((Q234-Q235+Q236)&gt;0,(Q234-Q235+Q236),0)</f>
        <v>61833</v>
      </c>
      <c r="R237" s="20">
        <f t="shared" ref="R237" si="1578">IF((R234-R235+R236)&gt;0,(R234-R235+R236),0)</f>
        <v>59345</v>
      </c>
      <c r="S237" s="20">
        <f t="shared" ref="S237" si="1579">IF((S234-S235+S236)&gt;0,(S234-S235+S236),0)</f>
        <v>56931</v>
      </c>
      <c r="T237" s="20">
        <f t="shared" ref="T237" si="1580">IF((T234-T235+T236)&gt;0,(T234-T235+T236),0)</f>
        <v>214495</v>
      </c>
      <c r="U237" s="20">
        <f t="shared" ref="U237" si="1581">IF((U234-U235+U236)&gt;0,(U234-U235+U236),0)</f>
        <v>212055</v>
      </c>
      <c r="V237" s="20">
        <f t="shared" ref="V237" si="1582">IF((V234-V235+V236)&gt;0,(V234-V235+V236),0)</f>
        <v>209609</v>
      </c>
      <c r="W237" s="20">
        <f t="shared" ref="W237" si="1583">IF((W234-W235+W236)&gt;0,(W234-W235+W236),0)</f>
        <v>207158</v>
      </c>
      <c r="X237" s="20">
        <f t="shared" ref="X237" si="1584">IF((X234-X235+X236)&gt;0,(X234-X235+X236),0)</f>
        <v>204687</v>
      </c>
      <c r="Y237" s="21">
        <f t="shared" ref="Y237:AQ237" si="1585">IF((Y234-Y235+Y236)&gt;0,(Y234-Y235+Y236),0)</f>
        <v>202210</v>
      </c>
      <c r="Z237" s="21">
        <f t="shared" si="1585"/>
        <v>199726</v>
      </c>
      <c r="AA237" s="21">
        <f t="shared" si="1585"/>
        <v>197243</v>
      </c>
      <c r="AB237" s="21">
        <f t="shared" si="1585"/>
        <v>194746</v>
      </c>
      <c r="AC237" s="21">
        <f t="shared" si="1585"/>
        <v>192202</v>
      </c>
      <c r="AD237" s="21">
        <f t="shared" si="1585"/>
        <v>189681</v>
      </c>
      <c r="AE237" s="21">
        <f t="shared" si="1585"/>
        <v>187181</v>
      </c>
      <c r="AF237" s="21">
        <f t="shared" si="1585"/>
        <v>184651</v>
      </c>
      <c r="AG237" s="21">
        <f t="shared" si="1585"/>
        <v>182179</v>
      </c>
      <c r="AH237" s="21">
        <f t="shared" si="1585"/>
        <v>179740</v>
      </c>
      <c r="AI237" s="21">
        <f t="shared" si="1585"/>
        <v>177280</v>
      </c>
      <c r="AJ237" s="21">
        <f t="shared" si="1585"/>
        <v>174814</v>
      </c>
      <c r="AK237" s="21">
        <f t="shared" si="1585"/>
        <v>172348</v>
      </c>
      <c r="AL237" s="21">
        <f t="shared" si="1585"/>
        <v>169879</v>
      </c>
      <c r="AM237" s="21">
        <f t="shared" si="1585"/>
        <v>167408</v>
      </c>
      <c r="AN237" s="21">
        <f t="shared" si="1585"/>
        <v>164935</v>
      </c>
      <c r="AO237" s="21">
        <f t="shared" si="1585"/>
        <v>162460</v>
      </c>
      <c r="AP237" s="21">
        <f t="shared" si="1585"/>
        <v>162460</v>
      </c>
      <c r="AQ237" s="21">
        <f t="shared" si="1585"/>
        <v>162460</v>
      </c>
    </row>
    <row r="238" spans="1:43" hidden="1" x14ac:dyDescent="0.3">
      <c r="A238" s="14">
        <f>_xlfn.XLOOKUP(F238,'Demand on-top'!A:A,'Demand on-top'!S:S)</f>
        <v>0</v>
      </c>
      <c r="B238" s="22" t="s">
        <v>64</v>
      </c>
      <c r="C238" s="23" t="s">
        <v>65</v>
      </c>
      <c r="D238" s="18" cm="1">
        <f t="array" ref="D238">ROUND(_xlfn.XLOOKUP(B238,Artikli!A:A,Artikli!C:C/7),0)</f>
        <v>17</v>
      </c>
      <c r="E238" s="25" t="s">
        <v>59</v>
      </c>
      <c r="F238" s="25" t="s">
        <v>152</v>
      </c>
      <c r="G238" s="49" t="s">
        <v>153</v>
      </c>
      <c r="H238" s="64"/>
      <c r="I238" s="58" t="s">
        <v>29</v>
      </c>
      <c r="J238" s="32">
        <v>32.9210913249469</v>
      </c>
      <c r="K238" s="26" cm="1">
        <f t="array" ref="K238">IFERROR(_xlfn.LET(_xlpm.stk, K234, _xlpm.dem, L235:$BF235,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AVERAGE(L235:Z235), _xlpm.nxt), _xlpm.fw + ((_xlpm.stk - _xlpm.ded) / _xlpm.safe_nxt)),0)</f>
        <v>31.977672750977835</v>
      </c>
      <c r="L238" s="26" cm="1">
        <f t="array" ref="L238">IFERROR(_xlfn.LET(_xlpm.stk, L234, _xlpm.dem, M235:$BF235,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AVERAGE(M235:AA235), _xlpm.nxt), _xlpm.fw + ((_xlpm.stk - _xlpm.ded) / _xlpm.safe_nxt)),0)</f>
        <v>30.988093946626165</v>
      </c>
      <c r="M238" s="26" cm="1">
        <f t="array" ref="M238">IFERROR(_xlfn.LET(_xlpm.stk, M234, _xlpm.dem, N235:$BF235,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AVERAGE(N235:AB235), _xlpm.nxt), _xlpm.fw + ((_xlpm.stk - _xlpm.ded) / _xlpm.safe_nxt)),0)</f>
        <v>29.980649526387008</v>
      </c>
      <c r="N238" s="26" cm="1">
        <f t="array" ref="N238">IFERROR(_xlfn.LET(_xlpm.stk, N234, _xlpm.dem, O235:$BF235,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AVERAGE(O235:AC235), _xlpm.nxt), _xlpm.fw + ((_xlpm.stk - _xlpm.ded) / _xlpm.safe_nxt)),0)</f>
        <v>28.976261127596437</v>
      </c>
      <c r="O238" s="26" cm="1">
        <f t="array" ref="O238">IFERROR(_xlfn.LET(_xlpm.stk, O234, _xlpm.dem, P235:$BF235,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AVERAGE(P235:AD235), _xlpm.nxt), _xlpm.fw + ((_xlpm.stk - _xlpm.ded) / _xlpm.safe_nxt)),0)</f>
        <v>27.982069299733464</v>
      </c>
      <c r="P238" s="26" cm="1">
        <f t="array" ref="P238">IFERROR(_xlfn.LET(_xlpm.stk, P234, _xlpm.dem, Q235:$BF235,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AVERAGE(Q235:AE235), _xlpm.nxt), _xlpm.fw + ((_xlpm.stk - _xlpm.ded) / _xlpm.safe_nxt)),0)</f>
        <v>26.999407822131303</v>
      </c>
      <c r="Q238" s="26" cm="1">
        <f t="array" ref="Q238">IFERROR(_xlfn.LET(_xlpm.stk, Q234, _xlpm.dem, R235:$BF235,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AVERAGE(R235:AF235), _xlpm.nxt), _xlpm.fw + ((_xlpm.stk - _xlpm.ded) / _xlpm.safe_nxt)),0)</f>
        <v>26.000564789414234</v>
      </c>
      <c r="R238" s="26" cm="1">
        <f t="array" ref="R238">IFERROR(_xlfn.LET(_xlpm.stk, R234, _xlpm.dem, S235:$BF235,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AVERAGE(S235:AG235), _xlpm.nxt), _xlpm.fw + ((_xlpm.stk - _xlpm.ded) / _xlpm.safe_nxt)),0)</f>
        <v>24.996986493031265</v>
      </c>
      <c r="S238" s="26" cm="1">
        <f t="array" ref="S238">IFERROR(_xlfn.LET(_xlpm.stk, S234, _xlpm.dem, T235:$BF235,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AVERAGE(T235:AH235), _xlpm.nxt), _xlpm.fw + ((_xlpm.stk - _xlpm.ded) / _xlpm.safe_nxt)),0)</f>
        <v>23.9657981769783</v>
      </c>
      <c r="T238" s="26" cm="1">
        <f t="array" ref="T238">IFERROR(_xlfn.LET(_xlpm.stk, T234, _xlpm.dem, U235:$BF235,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AVERAGE(U235:AI235), _xlpm.nxt), _xlpm.fw + ((_xlpm.stk - _xlpm.ded) / _xlpm.safe_nxt)),0)</f>
        <v>22.973397823458281</v>
      </c>
      <c r="U238" s="26" cm="1">
        <f t="array" ref="U238">IFERROR(_xlfn.LET(_xlpm.stk, U234, _xlpm.dem, V235:$BF235,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AVERAGE(V235:AJ235), _xlpm.nxt), _xlpm.fw + ((_xlpm.stk - _xlpm.ded) / _xlpm.safe_nxt)),0)</f>
        <v>86.418732042641182</v>
      </c>
      <c r="V238" s="26" cm="1">
        <f t="array" ref="V238">IFERROR(_xlfn.LET(_xlpm.stk, V234, _xlpm.dem, W235:$BF235,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AVERAGE(W235:AK235), _xlpm.nxt), _xlpm.fw + ((_xlpm.stk - _xlpm.ded) / _xlpm.safe_nxt)),0)</f>
        <v>85.38549690024422</v>
      </c>
      <c r="W238" s="26" cm="1">
        <f t="array" ref="W238">IFERROR(_xlfn.LET(_xlpm.stk, W234, _xlpm.dem, X235:$BF235,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AVERAGE(X235:AL235), _xlpm.nxt), _xlpm.fw + ((_xlpm.stk - _xlpm.ded) / _xlpm.safe_nxt)),0)</f>
        <v>84.355454813702082</v>
      </c>
      <c r="X238" s="26" cm="1">
        <f t="array" ref="X238">IFERROR(_xlfn.LET(_xlpm.stk, X234, _xlpm.dem, Y235:$BF235,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AVERAGE(Y235:AM235), _xlpm.nxt), _xlpm.fw + ((_xlpm.stk - _xlpm.ded) / _xlpm.safe_nxt)),0)</f>
        <v>83.363502239866946</v>
      </c>
      <c r="Y238" s="27" cm="1">
        <f t="array" ref="Y238">IFERROR(_xlfn.LET(_xlpm.stk, Y234, _xlpm.dem, Z235:$BF235,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AVERAGE(Z235:AN235), _xlpm.nxt), _xlpm.fw + ((_xlpm.stk - _xlpm.ded) / _xlpm.safe_nxt)),0)</f>
        <v>82.373038229376263</v>
      </c>
      <c r="Z238" s="27" cm="1">
        <f t="array" ref="Z238">IFERROR(_xlfn.LET(_xlpm.stk, Z234, _xlpm.dem, AA235:$BF235,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AVERAGE(AA235:AO235), _xlpm.nxt), _xlpm.fw + ((_xlpm.stk - _xlpm.ded) / _xlpm.safe_nxt)),0)</f>
        <v>81.391885364675574</v>
      </c>
      <c r="AA238" s="27" cm="1">
        <f t="array" ref="AA238">IFERROR(_xlfn.LET(_xlpm.stk, AA234, _xlpm.dem, AB235:$BF235,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AVERAGE(AB235:AP235), _xlpm.nxt), _xlpm.fw + ((_xlpm.stk - _xlpm.ded) / _xlpm.safe_nxt)),0)</f>
        <v>85.130868527729064</v>
      </c>
      <c r="AB238" s="27" cm="1">
        <f t="array" ref="AB238">IFERROR(_xlfn.LET(_xlpm.stk, AB234, _xlpm.dem, AC235:$BF235,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AVERAGE(AC235:AQ235), _xlpm.nxt), _xlpm.fw + ((_xlpm.stk - _xlpm.ded) / _xlpm.safe_nxt)),0)</f>
        <v>89.638635941274856</v>
      </c>
      <c r="AC238" s="27" cm="1">
        <f t="array" ref="AC238">IFERROR(_xlfn.LET(_xlpm.stk, AC234, _xlpm.dem, AD235:$BF235,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AVERAGE(AD235:AR235), _xlpm.nxt), _xlpm.fw + ((_xlpm.stk - _xlpm.ded) / _xlpm.safe_nxt)),0)</f>
        <v>89.669827180418253</v>
      </c>
      <c r="AD238" s="27" cm="1">
        <f t="array" ref="AD238">IFERROR(_xlfn.LET(_xlpm.stk, AD234, _xlpm.dem, AE235:$BF235,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AVERAGE(AE235:AS235), _xlpm.nxt), _xlpm.fw + ((_xlpm.stk - _xlpm.ded) / _xlpm.safe_nxt)),0)</f>
        <v>89.790382425333377</v>
      </c>
      <c r="AE238" s="27" cm="1">
        <f t="array" ref="AE238">IFERROR(_xlfn.LET(_xlpm.stk, AE234, _xlpm.dem, AF235:$BF235,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AVERAGE(AF235:AT235), _xlpm.nxt), _xlpm.fw + ((_xlpm.stk - _xlpm.ded) / _xlpm.safe_nxt)),0)</f>
        <v>90.074430646009461</v>
      </c>
      <c r="AF238" s="27" cm="1">
        <f t="array" ref="AF238">IFERROR(_xlfn.LET(_xlpm.stk, AF234, _xlpm.dem, AG235:$BF235,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AVERAGE(AG235:AU235), _xlpm.nxt), _xlpm.fw + ((_xlpm.stk - _xlpm.ded) / _xlpm.safe_nxt)),0)</f>
        <v>90.784957865801459</v>
      </c>
      <c r="AG238" s="27" cm="1">
        <f t="array" ref="AG238">IFERROR(_xlfn.LET(_xlpm.stk, AG234, _xlpm.dem, AH235:$BF235,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AVERAGE(AH235:AV235), _xlpm.nxt), _xlpm.fw + ((_xlpm.stk - _xlpm.ded) / _xlpm.safe_nxt)),0)</f>
        <v>91.641158273746129</v>
      </c>
      <c r="AH238" s="27" cm="1">
        <f t="array" ref="AH238">IFERROR(_xlfn.LET(_xlpm.stk, AH234, _xlpm.dem, AI235:$BF235,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AVERAGE(AI235:AW235), _xlpm.nxt), _xlpm.fw + ((_xlpm.stk - _xlpm.ded) / _xlpm.safe_nxt)),0)</f>
        <v>92.884895833333331</v>
      </c>
      <c r="AI238" s="27" cm="1">
        <f t="array" ref="AI238">IFERROR(_xlfn.LET(_xlpm.stk, AI234, _xlpm.dem, AJ235:$BF235,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AVERAGE(AJ235:AX235), _xlpm.nxt), _xlpm.fw + ((_xlpm.stk - _xlpm.ded) / _xlpm.safe_nxt)),0)</f>
        <v>95.025641025641022</v>
      </c>
      <c r="AJ238" s="27" cm="1">
        <f t="array" ref="AJ238">IFERROR(_xlfn.LET(_xlpm.stk, AJ234, _xlpm.dem, AK235:$BF235,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AVERAGE(AK235:AY235), _xlpm.nxt), _xlpm.fw + ((_xlpm.stk - _xlpm.ded) / _xlpm.safe_nxt)),0)</f>
        <v>98.450056661809938</v>
      </c>
      <c r="AK238" s="27" cm="1">
        <f t="array" ref="AK238">IFERROR(_xlfn.LET(_xlpm.stk, AK234, _xlpm.dem, AL235:$BF235,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AVERAGE(AL235:AZ235), _xlpm.nxt), _xlpm.fw + ((_xlpm.stk - _xlpm.ded) / _xlpm.safe_nxt)),0)</f>
        <v>104.07645631067962</v>
      </c>
      <c r="AL238" s="27" cm="1">
        <f t="array" ref="AL238">IFERROR(_xlfn.LET(_xlpm.stk, AL234, _xlpm.dem, AM235:$BF235,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AVERAGE(AM235:BA235), _xlpm.nxt), _xlpm.fw + ((_xlpm.stk - _xlpm.ded) / _xlpm.safe_nxt)),0)</f>
        <v>114.15312036662624</v>
      </c>
      <c r="AM238" s="27" cm="1">
        <f t="array" ref="AM238">IFERROR(_xlfn.LET(_xlpm.stk, AM234, _xlpm.dem, AN235:$BF235,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AVERAGE(AN235:BB235), _xlpm.nxt), _xlpm.fw + ((_xlpm.stk - _xlpm.ded) / _xlpm.safe_nxt)),0)</f>
        <v>135.33144704931286</v>
      </c>
      <c r="AN238" s="27" cm="1">
        <f t="array" ref="AN238">IFERROR(_xlfn.LET(_xlpm.stk, AN234, _xlpm.dem, AO235:$BF235,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AVERAGE(AO235:BC235), _xlpm.nxt), _xlpm.fw + ((_xlpm.stk - _xlpm.ded) / _xlpm.safe_nxt)),0)</f>
        <v>200.91878787878787</v>
      </c>
      <c r="AO238" s="27" cm="1">
        <f t="array" ref="AO238">IFERROR(_xlfn.LET(_xlpm.stk, AO234, _xlpm.dem, AP235:$BF235,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AVERAGE(AP235:BD235), _xlpm.nxt), _xlpm.fw + ((_xlpm.stk - _xlpm.ded) / _xlpm.safe_nxt)),0)</f>
        <v>0</v>
      </c>
      <c r="AP238" s="27" cm="1">
        <f t="array" ref="AP238">IFERROR(_xlfn.LET(_xlpm.stk, AP234, _xlpm.dem, AQ235:$BF235,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AVERAGE(AQ235:BE235), _xlpm.nxt), _xlpm.fw + ((_xlpm.stk - _xlpm.ded) / _xlpm.safe_nxt)),0)</f>
        <v>0</v>
      </c>
      <c r="AQ238" s="27" cm="1">
        <f t="array" ref="AQ238">IFERROR(_xlfn.LET(_xlpm.stk, AQ234, _xlpm.dem, AR235:$BF235,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AVERAGE(AR235:BF235), _xlpm.nxt), _xlpm.fw + ((_xlpm.stk - _xlpm.ded) / _xlpm.safe_nxt)),0)</f>
        <v>0</v>
      </c>
    </row>
    <row r="239" spans="1:43" hidden="1" x14ac:dyDescent="0.3">
      <c r="A239" s="14">
        <f>_xlfn.XLOOKUP(F239,'Demand on-top'!A:A,'Demand on-top'!S:S)</f>
        <v>1000</v>
      </c>
      <c r="B239" s="16" t="s">
        <v>7</v>
      </c>
      <c r="C239" s="17" t="s">
        <v>8</v>
      </c>
      <c r="D239" s="18" cm="1">
        <f t="array" ref="D239">ROUND(_xlfn.XLOOKUP(B239,Artikli!A:A,Artikli!C:C/7),0)</f>
        <v>9</v>
      </c>
      <c r="E239" s="19" t="s">
        <v>44</v>
      </c>
      <c r="F239" s="19" t="s">
        <v>154</v>
      </c>
      <c r="G239" s="48" t="s">
        <v>155</v>
      </c>
      <c r="H239" s="61"/>
      <c r="I239" s="57" t="s">
        <v>26</v>
      </c>
      <c r="J239" s="31">
        <v>723</v>
      </c>
      <c r="K239" s="20">
        <f>IFERROR(_xlfn.XLOOKUP(F239,Stock!A:A,Stock!AI:AI),0)</f>
        <v>629</v>
      </c>
      <c r="L239" s="20">
        <f t="shared" ref="L239:Y239" si="1586">K242</f>
        <v>484</v>
      </c>
      <c r="M239" s="20">
        <f t="shared" si="1586"/>
        <v>339</v>
      </c>
      <c r="N239" s="20">
        <f t="shared" si="1586"/>
        <v>920</v>
      </c>
      <c r="O239" s="20">
        <f t="shared" si="1586"/>
        <v>775</v>
      </c>
      <c r="P239" s="20">
        <f t="shared" si="1586"/>
        <v>636</v>
      </c>
      <c r="Q239" s="20">
        <f t="shared" si="1586"/>
        <v>494</v>
      </c>
      <c r="R239" s="20">
        <f t="shared" si="1586"/>
        <v>353</v>
      </c>
      <c r="S239" s="20">
        <f t="shared" si="1586"/>
        <v>214</v>
      </c>
      <c r="T239" s="20">
        <f t="shared" si="1586"/>
        <v>76</v>
      </c>
      <c r="U239" s="20">
        <f t="shared" si="1586"/>
        <v>0</v>
      </c>
      <c r="V239" s="20">
        <f t="shared" si="1586"/>
        <v>0</v>
      </c>
      <c r="W239" s="20">
        <f t="shared" si="1586"/>
        <v>0</v>
      </c>
      <c r="X239" s="20">
        <f t="shared" si="1586"/>
        <v>0</v>
      </c>
      <c r="Y239" s="21">
        <f t="shared" si="1586"/>
        <v>0</v>
      </c>
      <c r="Z239" s="21">
        <f t="shared" ref="Z239" si="1587">Y242</f>
        <v>0</v>
      </c>
      <c r="AA239" s="21">
        <f t="shared" ref="AA239" si="1588">Z242</f>
        <v>0</v>
      </c>
      <c r="AB239" s="21">
        <f t="shared" ref="AB239" si="1589">AA242</f>
        <v>0</v>
      </c>
      <c r="AC239" s="21">
        <f t="shared" ref="AC239" si="1590">AB242</f>
        <v>0</v>
      </c>
      <c r="AD239" s="21">
        <f t="shared" ref="AD239" si="1591">AC242</f>
        <v>0</v>
      </c>
      <c r="AE239" s="21">
        <f t="shared" ref="AE239" si="1592">AD242</f>
        <v>0</v>
      </c>
      <c r="AF239" s="21">
        <f t="shared" ref="AF239" si="1593">AE242</f>
        <v>0</v>
      </c>
      <c r="AG239" s="21">
        <f t="shared" ref="AG239" si="1594">AF242</f>
        <v>0</v>
      </c>
      <c r="AH239" s="21">
        <f t="shared" ref="AH239" si="1595">AG242</f>
        <v>0</v>
      </c>
      <c r="AI239" s="21">
        <f t="shared" ref="AI239" si="1596">AH242</f>
        <v>0</v>
      </c>
      <c r="AJ239" s="21">
        <f t="shared" ref="AJ239" si="1597">AI242</f>
        <v>0</v>
      </c>
      <c r="AK239" s="21">
        <f t="shared" ref="AK239" si="1598">AJ242</f>
        <v>0</v>
      </c>
      <c r="AL239" s="21">
        <f t="shared" ref="AL239" si="1599">AK242</f>
        <v>0</v>
      </c>
      <c r="AM239" s="21">
        <f t="shared" ref="AM239" si="1600">AL242</f>
        <v>0</v>
      </c>
      <c r="AN239" s="21">
        <f t="shared" ref="AN239" si="1601">AM242</f>
        <v>0</v>
      </c>
      <c r="AO239" s="21">
        <f t="shared" ref="AO239" si="1602">AN242</f>
        <v>0</v>
      </c>
      <c r="AP239" s="21">
        <f t="shared" ref="AP239" si="1603">AO242</f>
        <v>0</v>
      </c>
      <c r="AQ239" s="21">
        <f t="shared" ref="AQ239" si="1604">AP242</f>
        <v>0</v>
      </c>
    </row>
    <row r="240" spans="1:43" hidden="1" x14ac:dyDescent="0.3">
      <c r="A240" s="14">
        <f>_xlfn.XLOOKUP(F240,'Demand on-top'!A:A,'Demand on-top'!S:S)</f>
        <v>1000</v>
      </c>
      <c r="B240" s="16" t="s">
        <v>7</v>
      </c>
      <c r="C240" s="17" t="s">
        <v>8</v>
      </c>
      <c r="D240" s="18" cm="1">
        <f t="array" ref="D240">ROUND(_xlfn.XLOOKUP(B240,Artikli!A:A,Artikli!C:C/7),0)</f>
        <v>9</v>
      </c>
      <c r="E240" s="19" t="s">
        <v>44</v>
      </c>
      <c r="F240" s="19" t="s">
        <v>154</v>
      </c>
      <c r="G240" s="48" t="s">
        <v>155</v>
      </c>
      <c r="H240" s="62"/>
      <c r="I240" s="57" t="s">
        <v>28</v>
      </c>
      <c r="J240" s="31">
        <v>145</v>
      </c>
      <c r="K240" s="20">
        <f>ROUND(_xlfn.XLOOKUP($F240,'Prodaja+Demand'!$B:$B,'Prodaja+Demand'!BG:BG),0)+ROUND(_xlfn.XLOOKUP($F240,'Demand on-top'!$A:$A,'Demand on-top'!F:F),0)</f>
        <v>145</v>
      </c>
      <c r="L240" s="20">
        <f>ROUND(_xlfn.XLOOKUP($F240,'Prodaja+Demand'!$B:$B,'Prodaja+Demand'!BH:BH),0)+ROUND(_xlfn.XLOOKUP($F240,'Demand on-top'!$A:$A,'Demand on-top'!G:G),0)</f>
        <v>145</v>
      </c>
      <c r="M240" s="20">
        <f>ROUND(_xlfn.XLOOKUP($F240,'Prodaja+Demand'!$B:$B,'Prodaja+Demand'!BI:BI),0)+ROUND(_xlfn.XLOOKUP($F240,'Demand on-top'!$A:$A,'Demand on-top'!H:H),0)</f>
        <v>145</v>
      </c>
      <c r="N240" s="20">
        <f>ROUND(_xlfn.XLOOKUP($F240,'Prodaja+Demand'!$B:$B,'Prodaja+Demand'!BJ:BJ),0)+ROUND(_xlfn.XLOOKUP($F240,'Demand on-top'!$A:$A,'Demand on-top'!I:I),0)</f>
        <v>145</v>
      </c>
      <c r="O240" s="20">
        <f>ROUND(_xlfn.XLOOKUP($F240,'Prodaja+Demand'!$B:$B,'Prodaja+Demand'!BK:BK),0)+ROUND(_xlfn.XLOOKUP($F240,'Demand on-top'!$A:$A,'Demand on-top'!J:J),0)</f>
        <v>139</v>
      </c>
      <c r="P240" s="20">
        <f>ROUND(_xlfn.XLOOKUP($F240,'Prodaja+Demand'!$B:$B,'Prodaja+Demand'!BL:BL),0)+ROUND(_xlfn.XLOOKUP($F240,'Demand on-top'!$A:$A,'Demand on-top'!K:K),0)</f>
        <v>142</v>
      </c>
      <c r="Q240" s="20">
        <f>ROUND(_xlfn.XLOOKUP($F240,'Prodaja+Demand'!$B:$B,'Prodaja+Demand'!BM:BM),0)+ROUND(_xlfn.XLOOKUP($F240,'Demand on-top'!$A:$A,'Demand on-top'!L:L),0)</f>
        <v>141</v>
      </c>
      <c r="R240" s="20">
        <f>ROUND(_xlfn.XLOOKUP($F240,'Prodaja+Demand'!$B:$B,'Prodaja+Demand'!BN:BN),0)+ROUND(_xlfn.XLOOKUP($F240,'Demand on-top'!$A:$A,'Demand on-top'!M:M),0)</f>
        <v>139</v>
      </c>
      <c r="S240" s="20">
        <f>ROUND(_xlfn.XLOOKUP($F240,'Prodaja+Demand'!$B:$B,'Prodaja+Demand'!BO:BO),0)+ROUND(_xlfn.XLOOKUP($F240,'Demand on-top'!$A:$A,'Demand on-top'!N:N),0)</f>
        <v>138</v>
      </c>
      <c r="T240" s="20">
        <f>ROUND(_xlfn.XLOOKUP($F240,'Prodaja+Demand'!$B:$B,'Prodaja+Demand'!BP:BP),0)+ROUND(_xlfn.XLOOKUP($F240,'Demand on-top'!$A:$A,'Demand on-top'!O:O),0)</f>
        <v>388</v>
      </c>
      <c r="U240" s="20">
        <f>ROUND(_xlfn.XLOOKUP($F240,'Prodaja+Demand'!$B:$B,'Prodaja+Demand'!BQ:BQ),0)+ROUND(_xlfn.XLOOKUP($F240,'Demand on-top'!$A:$A,'Demand on-top'!P:P),0)</f>
        <v>390</v>
      </c>
      <c r="V240" s="20">
        <f>ROUND(_xlfn.XLOOKUP($F240,'Prodaja+Demand'!$B:$B,'Prodaja+Demand'!BR:BR),0)+ROUND(_xlfn.XLOOKUP($F240,'Demand on-top'!$A:$A,'Demand on-top'!Q:Q),0)</f>
        <v>393</v>
      </c>
      <c r="W240" s="20">
        <f>ROUND(_xlfn.XLOOKUP($F240,'Prodaja+Demand'!$B:$B,'Prodaja+Demand'!BS:BS),0)+ROUND(_xlfn.XLOOKUP($F240,'Demand on-top'!$A:$A,'Demand on-top'!R:R),0)</f>
        <v>393</v>
      </c>
      <c r="X240" s="20">
        <f>ROUND(_xlfn.XLOOKUP($F240,'Prodaja+Demand'!$B:$B,'Prodaja+Demand'!BT:BT),0)+ROUND(_xlfn.XLOOKUP($F240,'Demand on-top'!$A:$A,'Demand on-top'!S:S),0)</f>
        <v>1145</v>
      </c>
      <c r="Y240" s="21">
        <f>ROUND(_xlfn.XLOOKUP($F240,'Prodaja+Demand'!$B:$B,'Prodaja+Demand'!BU:BU),0)+ROUND(_xlfn.XLOOKUP($F240,'Demand on-top'!$A:$A,'Demand on-top'!T:T),0)</f>
        <v>145</v>
      </c>
      <c r="Z240" s="21">
        <f>ROUND(_xlfn.XLOOKUP($F240,'Prodaja+Demand'!$B:$B,'Prodaja+Demand'!BV:BV),0)+ROUND(_xlfn.XLOOKUP($F240,'Demand on-top'!$A:$A,'Demand on-top'!U:U),0)</f>
        <v>147</v>
      </c>
      <c r="AA240" s="21">
        <f>ROUND(_xlfn.XLOOKUP($F240,'Prodaja+Demand'!$B:$B,'Prodaja+Demand'!BW:BW),0)+ROUND(_xlfn.XLOOKUP($F240,'Demand on-top'!$A:$A,'Demand on-top'!V:V),0)</f>
        <v>147</v>
      </c>
      <c r="AB240" s="21">
        <f>ROUND(_xlfn.XLOOKUP($F240,'Prodaja+Demand'!$B:$B,'Prodaja+Demand'!BX:BX),0)+ROUND(_xlfn.XLOOKUP($F240,'Demand on-top'!$A:$A,'Demand on-top'!W:W),0)</f>
        <v>149</v>
      </c>
      <c r="AC240" s="21">
        <f>ROUND(_xlfn.XLOOKUP($F240,'Prodaja+Demand'!$B:$B,'Prodaja+Demand'!BY:BY),0)+ROUND(_xlfn.XLOOKUP($F240,'Demand on-top'!$A:$A,'Demand on-top'!X:X),0)</f>
        <v>149</v>
      </c>
      <c r="AD240" s="21">
        <f>ROUND(_xlfn.XLOOKUP($F240,'Prodaja+Demand'!$B:$B,'Prodaja+Demand'!BZ:BZ),0)+ROUND(_xlfn.XLOOKUP($F240,'Demand on-top'!$A:$A,'Demand on-top'!Y:Y),0)</f>
        <v>149</v>
      </c>
      <c r="AE240" s="21">
        <f>ROUND(_xlfn.XLOOKUP($F240,'Prodaja+Demand'!$B:$B,'Prodaja+Demand'!CA:CA),0)+ROUND(_xlfn.XLOOKUP($F240,'Demand on-top'!$A:$A,'Demand on-top'!Z:Z),0)</f>
        <v>150</v>
      </c>
      <c r="AF240" s="21">
        <f>ROUND(_xlfn.XLOOKUP($F240,'Prodaja+Demand'!$B:$B,'Prodaja+Demand'!CB:CB),0)+ROUND(_xlfn.XLOOKUP($F240,'Demand on-top'!$A:$A,'Demand on-top'!AA:AA),0)</f>
        <v>150</v>
      </c>
      <c r="AG240" s="21">
        <f>ROUND(_xlfn.XLOOKUP($F240,'Prodaja+Demand'!$B:$B,'Prodaja+Demand'!CC:CC),0)+ROUND(_xlfn.XLOOKUP($F240,'Demand on-top'!$A:$A,'Demand on-top'!AB:AB),0)</f>
        <v>146</v>
      </c>
      <c r="AH240" s="21">
        <f>ROUND(_xlfn.XLOOKUP($F240,'Prodaja+Demand'!$B:$B,'Prodaja+Demand'!CD:CD),0)+ROUND(_xlfn.XLOOKUP($F240,'Demand on-top'!$A:$A,'Demand on-top'!AC:AC),0)</f>
        <v>148</v>
      </c>
      <c r="AI240" s="21">
        <f>ROUND(_xlfn.XLOOKUP($F240,'Prodaja+Demand'!$B:$B,'Prodaja+Demand'!CE:CE),0)+ROUND(_xlfn.XLOOKUP($F240,'Demand on-top'!$A:$A,'Demand on-top'!AD:AD),0)</f>
        <v>149</v>
      </c>
      <c r="AJ240" s="21">
        <f>ROUND(_xlfn.XLOOKUP($F240,'Prodaja+Demand'!$B:$B,'Prodaja+Demand'!CF:CF),0)+ROUND(_xlfn.XLOOKUP($F240,'Demand on-top'!$A:$A,'Demand on-top'!AE:AE),0)</f>
        <v>145</v>
      </c>
      <c r="AK240" s="21">
        <f>ROUND(_xlfn.XLOOKUP($F240,'Prodaja+Demand'!$B:$B,'Prodaja+Demand'!CG:CG),0)+ROUND(_xlfn.XLOOKUP($F240,'Demand on-top'!$A:$A,'Demand on-top'!AF:AF),0)</f>
        <v>145</v>
      </c>
      <c r="AL240" s="21">
        <f>ROUND(_xlfn.XLOOKUP($F240,'Prodaja+Demand'!$B:$B,'Prodaja+Demand'!CH:CH),0)+ROUND(_xlfn.XLOOKUP($F240,'Demand on-top'!$A:$A,'Demand on-top'!AG:AG),0)</f>
        <v>145</v>
      </c>
      <c r="AM240" s="21">
        <f>ROUND(_xlfn.XLOOKUP($F240,'Prodaja+Demand'!$B:$B,'Prodaja+Demand'!CI:CI),0)+ROUND(_xlfn.XLOOKUP($F240,'Demand on-top'!$A:$A,'Demand on-top'!AH:AH),0)</f>
        <v>145</v>
      </c>
      <c r="AN240" s="21">
        <f>ROUND(_xlfn.XLOOKUP($F240,'Prodaja+Demand'!$B:$B,'Prodaja+Demand'!CJ:CJ),0)+ROUND(_xlfn.XLOOKUP($F240,'Demand on-top'!$A:$A,'Demand on-top'!AI:AI),0)</f>
        <v>145</v>
      </c>
      <c r="AO240" s="21">
        <f>ROUND(_xlfn.XLOOKUP($F240,'Prodaja+Demand'!$B:$B,'Prodaja+Demand'!CK:CK),0)+ROUND(_xlfn.XLOOKUP($F240,'Demand on-top'!$A:$A,'Demand on-top'!AJ:AJ),0)</f>
        <v>145</v>
      </c>
      <c r="AP240" s="21">
        <f>ROUND(_xlfn.XLOOKUP($F240,'Prodaja+Demand'!$B:$B,'Prodaja+Demand'!CL:CL),0)+ROUND(_xlfn.XLOOKUP($F240,'Demand on-top'!$A:$A,'Demand on-top'!AK:AK),0)</f>
        <v>0</v>
      </c>
      <c r="AQ240" s="21">
        <f>ROUND(_xlfn.XLOOKUP($F240,'Prodaja+Demand'!$B:$B,'Prodaja+Demand'!CM:CM),0)+ROUND(_xlfn.XLOOKUP($F240,'Demand on-top'!$A:$A,'Demand on-top'!AL:AL),0)</f>
        <v>0</v>
      </c>
    </row>
    <row r="241" spans="1:43" hidden="1" x14ac:dyDescent="0.3">
      <c r="A241" s="14">
        <f>_xlfn.XLOOKUP(F241,'Demand on-top'!A:A,'Demand on-top'!S:S)</f>
        <v>1000</v>
      </c>
      <c r="B241" s="16" t="s">
        <v>7</v>
      </c>
      <c r="C241" s="17" t="s">
        <v>8</v>
      </c>
      <c r="D241" s="18" cm="1">
        <f t="array" ref="D241">ROUND(_xlfn.XLOOKUP(B241,Artikli!A:A,Artikli!C:C/7),0)</f>
        <v>9</v>
      </c>
      <c r="E241" s="19" t="s">
        <v>44</v>
      </c>
      <c r="F241" s="19" t="s">
        <v>154</v>
      </c>
      <c r="G241" s="48" t="s">
        <v>155</v>
      </c>
      <c r="H241" s="62"/>
      <c r="I241" s="57" t="s">
        <v>27</v>
      </c>
      <c r="J241" s="31">
        <v>0</v>
      </c>
      <c r="K241" s="20">
        <f>IFERROR(_xlfn.XLOOKUP($F241,'Incoming supply'!$A:$A,'Incoming supply'!B:B),0)</f>
        <v>0</v>
      </c>
      <c r="L241" s="20">
        <f>IFERROR(_xlfn.XLOOKUP($F241,'Incoming supply'!$A:$A,'Incoming supply'!C:C),0)</f>
        <v>0</v>
      </c>
      <c r="M241" s="20">
        <f>IFERROR(_xlfn.XLOOKUP($F241,'Incoming supply'!$A:$A,'Incoming supply'!D:D),0)</f>
        <v>726</v>
      </c>
      <c r="N241" s="20">
        <f>IFERROR(_xlfn.XLOOKUP($F241,'Incoming supply'!$A:$A,'Incoming supply'!E:E),0)</f>
        <v>0</v>
      </c>
      <c r="O241" s="20">
        <f>IFERROR(_xlfn.XLOOKUP($F241,'Incoming supply'!$A:$A,'Incoming supply'!F:F),0)</f>
        <v>0</v>
      </c>
      <c r="P241" s="20">
        <f>IFERROR(_xlfn.XLOOKUP($F241,'Incoming supply'!$A:$A,'Incoming supply'!G:G),0)</f>
        <v>0</v>
      </c>
      <c r="Q241" s="20">
        <f>IFERROR(_xlfn.XLOOKUP($F241,'Incoming supply'!$A:$A,'Incoming supply'!H:H),0)</f>
        <v>0</v>
      </c>
      <c r="R241" s="20">
        <f>IFERROR(_xlfn.XLOOKUP($F241,'Incoming supply'!$A:$A,'Incoming supply'!I:I),0)</f>
        <v>0</v>
      </c>
      <c r="S241" s="20">
        <f>IFERROR(_xlfn.XLOOKUP($F241,'Incoming supply'!$A:$A,'Incoming supply'!J:J),0)</f>
        <v>0</v>
      </c>
      <c r="T241" s="20">
        <f>IFERROR(_xlfn.XLOOKUP($F241,'Incoming supply'!$A:$A,'Incoming supply'!K:K),0)</f>
        <v>0</v>
      </c>
      <c r="U241" s="20">
        <f>IFERROR(_xlfn.XLOOKUP($F241,'Incoming supply'!$A:$A,'Incoming supply'!L:L),0)</f>
        <v>0</v>
      </c>
      <c r="V241" s="20">
        <f>IFERROR(_xlfn.XLOOKUP($F241,'Incoming supply'!$A:$A,'Incoming supply'!M:M),0)</f>
        <v>0</v>
      </c>
      <c r="W241" s="20">
        <f>IFERROR(_xlfn.XLOOKUP($F241,'Incoming supply'!$A:$A,'Incoming supply'!N:N),0)</f>
        <v>0</v>
      </c>
      <c r="X241" s="20">
        <f>IFERROR(_xlfn.XLOOKUP($F241,'Incoming supply'!$A:$A,'Incoming supply'!O:O),0)</f>
        <v>0</v>
      </c>
      <c r="Y241" s="21">
        <f>IFERROR(_xlfn.XLOOKUP($F241,'Incoming supply'!$A:$A,'Incoming supply'!P:P),0)</f>
        <v>0</v>
      </c>
      <c r="Z241" s="21">
        <f>IFERROR(_xlfn.XLOOKUP($F241,'Incoming supply'!$A:$A,'Incoming supply'!Q:Q),0)</f>
        <v>0</v>
      </c>
      <c r="AA241" s="21">
        <f>IFERROR(_xlfn.XLOOKUP($F241,'Incoming supply'!$A:$A,'Incoming supply'!R:R),0)</f>
        <v>0</v>
      </c>
      <c r="AB241" s="21">
        <f>IFERROR(_xlfn.XLOOKUP($F241,'Incoming supply'!$A:$A,'Incoming supply'!S:S),0)</f>
        <v>0</v>
      </c>
      <c r="AC241" s="21">
        <f>IFERROR(_xlfn.XLOOKUP($F241,'Incoming supply'!$A:$A,'Incoming supply'!T:T),0)</f>
        <v>0</v>
      </c>
      <c r="AD241" s="21">
        <f>IFERROR(_xlfn.XLOOKUP($F241,'Incoming supply'!$A:$A,'Incoming supply'!U:U),0)</f>
        <v>0</v>
      </c>
      <c r="AE241" s="21">
        <f>IFERROR(_xlfn.XLOOKUP($F241,'Incoming supply'!$A:$A,'Incoming supply'!V:V),0)</f>
        <v>0</v>
      </c>
      <c r="AF241" s="21">
        <f>IFERROR(_xlfn.XLOOKUP($F241,'Incoming supply'!$A:$A,'Incoming supply'!W:W),0)</f>
        <v>0</v>
      </c>
      <c r="AG241" s="21">
        <f>IFERROR(_xlfn.XLOOKUP($F241,'Incoming supply'!$A:$A,'Incoming supply'!X:X),0)</f>
        <v>0</v>
      </c>
      <c r="AH241" s="21">
        <f>IFERROR(_xlfn.XLOOKUP($F241,'Incoming supply'!$A:$A,'Incoming supply'!Y:Y),0)</f>
        <v>0</v>
      </c>
      <c r="AI241" s="21">
        <f>IFERROR(_xlfn.XLOOKUP($F241,'Incoming supply'!$A:$A,'Incoming supply'!Z:Z),0)</f>
        <v>0</v>
      </c>
      <c r="AJ241" s="21">
        <f>IFERROR(_xlfn.XLOOKUP($F241,'Incoming supply'!$A:$A,'Incoming supply'!AA:AA),0)</f>
        <v>0</v>
      </c>
      <c r="AK241" s="21">
        <f>IFERROR(_xlfn.XLOOKUP($F241,'Incoming supply'!$A:$A,'Incoming supply'!AB:AB),0)</f>
        <v>0</v>
      </c>
      <c r="AL241" s="21">
        <f>IFERROR(_xlfn.XLOOKUP($F241,'Incoming supply'!$A:$A,'Incoming supply'!AC:AC),0)</f>
        <v>0</v>
      </c>
      <c r="AM241" s="21">
        <f>IFERROR(_xlfn.XLOOKUP($F241,'Incoming supply'!$A:$A,'Incoming supply'!AD:AD),0)</f>
        <v>0</v>
      </c>
      <c r="AN241" s="21">
        <f>IFERROR(_xlfn.XLOOKUP($F241,'Incoming supply'!$A:$A,'Incoming supply'!AE:AE),0)</f>
        <v>0</v>
      </c>
      <c r="AO241" s="21">
        <f>IFERROR(_xlfn.XLOOKUP($F241,'Incoming supply'!$A:$A,'Incoming supply'!AF:AF),0)</f>
        <v>0</v>
      </c>
      <c r="AP241" s="21">
        <f>IFERROR(_xlfn.XLOOKUP($F241,'Incoming supply'!$A:$A,'Incoming supply'!AG:AG),0)</f>
        <v>0</v>
      </c>
      <c r="AQ241" s="21">
        <f>IFERROR(_xlfn.XLOOKUP($F241,'Incoming supply'!$A:$A,'Incoming supply'!AH:AH),0)</f>
        <v>0</v>
      </c>
    </row>
    <row r="242" spans="1:43" hidden="1" x14ac:dyDescent="0.3">
      <c r="A242" s="14">
        <f>_xlfn.XLOOKUP(F242,'Demand on-top'!A:A,'Demand on-top'!S:S)</f>
        <v>1000</v>
      </c>
      <c r="B242" s="16" t="s">
        <v>7</v>
      </c>
      <c r="C242" s="17" t="s">
        <v>8</v>
      </c>
      <c r="D242" s="18" cm="1">
        <f t="array" ref="D242">ROUND(_xlfn.XLOOKUP(B242,Artikli!A:A,Artikli!C:C/7),0)</f>
        <v>9</v>
      </c>
      <c r="E242" s="19" t="s">
        <v>44</v>
      </c>
      <c r="F242" s="19" t="s">
        <v>154</v>
      </c>
      <c r="G242" s="48" t="s">
        <v>155</v>
      </c>
      <c r="H242" s="62"/>
      <c r="I242" s="57" t="s">
        <v>4096</v>
      </c>
      <c r="J242" s="31">
        <v>578</v>
      </c>
      <c r="K242" s="20">
        <f t="shared" ref="K242" si="1605">IF((K239-K240+K241)&gt;0,(K239-K240+K241),0)</f>
        <v>484</v>
      </c>
      <c r="L242" s="20">
        <f t="shared" ref="L242" si="1606">IF((L239-L240+L241)&gt;0,(L239-L240+L241),0)</f>
        <v>339</v>
      </c>
      <c r="M242" s="20">
        <f t="shared" ref="M242" si="1607">IF((M239-M240+M241)&gt;0,(M239-M240+M241),0)</f>
        <v>920</v>
      </c>
      <c r="N242" s="20">
        <f t="shared" ref="N242" si="1608">IF((N239-N240+N241)&gt;0,(N239-N240+N241),0)</f>
        <v>775</v>
      </c>
      <c r="O242" s="20">
        <f t="shared" ref="O242" si="1609">IF((O239-O240+O241)&gt;0,(O239-O240+O241),0)</f>
        <v>636</v>
      </c>
      <c r="P242" s="20">
        <f t="shared" ref="P242" si="1610">IF((P239-P240+P241)&gt;0,(P239-P240+P241),0)</f>
        <v>494</v>
      </c>
      <c r="Q242" s="20">
        <f t="shared" ref="Q242" si="1611">IF((Q239-Q240+Q241)&gt;0,(Q239-Q240+Q241),0)</f>
        <v>353</v>
      </c>
      <c r="R242" s="20">
        <f t="shared" ref="R242" si="1612">IF((R239-R240+R241)&gt;0,(R239-R240+R241),0)</f>
        <v>214</v>
      </c>
      <c r="S242" s="20">
        <f t="shared" ref="S242" si="1613">IF((S239-S240+S241)&gt;0,(S239-S240+S241),0)</f>
        <v>76</v>
      </c>
      <c r="T242" s="20">
        <f t="shared" ref="T242" si="1614">IF((T239-T240+T241)&gt;0,(T239-T240+T241),0)</f>
        <v>0</v>
      </c>
      <c r="U242" s="20">
        <f t="shared" ref="U242" si="1615">IF((U239-U240+U241)&gt;0,(U239-U240+U241),0)</f>
        <v>0</v>
      </c>
      <c r="V242" s="20">
        <f t="shared" ref="V242" si="1616">IF((V239-V240+V241)&gt;0,(V239-V240+V241),0)</f>
        <v>0</v>
      </c>
      <c r="W242" s="20">
        <f t="shared" ref="W242" si="1617">IF((W239-W240+W241)&gt;0,(W239-W240+W241),0)</f>
        <v>0</v>
      </c>
      <c r="X242" s="20">
        <f t="shared" ref="X242" si="1618">IF((X239-X240+X241)&gt;0,(X239-X240+X241),0)</f>
        <v>0</v>
      </c>
      <c r="Y242" s="21">
        <f t="shared" ref="Y242:AQ242" si="1619">IF((Y239-Y240+Y241)&gt;0,(Y239-Y240+Y241),0)</f>
        <v>0</v>
      </c>
      <c r="Z242" s="21">
        <f t="shared" si="1619"/>
        <v>0</v>
      </c>
      <c r="AA242" s="21">
        <f t="shared" si="1619"/>
        <v>0</v>
      </c>
      <c r="AB242" s="21">
        <f t="shared" si="1619"/>
        <v>0</v>
      </c>
      <c r="AC242" s="21">
        <f t="shared" si="1619"/>
        <v>0</v>
      </c>
      <c r="AD242" s="21">
        <f t="shared" si="1619"/>
        <v>0</v>
      </c>
      <c r="AE242" s="21">
        <f t="shared" si="1619"/>
        <v>0</v>
      </c>
      <c r="AF242" s="21">
        <f t="shared" si="1619"/>
        <v>0</v>
      </c>
      <c r="AG242" s="21">
        <f t="shared" si="1619"/>
        <v>0</v>
      </c>
      <c r="AH242" s="21">
        <f t="shared" si="1619"/>
        <v>0</v>
      </c>
      <c r="AI242" s="21">
        <f t="shared" si="1619"/>
        <v>0</v>
      </c>
      <c r="AJ242" s="21">
        <f t="shared" si="1619"/>
        <v>0</v>
      </c>
      <c r="AK242" s="21">
        <f t="shared" si="1619"/>
        <v>0</v>
      </c>
      <c r="AL242" s="21">
        <f t="shared" si="1619"/>
        <v>0</v>
      </c>
      <c r="AM242" s="21">
        <f t="shared" si="1619"/>
        <v>0</v>
      </c>
      <c r="AN242" s="21">
        <f t="shared" si="1619"/>
        <v>0</v>
      </c>
      <c r="AO242" s="21">
        <f t="shared" si="1619"/>
        <v>0</v>
      </c>
      <c r="AP242" s="21">
        <f t="shared" si="1619"/>
        <v>0</v>
      </c>
      <c r="AQ242" s="21">
        <f t="shared" si="1619"/>
        <v>0</v>
      </c>
    </row>
    <row r="243" spans="1:43" hidden="1" x14ac:dyDescent="0.3">
      <c r="A243" s="14">
        <f>_xlfn.XLOOKUP(F243,'Demand on-top'!A:A,'Demand on-top'!S:S)</f>
        <v>1000</v>
      </c>
      <c r="B243" s="22" t="s">
        <v>7</v>
      </c>
      <c r="C243" s="23" t="s">
        <v>8</v>
      </c>
      <c r="D243" s="18" cm="1">
        <f t="array" ref="D243">ROUND(_xlfn.XLOOKUP(B243,Artikli!A:A,Artikli!C:C/7),0)</f>
        <v>9</v>
      </c>
      <c r="E243" s="25" t="s">
        <v>44</v>
      </c>
      <c r="F243" s="25" t="s">
        <v>154</v>
      </c>
      <c r="G243" s="49" t="s">
        <v>155</v>
      </c>
      <c r="H243" s="64"/>
      <c r="I243" s="58" t="s">
        <v>29</v>
      </c>
      <c r="J243" s="32">
        <v>5.028169014084507</v>
      </c>
      <c r="K243" s="26" cm="1">
        <f t="array" ref="K243">IFERROR(_xlfn.LET(_xlpm.stk, K239, _xlpm.dem, L240:$BF240,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AVERAGE(L240:Z240), _xlpm.nxt), _xlpm.fw + ((_xlpm.stk - _xlpm.ded) / _xlpm.safe_nxt)),0)</f>
        <v>4.387323943661972</v>
      </c>
      <c r="L243" s="26" cm="1">
        <f t="array" ref="L243">IFERROR(_xlfn.LET(_xlpm.stk, L239, _xlpm.dem, M240:$BF240,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AVERAGE(M240:AA240), _xlpm.nxt), _xlpm.fw + ((_xlpm.stk - _xlpm.ded) / _xlpm.safe_nxt)),0)</f>
        <v>3.387323943661972</v>
      </c>
      <c r="M243" s="26" cm="1">
        <f t="array" ref="M243">IFERROR(_xlfn.LET(_xlpm.stk, M239, _xlpm.dem, N240:$BF240,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AVERAGE(N240:AB240), _xlpm.nxt), _xlpm.fw + ((_xlpm.stk - _xlpm.ded) / _xlpm.safe_nxt)),0)</f>
        <v>2.387323943661972</v>
      </c>
      <c r="N243" s="26" cm="1">
        <f t="array" ref="N243">IFERROR(_xlfn.LET(_xlpm.stk, N239, _xlpm.dem, O240:$BF240,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AVERAGE(O240:AC240), _xlpm.nxt), _xlpm.fw + ((_xlpm.stk - _xlpm.ded) / _xlpm.safe_nxt)),0)</f>
        <v>5.5695876288659791</v>
      </c>
      <c r="O243" s="26" cm="1">
        <f t="array" ref="O243">IFERROR(_xlfn.LET(_xlpm.stk, O239, _xlpm.dem, P240:$BF240,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AVERAGE(P240:AD240), _xlpm.nxt), _xlpm.fw + ((_xlpm.stk - _xlpm.ded) / _xlpm.safe_nxt)),0)</f>
        <v>4.554123711340206</v>
      </c>
      <c r="P243" s="26" cm="1">
        <f t="array" ref="P243">IFERROR(_xlfn.LET(_xlpm.stk, P239, _xlpm.dem, Q240:$BF240,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AVERAGE(Q240:AE240), _xlpm.nxt), _xlpm.fw + ((_xlpm.stk - _xlpm.ded) / _xlpm.safe_nxt)),0)</f>
        <v>3.5618556701030926</v>
      </c>
      <c r="Q243" s="26" cm="1">
        <f t="array" ref="Q243">IFERROR(_xlfn.LET(_xlpm.stk, Q239, _xlpm.dem, R240:$BF240,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AVERAGE(R240:AF240), _xlpm.nxt), _xlpm.fw + ((_xlpm.stk - _xlpm.ded) / _xlpm.safe_nxt)),0)</f>
        <v>2.5592783505154637</v>
      </c>
      <c r="R243" s="26" cm="1">
        <f t="array" ref="R243">IFERROR(_xlfn.LET(_xlpm.stk, R239, _xlpm.dem, S240:$BF240,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AVERAGE(S240:AG240), _xlpm.nxt), _xlpm.fw + ((_xlpm.stk - _xlpm.ded) / _xlpm.safe_nxt)),0)</f>
        <v>1.5541237113402062</v>
      </c>
      <c r="S243" s="26" cm="1">
        <f t="array" ref="S243">IFERROR(_xlfn.LET(_xlpm.stk, S239, _xlpm.dem, T240:$BF240,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AVERAGE(T240:AH240), _xlpm.nxt), _xlpm.fw + ((_xlpm.stk - _xlpm.ded) / _xlpm.safe_nxt)),0)</f>
        <v>0.55154639175257736</v>
      </c>
      <c r="T243" s="26" cm="1">
        <f t="array" ref="T243">IFERROR(_xlfn.LET(_xlpm.stk, T239, _xlpm.dem, U240:$BF240,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AVERAGE(U240:AI240), _xlpm.nxt), _xlpm.fw + ((_xlpm.stk - _xlpm.ded) / _xlpm.safe_nxt)),0)</f>
        <v>0.19487179487179487</v>
      </c>
      <c r="U243" s="26" cm="1">
        <f t="array" ref="U243">IFERROR(_xlfn.LET(_xlpm.stk, U239, _xlpm.dem, V240:$BF240,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AVERAGE(V240:AJ240), _xlpm.nxt), _xlpm.fw + ((_xlpm.stk - _xlpm.ded) / _xlpm.safe_nxt)),0)</f>
        <v>0</v>
      </c>
      <c r="V243" s="26" cm="1">
        <f t="array" ref="V243">IFERROR(_xlfn.LET(_xlpm.stk, V239, _xlpm.dem, W240:$BF240,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AVERAGE(W240:AK240), _xlpm.nxt), _xlpm.fw + ((_xlpm.stk - _xlpm.ded) / _xlpm.safe_nxt)),0)</f>
        <v>0</v>
      </c>
      <c r="W243" s="26" cm="1">
        <f t="array" ref="W243">IFERROR(_xlfn.LET(_xlpm.stk, W239, _xlpm.dem, X240:$BF240,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AVERAGE(X240:AL240), _xlpm.nxt), _xlpm.fw + ((_xlpm.stk - _xlpm.ded) / _xlpm.safe_nxt)),0)</f>
        <v>0</v>
      </c>
      <c r="X243" s="26" cm="1">
        <f t="array" ref="X243">IFERROR(_xlfn.LET(_xlpm.stk, X239, _xlpm.dem, Y240:$BF240,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AVERAGE(Y240:AM240), _xlpm.nxt), _xlpm.fw + ((_xlpm.stk - _xlpm.ded) / _xlpm.safe_nxt)),0)</f>
        <v>0</v>
      </c>
      <c r="Y243" s="27" cm="1">
        <f t="array" ref="Y243">IFERROR(_xlfn.LET(_xlpm.stk, Y239, _xlpm.dem, Z240:$BF240,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AVERAGE(Z240:AN240), _xlpm.nxt), _xlpm.fw + ((_xlpm.stk - _xlpm.ded) / _xlpm.safe_nxt)),0)</f>
        <v>0</v>
      </c>
      <c r="Z243" s="27" cm="1">
        <f t="array" ref="Z243">IFERROR(_xlfn.LET(_xlpm.stk, Z239, _xlpm.dem, AA240:$BF240,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AVERAGE(AA240:AO240), _xlpm.nxt), _xlpm.fw + ((_xlpm.stk - _xlpm.ded) / _xlpm.safe_nxt)),0)</f>
        <v>0</v>
      </c>
      <c r="AA243" s="27" cm="1">
        <f t="array" ref="AA243">IFERROR(_xlfn.LET(_xlpm.stk, AA239, _xlpm.dem, AB240:$BF240,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AVERAGE(AB240:AP240), _xlpm.nxt), _xlpm.fw + ((_xlpm.stk - _xlpm.ded) / _xlpm.safe_nxt)),0)</f>
        <v>0</v>
      </c>
      <c r="AB243" s="27" cm="1">
        <f t="array" ref="AB243">IFERROR(_xlfn.LET(_xlpm.stk, AB239, _xlpm.dem, AC240:$BF240,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AVERAGE(AC240:AQ240), _xlpm.nxt), _xlpm.fw + ((_xlpm.stk - _xlpm.ded) / _xlpm.safe_nxt)),0)</f>
        <v>0</v>
      </c>
      <c r="AC243" s="27" cm="1">
        <f t="array" ref="AC243">IFERROR(_xlfn.LET(_xlpm.stk, AC239, _xlpm.dem, AD240:$BF240,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AVERAGE(AD240:AR240), _xlpm.nxt), _xlpm.fw + ((_xlpm.stk - _xlpm.ded) / _xlpm.safe_nxt)),0)</f>
        <v>0</v>
      </c>
      <c r="AD243" s="27" cm="1">
        <f t="array" ref="AD243">IFERROR(_xlfn.LET(_xlpm.stk, AD239, _xlpm.dem, AE240:$BF240,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AVERAGE(AE240:AS240), _xlpm.nxt), _xlpm.fw + ((_xlpm.stk - _xlpm.ded) / _xlpm.safe_nxt)),0)</f>
        <v>0</v>
      </c>
      <c r="AE243" s="27" cm="1">
        <f t="array" ref="AE243">IFERROR(_xlfn.LET(_xlpm.stk, AE239, _xlpm.dem, AF240:$BF240,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AVERAGE(AF240:AT240), _xlpm.nxt), _xlpm.fw + ((_xlpm.stk - _xlpm.ded) / _xlpm.safe_nxt)),0)</f>
        <v>0</v>
      </c>
      <c r="AF243" s="27" cm="1">
        <f t="array" ref="AF243">IFERROR(_xlfn.LET(_xlpm.stk, AF239, _xlpm.dem, AG240:$BF240,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AVERAGE(AG240:AU240), _xlpm.nxt), _xlpm.fw + ((_xlpm.stk - _xlpm.ded) / _xlpm.safe_nxt)),0)</f>
        <v>0</v>
      </c>
      <c r="AG243" s="27" cm="1">
        <f t="array" ref="AG243">IFERROR(_xlfn.LET(_xlpm.stk, AG239, _xlpm.dem, AH240:$BF240,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AVERAGE(AH240:AV240), _xlpm.nxt), _xlpm.fw + ((_xlpm.stk - _xlpm.ded) / _xlpm.safe_nxt)),0)</f>
        <v>0</v>
      </c>
      <c r="AH243" s="27" cm="1">
        <f t="array" ref="AH243">IFERROR(_xlfn.LET(_xlpm.stk, AH239, _xlpm.dem, AI240:$BF240,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AVERAGE(AI240:AW240), _xlpm.nxt), _xlpm.fw + ((_xlpm.stk - _xlpm.ded) / _xlpm.safe_nxt)),0)</f>
        <v>0</v>
      </c>
      <c r="AI243" s="27" cm="1">
        <f t="array" ref="AI243">IFERROR(_xlfn.LET(_xlpm.stk, AI239, _xlpm.dem, AJ240:$BF240,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AVERAGE(AJ240:AX240), _xlpm.nxt), _xlpm.fw + ((_xlpm.stk - _xlpm.ded) / _xlpm.safe_nxt)),0)</f>
        <v>0</v>
      </c>
      <c r="AJ243" s="27" cm="1">
        <f t="array" ref="AJ243">IFERROR(_xlfn.LET(_xlpm.stk, AJ239, _xlpm.dem, AK240:$BF240,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AVERAGE(AK240:AY240), _xlpm.nxt), _xlpm.fw + ((_xlpm.stk - _xlpm.ded) / _xlpm.safe_nxt)),0)</f>
        <v>0</v>
      </c>
      <c r="AK243" s="27" cm="1">
        <f t="array" ref="AK243">IFERROR(_xlfn.LET(_xlpm.stk, AK239, _xlpm.dem, AL240:$BF240,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AVERAGE(AL240:AZ240), _xlpm.nxt), _xlpm.fw + ((_xlpm.stk - _xlpm.ded) / _xlpm.safe_nxt)),0)</f>
        <v>0</v>
      </c>
      <c r="AL243" s="27" cm="1">
        <f t="array" ref="AL243">IFERROR(_xlfn.LET(_xlpm.stk, AL239, _xlpm.dem, AM240:$BF240,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AVERAGE(AM240:BA240), _xlpm.nxt), _xlpm.fw + ((_xlpm.stk - _xlpm.ded) / _xlpm.safe_nxt)),0)</f>
        <v>0</v>
      </c>
      <c r="AM243" s="27" cm="1">
        <f t="array" ref="AM243">IFERROR(_xlfn.LET(_xlpm.stk, AM239, _xlpm.dem, AN240:$BF240,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AVERAGE(AN240:BB240), _xlpm.nxt), _xlpm.fw + ((_xlpm.stk - _xlpm.ded) / _xlpm.safe_nxt)),0)</f>
        <v>0</v>
      </c>
      <c r="AN243" s="27" cm="1">
        <f t="array" ref="AN243">IFERROR(_xlfn.LET(_xlpm.stk, AN239, _xlpm.dem, AO240:$BF240,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AVERAGE(AO240:BC240), _xlpm.nxt), _xlpm.fw + ((_xlpm.stk - _xlpm.ded) / _xlpm.safe_nxt)),0)</f>
        <v>0</v>
      </c>
      <c r="AO243" s="27" cm="1">
        <f t="array" ref="AO243">IFERROR(_xlfn.LET(_xlpm.stk, AO239, _xlpm.dem, AP240:$BF240,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AVERAGE(AP240:BD240), _xlpm.nxt), _xlpm.fw + ((_xlpm.stk - _xlpm.ded) / _xlpm.safe_nxt)),0)</f>
        <v>0</v>
      </c>
      <c r="AP243" s="27" cm="1">
        <f t="array" ref="AP243">IFERROR(_xlfn.LET(_xlpm.stk, AP239, _xlpm.dem, AQ240:$BF240,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AVERAGE(AQ240:BE240), _xlpm.nxt), _xlpm.fw + ((_xlpm.stk - _xlpm.ded) / _xlpm.safe_nxt)),0)</f>
        <v>0</v>
      </c>
      <c r="AQ243" s="27" cm="1">
        <f t="array" ref="AQ243">IFERROR(_xlfn.LET(_xlpm.stk, AQ239, _xlpm.dem, AR240:$BF240,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AVERAGE(AR240:BF240), _xlpm.nxt), _xlpm.fw + ((_xlpm.stk - _xlpm.ded) / _xlpm.safe_nxt)),0)</f>
        <v>0</v>
      </c>
    </row>
    <row r="244" spans="1:43" hidden="1" x14ac:dyDescent="0.3">
      <c r="A244" s="14">
        <f>_xlfn.XLOOKUP(F244,'Demand on-top'!A:A,'Demand on-top'!S:S)</f>
        <v>0</v>
      </c>
      <c r="B244" s="16" t="s">
        <v>7</v>
      </c>
      <c r="C244" s="17" t="s">
        <v>8</v>
      </c>
      <c r="D244" s="18" cm="1">
        <f t="array" ref="D244">ROUND(_xlfn.XLOOKUP(B244,Artikli!A:A,Artikli!C:C/7),0)</f>
        <v>9</v>
      </c>
      <c r="E244" s="19" t="s">
        <v>44</v>
      </c>
      <c r="F244" s="19" t="s">
        <v>156</v>
      </c>
      <c r="G244" s="48" t="s">
        <v>157</v>
      </c>
      <c r="H244" s="61"/>
      <c r="I244" s="57" t="s">
        <v>26</v>
      </c>
      <c r="J244" s="31">
        <v>1170</v>
      </c>
      <c r="K244" s="20">
        <f>IFERROR(_xlfn.XLOOKUP(F244,Stock!A:A,Stock!AI:AI),0)</f>
        <v>929</v>
      </c>
      <c r="L244" s="20">
        <f t="shared" ref="L244:Y244" si="1620">K247</f>
        <v>854</v>
      </c>
      <c r="M244" s="20">
        <f t="shared" si="1620"/>
        <v>779</v>
      </c>
      <c r="N244" s="20">
        <f t="shared" si="1620"/>
        <v>703</v>
      </c>
      <c r="O244" s="20">
        <f t="shared" si="1620"/>
        <v>627</v>
      </c>
      <c r="P244" s="20">
        <f t="shared" si="1620"/>
        <v>551</v>
      </c>
      <c r="Q244" s="20">
        <f t="shared" si="1620"/>
        <v>475</v>
      </c>
      <c r="R244" s="20">
        <f t="shared" si="1620"/>
        <v>401</v>
      </c>
      <c r="S244" s="20">
        <f t="shared" si="1620"/>
        <v>325</v>
      </c>
      <c r="T244" s="20">
        <f t="shared" si="1620"/>
        <v>249</v>
      </c>
      <c r="U244" s="20">
        <f t="shared" si="1620"/>
        <v>173</v>
      </c>
      <c r="V244" s="20">
        <f t="shared" si="1620"/>
        <v>99</v>
      </c>
      <c r="W244" s="20">
        <f t="shared" si="1620"/>
        <v>25</v>
      </c>
      <c r="X244" s="20">
        <f t="shared" si="1620"/>
        <v>0</v>
      </c>
      <c r="Y244" s="21">
        <f t="shared" si="1620"/>
        <v>0</v>
      </c>
      <c r="Z244" s="21">
        <f t="shared" ref="Z244" si="1621">Y247</f>
        <v>0</v>
      </c>
      <c r="AA244" s="21">
        <f t="shared" ref="AA244" si="1622">Z247</f>
        <v>0</v>
      </c>
      <c r="AB244" s="21">
        <f t="shared" ref="AB244" si="1623">AA247</f>
        <v>0</v>
      </c>
      <c r="AC244" s="21">
        <f t="shared" ref="AC244" si="1624">AB247</f>
        <v>0</v>
      </c>
      <c r="AD244" s="21">
        <f t="shared" ref="AD244" si="1625">AC247</f>
        <v>0</v>
      </c>
      <c r="AE244" s="21">
        <f t="shared" ref="AE244" si="1626">AD247</f>
        <v>0</v>
      </c>
      <c r="AF244" s="21">
        <f t="shared" ref="AF244" si="1627">AE247</f>
        <v>0</v>
      </c>
      <c r="AG244" s="21">
        <f t="shared" ref="AG244" si="1628">AF247</f>
        <v>0</v>
      </c>
      <c r="AH244" s="21">
        <f t="shared" ref="AH244" si="1629">AG247</f>
        <v>0</v>
      </c>
      <c r="AI244" s="21">
        <f t="shared" ref="AI244" si="1630">AH247</f>
        <v>0</v>
      </c>
      <c r="AJ244" s="21">
        <f t="shared" ref="AJ244" si="1631">AI247</f>
        <v>0</v>
      </c>
      <c r="AK244" s="21">
        <f t="shared" ref="AK244" si="1632">AJ247</f>
        <v>0</v>
      </c>
      <c r="AL244" s="21">
        <f t="shared" ref="AL244" si="1633">AK247</f>
        <v>0</v>
      </c>
      <c r="AM244" s="21">
        <f t="shared" ref="AM244" si="1634">AL247</f>
        <v>0</v>
      </c>
      <c r="AN244" s="21">
        <f t="shared" ref="AN244" si="1635">AM247</f>
        <v>0</v>
      </c>
      <c r="AO244" s="21">
        <f t="shared" ref="AO244" si="1636">AN247</f>
        <v>0</v>
      </c>
      <c r="AP244" s="21">
        <f t="shared" ref="AP244" si="1637">AO247</f>
        <v>0</v>
      </c>
      <c r="AQ244" s="21">
        <f t="shared" ref="AQ244" si="1638">AP247</f>
        <v>0</v>
      </c>
    </row>
    <row r="245" spans="1:43" hidden="1" x14ac:dyDescent="0.3">
      <c r="A245" s="14">
        <f>_xlfn.XLOOKUP(F245,'Demand on-top'!A:A,'Demand on-top'!S:S)</f>
        <v>0</v>
      </c>
      <c r="B245" s="16" t="s">
        <v>7</v>
      </c>
      <c r="C245" s="17" t="s">
        <v>8</v>
      </c>
      <c r="D245" s="18" cm="1">
        <f t="array" ref="D245">ROUND(_xlfn.XLOOKUP(B245,Artikli!A:A,Artikli!C:C/7),0)</f>
        <v>9</v>
      </c>
      <c r="E245" s="19" t="s">
        <v>44</v>
      </c>
      <c r="F245" s="19" t="s">
        <v>156</v>
      </c>
      <c r="G245" s="48" t="s">
        <v>157</v>
      </c>
      <c r="H245" s="62"/>
      <c r="I245" s="57" t="s">
        <v>28</v>
      </c>
      <c r="J245" s="31">
        <v>75</v>
      </c>
      <c r="K245" s="20">
        <f>ROUND(_xlfn.XLOOKUP($F245,'Prodaja+Demand'!$B:$B,'Prodaja+Demand'!BG:BG),0)+ROUND(_xlfn.XLOOKUP($F245,'Demand on-top'!$A:$A,'Demand on-top'!F:F),0)</f>
        <v>75</v>
      </c>
      <c r="L245" s="20">
        <f>ROUND(_xlfn.XLOOKUP($F245,'Prodaja+Demand'!$B:$B,'Prodaja+Demand'!BH:BH),0)+ROUND(_xlfn.XLOOKUP($F245,'Demand on-top'!$A:$A,'Demand on-top'!G:G),0)</f>
        <v>75</v>
      </c>
      <c r="M245" s="20">
        <f>ROUND(_xlfn.XLOOKUP($F245,'Prodaja+Demand'!$B:$B,'Prodaja+Demand'!BI:BI),0)+ROUND(_xlfn.XLOOKUP($F245,'Demand on-top'!$A:$A,'Demand on-top'!H:H),0)</f>
        <v>76</v>
      </c>
      <c r="N245" s="20">
        <f>ROUND(_xlfn.XLOOKUP($F245,'Prodaja+Demand'!$B:$B,'Prodaja+Demand'!BJ:BJ),0)+ROUND(_xlfn.XLOOKUP($F245,'Demand on-top'!$A:$A,'Demand on-top'!I:I),0)</f>
        <v>76</v>
      </c>
      <c r="O245" s="20">
        <f>ROUND(_xlfn.XLOOKUP($F245,'Prodaja+Demand'!$B:$B,'Prodaja+Demand'!BK:BK),0)+ROUND(_xlfn.XLOOKUP($F245,'Demand on-top'!$A:$A,'Demand on-top'!J:J),0)</f>
        <v>76</v>
      </c>
      <c r="P245" s="20">
        <f>ROUND(_xlfn.XLOOKUP($F245,'Prodaja+Demand'!$B:$B,'Prodaja+Demand'!BL:BL),0)+ROUND(_xlfn.XLOOKUP($F245,'Demand on-top'!$A:$A,'Demand on-top'!K:K),0)</f>
        <v>76</v>
      </c>
      <c r="Q245" s="20">
        <f>ROUND(_xlfn.XLOOKUP($F245,'Prodaja+Demand'!$B:$B,'Prodaja+Demand'!BM:BM),0)+ROUND(_xlfn.XLOOKUP($F245,'Demand on-top'!$A:$A,'Demand on-top'!L:L),0)</f>
        <v>74</v>
      </c>
      <c r="R245" s="20">
        <f>ROUND(_xlfn.XLOOKUP($F245,'Prodaja+Demand'!$B:$B,'Prodaja+Demand'!BN:BN),0)+ROUND(_xlfn.XLOOKUP($F245,'Demand on-top'!$A:$A,'Demand on-top'!M:M),0)</f>
        <v>76</v>
      </c>
      <c r="S245" s="20">
        <f>ROUND(_xlfn.XLOOKUP($F245,'Prodaja+Demand'!$B:$B,'Prodaja+Demand'!BO:BO),0)+ROUND(_xlfn.XLOOKUP($F245,'Demand on-top'!$A:$A,'Demand on-top'!N:N),0)</f>
        <v>76</v>
      </c>
      <c r="T245" s="20">
        <f>ROUND(_xlfn.XLOOKUP($F245,'Prodaja+Demand'!$B:$B,'Prodaja+Demand'!BP:BP),0)+ROUND(_xlfn.XLOOKUP($F245,'Demand on-top'!$A:$A,'Demand on-top'!O:O),0)</f>
        <v>76</v>
      </c>
      <c r="U245" s="20">
        <f>ROUND(_xlfn.XLOOKUP($F245,'Prodaja+Demand'!$B:$B,'Prodaja+Demand'!BQ:BQ),0)+ROUND(_xlfn.XLOOKUP($F245,'Demand on-top'!$A:$A,'Demand on-top'!P:P),0)</f>
        <v>74</v>
      </c>
      <c r="V245" s="20">
        <f>ROUND(_xlfn.XLOOKUP($F245,'Prodaja+Demand'!$B:$B,'Prodaja+Demand'!BR:BR),0)+ROUND(_xlfn.XLOOKUP($F245,'Demand on-top'!$A:$A,'Demand on-top'!Q:Q),0)</f>
        <v>74</v>
      </c>
      <c r="W245" s="20">
        <f>ROUND(_xlfn.XLOOKUP($F245,'Prodaja+Demand'!$B:$B,'Prodaja+Demand'!BS:BS),0)+ROUND(_xlfn.XLOOKUP($F245,'Demand on-top'!$A:$A,'Demand on-top'!R:R),0)</f>
        <v>74</v>
      </c>
      <c r="X245" s="20">
        <f>ROUND(_xlfn.XLOOKUP($F245,'Prodaja+Demand'!$B:$B,'Prodaja+Demand'!BT:BT),0)+ROUND(_xlfn.XLOOKUP($F245,'Demand on-top'!$A:$A,'Demand on-top'!S:S),0)</f>
        <v>74</v>
      </c>
      <c r="Y245" s="21">
        <f>ROUND(_xlfn.XLOOKUP($F245,'Prodaja+Demand'!$B:$B,'Prodaja+Demand'!BU:BU),0)+ROUND(_xlfn.XLOOKUP($F245,'Demand on-top'!$A:$A,'Demand on-top'!T:T),0)</f>
        <v>74</v>
      </c>
      <c r="Z245" s="21">
        <f>ROUND(_xlfn.XLOOKUP($F245,'Prodaja+Demand'!$B:$B,'Prodaja+Demand'!BV:BV),0)+ROUND(_xlfn.XLOOKUP($F245,'Demand on-top'!$A:$A,'Demand on-top'!U:U),0)</f>
        <v>75</v>
      </c>
      <c r="AA245" s="21">
        <f>ROUND(_xlfn.XLOOKUP($F245,'Prodaja+Demand'!$B:$B,'Prodaja+Demand'!BW:BW),0)+ROUND(_xlfn.XLOOKUP($F245,'Demand on-top'!$A:$A,'Demand on-top'!V:V),0)</f>
        <v>75</v>
      </c>
      <c r="AB245" s="21">
        <f>ROUND(_xlfn.XLOOKUP($F245,'Prodaja+Demand'!$B:$B,'Prodaja+Demand'!BX:BX),0)+ROUND(_xlfn.XLOOKUP($F245,'Demand on-top'!$A:$A,'Demand on-top'!W:W),0)</f>
        <v>76</v>
      </c>
      <c r="AC245" s="21">
        <f>ROUND(_xlfn.XLOOKUP($F245,'Prodaja+Demand'!$B:$B,'Prodaja+Demand'!BY:BY),0)+ROUND(_xlfn.XLOOKUP($F245,'Demand on-top'!$A:$A,'Demand on-top'!X:X),0)</f>
        <v>74</v>
      </c>
      <c r="AD245" s="21">
        <f>ROUND(_xlfn.XLOOKUP($F245,'Prodaja+Demand'!$B:$B,'Prodaja+Demand'!BZ:BZ),0)+ROUND(_xlfn.XLOOKUP($F245,'Demand on-top'!$A:$A,'Demand on-top'!Y:Y),0)</f>
        <v>74</v>
      </c>
      <c r="AE245" s="21">
        <f>ROUND(_xlfn.XLOOKUP($F245,'Prodaja+Demand'!$B:$B,'Prodaja+Demand'!CA:CA),0)+ROUND(_xlfn.XLOOKUP($F245,'Demand on-top'!$A:$A,'Demand on-top'!Z:Z),0)</f>
        <v>74</v>
      </c>
      <c r="AF245" s="21">
        <f>ROUND(_xlfn.XLOOKUP($F245,'Prodaja+Demand'!$B:$B,'Prodaja+Demand'!CB:CB),0)+ROUND(_xlfn.XLOOKUP($F245,'Demand on-top'!$A:$A,'Demand on-top'!AA:AA),0)</f>
        <v>75</v>
      </c>
      <c r="AG245" s="21">
        <f>ROUND(_xlfn.XLOOKUP($F245,'Prodaja+Demand'!$B:$B,'Prodaja+Demand'!CC:CC),0)+ROUND(_xlfn.XLOOKUP($F245,'Demand on-top'!$A:$A,'Demand on-top'!AB:AB),0)</f>
        <v>75</v>
      </c>
      <c r="AH245" s="21">
        <f>ROUND(_xlfn.XLOOKUP($F245,'Prodaja+Demand'!$B:$B,'Prodaja+Demand'!CD:CD),0)+ROUND(_xlfn.XLOOKUP($F245,'Demand on-top'!$A:$A,'Demand on-top'!AC:AC),0)</f>
        <v>75</v>
      </c>
      <c r="AI245" s="21">
        <f>ROUND(_xlfn.XLOOKUP($F245,'Prodaja+Demand'!$B:$B,'Prodaja+Demand'!CE:CE),0)+ROUND(_xlfn.XLOOKUP($F245,'Demand on-top'!$A:$A,'Demand on-top'!AD:AD),0)</f>
        <v>75</v>
      </c>
      <c r="AJ245" s="21">
        <f>ROUND(_xlfn.XLOOKUP($F245,'Prodaja+Demand'!$B:$B,'Prodaja+Demand'!CF:CF),0)+ROUND(_xlfn.XLOOKUP($F245,'Demand on-top'!$A:$A,'Demand on-top'!AE:AE),0)</f>
        <v>75</v>
      </c>
      <c r="AK245" s="21">
        <f>ROUND(_xlfn.XLOOKUP($F245,'Prodaja+Demand'!$B:$B,'Prodaja+Demand'!CG:CG),0)+ROUND(_xlfn.XLOOKUP($F245,'Demand on-top'!$A:$A,'Demand on-top'!AF:AF),0)</f>
        <v>75</v>
      </c>
      <c r="AL245" s="21">
        <f>ROUND(_xlfn.XLOOKUP($F245,'Prodaja+Demand'!$B:$B,'Prodaja+Demand'!CH:CH),0)+ROUND(_xlfn.XLOOKUP($F245,'Demand on-top'!$A:$A,'Demand on-top'!AG:AG),0)</f>
        <v>75</v>
      </c>
      <c r="AM245" s="21">
        <f>ROUND(_xlfn.XLOOKUP($F245,'Prodaja+Demand'!$B:$B,'Prodaja+Demand'!CI:CI),0)+ROUND(_xlfn.XLOOKUP($F245,'Demand on-top'!$A:$A,'Demand on-top'!AH:AH),0)</f>
        <v>75</v>
      </c>
      <c r="AN245" s="21">
        <f>ROUND(_xlfn.XLOOKUP($F245,'Prodaja+Demand'!$B:$B,'Prodaja+Demand'!CJ:CJ),0)+ROUND(_xlfn.XLOOKUP($F245,'Demand on-top'!$A:$A,'Demand on-top'!AI:AI),0)</f>
        <v>75</v>
      </c>
      <c r="AO245" s="21">
        <f>ROUND(_xlfn.XLOOKUP($F245,'Prodaja+Demand'!$B:$B,'Prodaja+Demand'!CK:CK),0)+ROUND(_xlfn.XLOOKUP($F245,'Demand on-top'!$A:$A,'Demand on-top'!AJ:AJ),0)</f>
        <v>75</v>
      </c>
      <c r="AP245" s="21">
        <f>ROUND(_xlfn.XLOOKUP($F245,'Prodaja+Demand'!$B:$B,'Prodaja+Demand'!CL:CL),0)+ROUND(_xlfn.XLOOKUP($F245,'Demand on-top'!$A:$A,'Demand on-top'!AK:AK),0)</f>
        <v>0</v>
      </c>
      <c r="AQ245" s="21">
        <f>ROUND(_xlfn.XLOOKUP($F245,'Prodaja+Demand'!$B:$B,'Prodaja+Demand'!CM:CM),0)+ROUND(_xlfn.XLOOKUP($F245,'Demand on-top'!$A:$A,'Demand on-top'!AL:AL),0)</f>
        <v>0</v>
      </c>
    </row>
    <row r="246" spans="1:43" hidden="1" x14ac:dyDescent="0.3">
      <c r="A246" s="14">
        <f>_xlfn.XLOOKUP(F246,'Demand on-top'!A:A,'Demand on-top'!S:S)</f>
        <v>0</v>
      </c>
      <c r="B246" s="16" t="s">
        <v>7</v>
      </c>
      <c r="C246" s="17" t="s">
        <v>8</v>
      </c>
      <c r="D246" s="18" cm="1">
        <f t="array" ref="D246">ROUND(_xlfn.XLOOKUP(B246,Artikli!A:A,Artikli!C:C/7),0)</f>
        <v>9</v>
      </c>
      <c r="E246" s="19" t="s">
        <v>44</v>
      </c>
      <c r="F246" s="19" t="s">
        <v>156</v>
      </c>
      <c r="G246" s="48" t="s">
        <v>157</v>
      </c>
      <c r="H246" s="62"/>
      <c r="I246" s="57" t="s">
        <v>27</v>
      </c>
      <c r="J246" s="31">
        <v>0</v>
      </c>
      <c r="K246" s="20">
        <f>IFERROR(_xlfn.XLOOKUP($F246,'Incoming supply'!$A:$A,'Incoming supply'!B:B),0)</f>
        <v>0</v>
      </c>
      <c r="L246" s="20">
        <f>IFERROR(_xlfn.XLOOKUP($F246,'Incoming supply'!$A:$A,'Incoming supply'!C:C),0)</f>
        <v>0</v>
      </c>
      <c r="M246" s="20">
        <f>IFERROR(_xlfn.XLOOKUP($F246,'Incoming supply'!$A:$A,'Incoming supply'!D:D),0)</f>
        <v>0</v>
      </c>
      <c r="N246" s="20">
        <f>IFERROR(_xlfn.XLOOKUP($F246,'Incoming supply'!$A:$A,'Incoming supply'!E:E),0)</f>
        <v>0</v>
      </c>
      <c r="O246" s="20">
        <f>IFERROR(_xlfn.XLOOKUP($F246,'Incoming supply'!$A:$A,'Incoming supply'!F:F),0)</f>
        <v>0</v>
      </c>
      <c r="P246" s="20">
        <f>IFERROR(_xlfn.XLOOKUP($F246,'Incoming supply'!$A:$A,'Incoming supply'!G:G),0)</f>
        <v>0</v>
      </c>
      <c r="Q246" s="20">
        <f>IFERROR(_xlfn.XLOOKUP($F246,'Incoming supply'!$A:$A,'Incoming supply'!H:H),0)</f>
        <v>0</v>
      </c>
      <c r="R246" s="20">
        <f>IFERROR(_xlfn.XLOOKUP($F246,'Incoming supply'!$A:$A,'Incoming supply'!I:I),0)</f>
        <v>0</v>
      </c>
      <c r="S246" s="20">
        <f>IFERROR(_xlfn.XLOOKUP($F246,'Incoming supply'!$A:$A,'Incoming supply'!J:J),0)</f>
        <v>0</v>
      </c>
      <c r="T246" s="20">
        <f>IFERROR(_xlfn.XLOOKUP($F246,'Incoming supply'!$A:$A,'Incoming supply'!K:K),0)</f>
        <v>0</v>
      </c>
      <c r="U246" s="20">
        <f>IFERROR(_xlfn.XLOOKUP($F246,'Incoming supply'!$A:$A,'Incoming supply'!L:L),0)</f>
        <v>0</v>
      </c>
      <c r="V246" s="20">
        <f>IFERROR(_xlfn.XLOOKUP($F246,'Incoming supply'!$A:$A,'Incoming supply'!M:M),0)</f>
        <v>0</v>
      </c>
      <c r="W246" s="20">
        <f>IFERROR(_xlfn.XLOOKUP($F246,'Incoming supply'!$A:$A,'Incoming supply'!N:N),0)</f>
        <v>0</v>
      </c>
      <c r="X246" s="20">
        <f>IFERROR(_xlfn.XLOOKUP($F246,'Incoming supply'!$A:$A,'Incoming supply'!O:O),0)</f>
        <v>0</v>
      </c>
      <c r="Y246" s="21">
        <f>IFERROR(_xlfn.XLOOKUP($F246,'Incoming supply'!$A:$A,'Incoming supply'!P:P),0)</f>
        <v>0</v>
      </c>
      <c r="Z246" s="21">
        <f>IFERROR(_xlfn.XLOOKUP($F246,'Incoming supply'!$A:$A,'Incoming supply'!Q:Q),0)</f>
        <v>0</v>
      </c>
      <c r="AA246" s="21">
        <f>IFERROR(_xlfn.XLOOKUP($F246,'Incoming supply'!$A:$A,'Incoming supply'!R:R),0)</f>
        <v>0</v>
      </c>
      <c r="AB246" s="21">
        <f>IFERROR(_xlfn.XLOOKUP($F246,'Incoming supply'!$A:$A,'Incoming supply'!S:S),0)</f>
        <v>0</v>
      </c>
      <c r="AC246" s="21">
        <f>IFERROR(_xlfn.XLOOKUP($F246,'Incoming supply'!$A:$A,'Incoming supply'!T:T),0)</f>
        <v>0</v>
      </c>
      <c r="AD246" s="21">
        <f>IFERROR(_xlfn.XLOOKUP($F246,'Incoming supply'!$A:$A,'Incoming supply'!U:U),0)</f>
        <v>0</v>
      </c>
      <c r="AE246" s="21">
        <f>IFERROR(_xlfn.XLOOKUP($F246,'Incoming supply'!$A:$A,'Incoming supply'!V:V),0)</f>
        <v>0</v>
      </c>
      <c r="AF246" s="21">
        <f>IFERROR(_xlfn.XLOOKUP($F246,'Incoming supply'!$A:$A,'Incoming supply'!W:W),0)</f>
        <v>0</v>
      </c>
      <c r="AG246" s="21">
        <f>IFERROR(_xlfn.XLOOKUP($F246,'Incoming supply'!$A:$A,'Incoming supply'!X:X),0)</f>
        <v>0</v>
      </c>
      <c r="AH246" s="21">
        <f>IFERROR(_xlfn.XLOOKUP($F246,'Incoming supply'!$A:$A,'Incoming supply'!Y:Y),0)</f>
        <v>0</v>
      </c>
      <c r="AI246" s="21">
        <f>IFERROR(_xlfn.XLOOKUP($F246,'Incoming supply'!$A:$A,'Incoming supply'!Z:Z),0)</f>
        <v>0</v>
      </c>
      <c r="AJ246" s="21">
        <f>IFERROR(_xlfn.XLOOKUP($F246,'Incoming supply'!$A:$A,'Incoming supply'!AA:AA),0)</f>
        <v>0</v>
      </c>
      <c r="AK246" s="21">
        <f>IFERROR(_xlfn.XLOOKUP($F246,'Incoming supply'!$A:$A,'Incoming supply'!AB:AB),0)</f>
        <v>0</v>
      </c>
      <c r="AL246" s="21">
        <f>IFERROR(_xlfn.XLOOKUP($F246,'Incoming supply'!$A:$A,'Incoming supply'!AC:AC),0)</f>
        <v>0</v>
      </c>
      <c r="AM246" s="21">
        <f>IFERROR(_xlfn.XLOOKUP($F246,'Incoming supply'!$A:$A,'Incoming supply'!AD:AD),0)</f>
        <v>0</v>
      </c>
      <c r="AN246" s="21">
        <f>IFERROR(_xlfn.XLOOKUP($F246,'Incoming supply'!$A:$A,'Incoming supply'!AE:AE),0)</f>
        <v>0</v>
      </c>
      <c r="AO246" s="21">
        <f>IFERROR(_xlfn.XLOOKUP($F246,'Incoming supply'!$A:$A,'Incoming supply'!AF:AF),0)</f>
        <v>0</v>
      </c>
      <c r="AP246" s="21">
        <f>IFERROR(_xlfn.XLOOKUP($F246,'Incoming supply'!$A:$A,'Incoming supply'!AG:AG),0)</f>
        <v>0</v>
      </c>
      <c r="AQ246" s="21">
        <f>IFERROR(_xlfn.XLOOKUP($F246,'Incoming supply'!$A:$A,'Incoming supply'!AH:AH),0)</f>
        <v>0</v>
      </c>
    </row>
    <row r="247" spans="1:43" hidden="1" x14ac:dyDescent="0.3">
      <c r="A247" s="14">
        <f>_xlfn.XLOOKUP(F247,'Demand on-top'!A:A,'Demand on-top'!S:S)</f>
        <v>0</v>
      </c>
      <c r="B247" s="16" t="s">
        <v>7</v>
      </c>
      <c r="C247" s="17" t="s">
        <v>8</v>
      </c>
      <c r="D247" s="18" cm="1">
        <f t="array" ref="D247">ROUND(_xlfn.XLOOKUP(B247,Artikli!A:A,Artikli!C:C/7),0)</f>
        <v>9</v>
      </c>
      <c r="E247" s="19" t="s">
        <v>44</v>
      </c>
      <c r="F247" s="19" t="s">
        <v>156</v>
      </c>
      <c r="G247" s="48" t="s">
        <v>157</v>
      </c>
      <c r="H247" s="62"/>
      <c r="I247" s="57" t="s">
        <v>4096</v>
      </c>
      <c r="J247" s="31">
        <v>1095</v>
      </c>
      <c r="K247" s="20">
        <f t="shared" ref="K247" si="1639">IF((K244-K245+K246)&gt;0,(K244-K245+K246),0)</f>
        <v>854</v>
      </c>
      <c r="L247" s="20">
        <f t="shared" ref="L247" si="1640">IF((L244-L245+L246)&gt;0,(L244-L245+L246),0)</f>
        <v>779</v>
      </c>
      <c r="M247" s="20">
        <f t="shared" ref="M247" si="1641">IF((M244-M245+M246)&gt;0,(M244-M245+M246),0)</f>
        <v>703</v>
      </c>
      <c r="N247" s="20">
        <f t="shared" ref="N247" si="1642">IF((N244-N245+N246)&gt;0,(N244-N245+N246),0)</f>
        <v>627</v>
      </c>
      <c r="O247" s="20">
        <f t="shared" ref="O247" si="1643">IF((O244-O245+O246)&gt;0,(O244-O245+O246),0)</f>
        <v>551</v>
      </c>
      <c r="P247" s="20">
        <f t="shared" ref="P247" si="1644">IF((P244-P245+P246)&gt;0,(P244-P245+P246),0)</f>
        <v>475</v>
      </c>
      <c r="Q247" s="20">
        <f t="shared" ref="Q247" si="1645">IF((Q244-Q245+Q246)&gt;0,(Q244-Q245+Q246),0)</f>
        <v>401</v>
      </c>
      <c r="R247" s="20">
        <f t="shared" ref="R247" si="1646">IF((R244-R245+R246)&gt;0,(R244-R245+R246),0)</f>
        <v>325</v>
      </c>
      <c r="S247" s="20">
        <f t="shared" ref="S247" si="1647">IF((S244-S245+S246)&gt;0,(S244-S245+S246),0)</f>
        <v>249</v>
      </c>
      <c r="T247" s="20">
        <f t="shared" ref="T247" si="1648">IF((T244-T245+T246)&gt;0,(T244-T245+T246),0)</f>
        <v>173</v>
      </c>
      <c r="U247" s="20">
        <f t="shared" ref="U247" si="1649">IF((U244-U245+U246)&gt;0,(U244-U245+U246),0)</f>
        <v>99</v>
      </c>
      <c r="V247" s="20">
        <f t="shared" ref="V247" si="1650">IF((V244-V245+V246)&gt;0,(V244-V245+V246),0)</f>
        <v>25</v>
      </c>
      <c r="W247" s="20">
        <f t="shared" ref="W247" si="1651">IF((W244-W245+W246)&gt;0,(W244-W245+W246),0)</f>
        <v>0</v>
      </c>
      <c r="X247" s="20">
        <f t="shared" ref="X247" si="1652">IF((X244-X245+X246)&gt;0,(X244-X245+X246),0)</f>
        <v>0</v>
      </c>
      <c r="Y247" s="21">
        <f t="shared" ref="Y247:AQ247" si="1653">IF((Y244-Y245+Y246)&gt;0,(Y244-Y245+Y246),0)</f>
        <v>0</v>
      </c>
      <c r="Z247" s="21">
        <f t="shared" si="1653"/>
        <v>0</v>
      </c>
      <c r="AA247" s="21">
        <f t="shared" si="1653"/>
        <v>0</v>
      </c>
      <c r="AB247" s="21">
        <f t="shared" si="1653"/>
        <v>0</v>
      </c>
      <c r="AC247" s="21">
        <f t="shared" si="1653"/>
        <v>0</v>
      </c>
      <c r="AD247" s="21">
        <f t="shared" si="1653"/>
        <v>0</v>
      </c>
      <c r="AE247" s="21">
        <f t="shared" si="1653"/>
        <v>0</v>
      </c>
      <c r="AF247" s="21">
        <f t="shared" si="1653"/>
        <v>0</v>
      </c>
      <c r="AG247" s="21">
        <f t="shared" si="1653"/>
        <v>0</v>
      </c>
      <c r="AH247" s="21">
        <f t="shared" si="1653"/>
        <v>0</v>
      </c>
      <c r="AI247" s="21">
        <f t="shared" si="1653"/>
        <v>0</v>
      </c>
      <c r="AJ247" s="21">
        <f t="shared" si="1653"/>
        <v>0</v>
      </c>
      <c r="AK247" s="21">
        <f t="shared" si="1653"/>
        <v>0</v>
      </c>
      <c r="AL247" s="21">
        <f t="shared" si="1653"/>
        <v>0</v>
      </c>
      <c r="AM247" s="21">
        <f t="shared" si="1653"/>
        <v>0</v>
      </c>
      <c r="AN247" s="21">
        <f t="shared" si="1653"/>
        <v>0</v>
      </c>
      <c r="AO247" s="21">
        <f t="shared" si="1653"/>
        <v>0</v>
      </c>
      <c r="AP247" s="21">
        <f t="shared" si="1653"/>
        <v>0</v>
      </c>
      <c r="AQ247" s="21">
        <f t="shared" si="1653"/>
        <v>0</v>
      </c>
    </row>
    <row r="248" spans="1:43" hidden="1" x14ac:dyDescent="0.3">
      <c r="A248" s="14">
        <f>_xlfn.XLOOKUP(F248,'Demand on-top'!A:A,'Demand on-top'!S:S)</f>
        <v>0</v>
      </c>
      <c r="B248" s="22" t="s">
        <v>7</v>
      </c>
      <c r="C248" s="23" t="s">
        <v>8</v>
      </c>
      <c r="D248" s="18" cm="1">
        <f t="array" ref="D248">ROUND(_xlfn.XLOOKUP(B248,Artikli!A:A,Artikli!C:C/7),0)</f>
        <v>9</v>
      </c>
      <c r="E248" s="25" t="s">
        <v>44</v>
      </c>
      <c r="F248" s="25" t="s">
        <v>156</v>
      </c>
      <c r="G248" s="49" t="s">
        <v>157</v>
      </c>
      <c r="H248" s="64"/>
      <c r="I248" s="58" t="s">
        <v>29</v>
      </c>
      <c r="J248" s="32">
        <v>15.586145648312611</v>
      </c>
      <c r="K248" s="26" cm="1">
        <f t="array" ref="K248">IFERROR(_xlfn.LET(_xlpm.stk, K244, _xlpm.dem, L245:$BF245,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AVERAGE(L245:Z245), _xlpm.nxt), _xlpm.fw + ((_xlpm.stk - _xlpm.ded) / _xlpm.safe_nxt)),0)</f>
        <v>12.351351351351351</v>
      </c>
      <c r="L248" s="26" cm="1">
        <f t="array" ref="L248">IFERROR(_xlfn.LET(_xlpm.stk, L244, _xlpm.dem, M245:$BF245,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AVERAGE(M245:AA245), _xlpm.nxt), _xlpm.fw + ((_xlpm.stk - _xlpm.ded) / _xlpm.safe_nxt)),0)</f>
        <v>11.351351351351351</v>
      </c>
      <c r="M248" s="26" cm="1">
        <f t="array" ref="M248">IFERROR(_xlfn.LET(_xlpm.stk, M244, _xlpm.dem, N245:$BF245,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AVERAGE(N245:AB245), _xlpm.nxt), _xlpm.fw + ((_xlpm.stk - _xlpm.ded) / _xlpm.safe_nxt)),0)</f>
        <v>10.364864864864865</v>
      </c>
      <c r="N248" s="26" cm="1">
        <f t="array" ref="N248">IFERROR(_xlfn.LET(_xlpm.stk, N244, _xlpm.dem, O245:$BF245,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AVERAGE(O245:AC245), _xlpm.nxt), _xlpm.fw + ((_xlpm.stk - _xlpm.ded) / _xlpm.safe_nxt)),0)</f>
        <v>9.3648648648648649</v>
      </c>
      <c r="O248" s="26" cm="1">
        <f t="array" ref="O248">IFERROR(_xlfn.LET(_xlpm.stk, O244, _xlpm.dem, P245:$BF245,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AVERAGE(P245:AD245), _xlpm.nxt), _xlpm.fw + ((_xlpm.stk - _xlpm.ded) / _xlpm.safe_nxt)),0)</f>
        <v>8.3648648648648649</v>
      </c>
      <c r="P248" s="26" cm="1">
        <f t="array" ref="P248">IFERROR(_xlfn.LET(_xlpm.stk, P244, _xlpm.dem, Q245:$BF245,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AVERAGE(Q245:AE245), _xlpm.nxt), _xlpm.fw + ((_xlpm.stk - _xlpm.ded) / _xlpm.safe_nxt)),0)</f>
        <v>7.3648648648648649</v>
      </c>
      <c r="Q248" s="26" cm="1">
        <f t="array" ref="Q248">IFERROR(_xlfn.LET(_xlpm.stk, Q244, _xlpm.dem, R245:$BF245,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AVERAGE(R245:AF245), _xlpm.nxt), _xlpm.fw + ((_xlpm.stk - _xlpm.ded) / _xlpm.safe_nxt)),0)</f>
        <v>6.3378378378378377</v>
      </c>
      <c r="R248" s="26" cm="1">
        <f t="array" ref="R248">IFERROR(_xlfn.LET(_xlpm.stk, R244, _xlpm.dem, S245:$BF245,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AVERAGE(S245:AG245), _xlpm.nxt), _xlpm.fw + ((_xlpm.stk - _xlpm.ded) / _xlpm.safe_nxt)),0)</f>
        <v>5.3648648648648649</v>
      </c>
      <c r="S248" s="26" cm="1">
        <f t="array" ref="S248">IFERROR(_xlfn.LET(_xlpm.stk, S244, _xlpm.dem, T245:$BF245,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AVERAGE(T245:AH245), _xlpm.nxt), _xlpm.fw + ((_xlpm.stk - _xlpm.ded) / _xlpm.safe_nxt)),0)</f>
        <v>4.3648648648648649</v>
      </c>
      <c r="T248" s="26" cm="1">
        <f t="array" ref="T248">IFERROR(_xlfn.LET(_xlpm.stk, T244, _xlpm.dem, U245:$BF245,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AVERAGE(U245:AI245), _xlpm.nxt), _xlpm.fw + ((_xlpm.stk - _xlpm.ded) / _xlpm.safe_nxt)),0)</f>
        <v>3.3648648648648649</v>
      </c>
      <c r="U248" s="26" cm="1">
        <f t="array" ref="U248">IFERROR(_xlfn.LET(_xlpm.stk, U244, _xlpm.dem, V245:$BF245,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AVERAGE(V245:AJ245), _xlpm.nxt), _xlpm.fw + ((_xlpm.stk - _xlpm.ded) / _xlpm.safe_nxt)),0)</f>
        <v>2.3378378378378377</v>
      </c>
      <c r="V248" s="26" cm="1">
        <f t="array" ref="V248">IFERROR(_xlfn.LET(_xlpm.stk, V244, _xlpm.dem, W245:$BF245,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AVERAGE(W245:AK245), _xlpm.nxt), _xlpm.fw + ((_xlpm.stk - _xlpm.ded) / _xlpm.safe_nxt)),0)</f>
        <v>1.3378378378378377</v>
      </c>
      <c r="W248" s="26" cm="1">
        <f t="array" ref="W248">IFERROR(_xlfn.LET(_xlpm.stk, W244, _xlpm.dem, X245:$BF245,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AVERAGE(X245:AL245), _xlpm.nxt), _xlpm.fw + ((_xlpm.stk - _xlpm.ded) / _xlpm.safe_nxt)),0)</f>
        <v>0.33783783783783783</v>
      </c>
      <c r="X248" s="26" cm="1">
        <f t="array" ref="X248">IFERROR(_xlfn.LET(_xlpm.stk, X244, _xlpm.dem, Y245:$BF245,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AVERAGE(Y245:AM245), _xlpm.nxt), _xlpm.fw + ((_xlpm.stk - _xlpm.ded) / _xlpm.safe_nxt)),0)</f>
        <v>0</v>
      </c>
      <c r="Y248" s="27" cm="1">
        <f t="array" ref="Y248">IFERROR(_xlfn.LET(_xlpm.stk, Y244, _xlpm.dem, Z245:$BF245,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AVERAGE(Z245:AN245), _xlpm.nxt), _xlpm.fw + ((_xlpm.stk - _xlpm.ded) / _xlpm.safe_nxt)),0)</f>
        <v>0</v>
      </c>
      <c r="Z248" s="27" cm="1">
        <f t="array" ref="Z248">IFERROR(_xlfn.LET(_xlpm.stk, Z244, _xlpm.dem, AA245:$BF245,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AVERAGE(AA245:AO245), _xlpm.nxt), _xlpm.fw + ((_xlpm.stk - _xlpm.ded) / _xlpm.safe_nxt)),0)</f>
        <v>0</v>
      </c>
      <c r="AA248" s="27" cm="1">
        <f t="array" ref="AA248">IFERROR(_xlfn.LET(_xlpm.stk, AA244, _xlpm.dem, AB245:$BF245,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AVERAGE(AB245:AP245), _xlpm.nxt), _xlpm.fw + ((_xlpm.stk - _xlpm.ded) / _xlpm.safe_nxt)),0)</f>
        <v>0</v>
      </c>
      <c r="AB248" s="27" cm="1">
        <f t="array" ref="AB248">IFERROR(_xlfn.LET(_xlpm.stk, AB244, _xlpm.dem, AC245:$BF245,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AVERAGE(AC245:AQ245), _xlpm.nxt), _xlpm.fw + ((_xlpm.stk - _xlpm.ded) / _xlpm.safe_nxt)),0)</f>
        <v>0</v>
      </c>
      <c r="AC248" s="27" cm="1">
        <f t="array" ref="AC248">IFERROR(_xlfn.LET(_xlpm.stk, AC244, _xlpm.dem, AD245:$BF245,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AVERAGE(AD245:AR245), _xlpm.nxt), _xlpm.fw + ((_xlpm.stk - _xlpm.ded) / _xlpm.safe_nxt)),0)</f>
        <v>0</v>
      </c>
      <c r="AD248" s="27" cm="1">
        <f t="array" ref="AD248">IFERROR(_xlfn.LET(_xlpm.stk, AD244, _xlpm.dem, AE245:$BF245,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AVERAGE(AE245:AS245), _xlpm.nxt), _xlpm.fw + ((_xlpm.stk - _xlpm.ded) / _xlpm.safe_nxt)),0)</f>
        <v>0</v>
      </c>
      <c r="AE248" s="27" cm="1">
        <f t="array" ref="AE248">IFERROR(_xlfn.LET(_xlpm.stk, AE244, _xlpm.dem, AF245:$BF245,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AVERAGE(AF245:AT245), _xlpm.nxt), _xlpm.fw + ((_xlpm.stk - _xlpm.ded) / _xlpm.safe_nxt)),0)</f>
        <v>0</v>
      </c>
      <c r="AF248" s="27" cm="1">
        <f t="array" ref="AF248">IFERROR(_xlfn.LET(_xlpm.stk, AF244, _xlpm.dem, AG245:$BF245,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AVERAGE(AG245:AU245), _xlpm.nxt), _xlpm.fw + ((_xlpm.stk - _xlpm.ded) / _xlpm.safe_nxt)),0)</f>
        <v>0</v>
      </c>
      <c r="AG248" s="27" cm="1">
        <f t="array" ref="AG248">IFERROR(_xlfn.LET(_xlpm.stk, AG244, _xlpm.dem, AH245:$BF245,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AVERAGE(AH245:AV245), _xlpm.nxt), _xlpm.fw + ((_xlpm.stk - _xlpm.ded) / _xlpm.safe_nxt)),0)</f>
        <v>0</v>
      </c>
      <c r="AH248" s="27" cm="1">
        <f t="array" ref="AH248">IFERROR(_xlfn.LET(_xlpm.stk, AH244, _xlpm.dem, AI245:$BF245,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AVERAGE(AI245:AW245), _xlpm.nxt), _xlpm.fw + ((_xlpm.stk - _xlpm.ded) / _xlpm.safe_nxt)),0)</f>
        <v>0</v>
      </c>
      <c r="AI248" s="27" cm="1">
        <f t="array" ref="AI248">IFERROR(_xlfn.LET(_xlpm.stk, AI244, _xlpm.dem, AJ245:$BF245,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AVERAGE(AJ245:AX245), _xlpm.nxt), _xlpm.fw + ((_xlpm.stk - _xlpm.ded) / _xlpm.safe_nxt)),0)</f>
        <v>0</v>
      </c>
      <c r="AJ248" s="27" cm="1">
        <f t="array" ref="AJ248">IFERROR(_xlfn.LET(_xlpm.stk, AJ244, _xlpm.dem, AK245:$BF245,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AVERAGE(AK245:AY245), _xlpm.nxt), _xlpm.fw + ((_xlpm.stk - _xlpm.ded) / _xlpm.safe_nxt)),0)</f>
        <v>0</v>
      </c>
      <c r="AK248" s="27" cm="1">
        <f t="array" ref="AK248">IFERROR(_xlfn.LET(_xlpm.stk, AK244, _xlpm.dem, AL245:$BF245,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AVERAGE(AL245:AZ245), _xlpm.nxt), _xlpm.fw + ((_xlpm.stk - _xlpm.ded) / _xlpm.safe_nxt)),0)</f>
        <v>0</v>
      </c>
      <c r="AL248" s="27" cm="1">
        <f t="array" ref="AL248">IFERROR(_xlfn.LET(_xlpm.stk, AL244, _xlpm.dem, AM245:$BF245,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AVERAGE(AM245:BA245), _xlpm.nxt), _xlpm.fw + ((_xlpm.stk - _xlpm.ded) / _xlpm.safe_nxt)),0)</f>
        <v>0</v>
      </c>
      <c r="AM248" s="27" cm="1">
        <f t="array" ref="AM248">IFERROR(_xlfn.LET(_xlpm.stk, AM244, _xlpm.dem, AN245:$BF245,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AVERAGE(AN245:BB245), _xlpm.nxt), _xlpm.fw + ((_xlpm.stk - _xlpm.ded) / _xlpm.safe_nxt)),0)</f>
        <v>0</v>
      </c>
      <c r="AN248" s="27" cm="1">
        <f t="array" ref="AN248">IFERROR(_xlfn.LET(_xlpm.stk, AN244, _xlpm.dem, AO245:$BF245,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AVERAGE(AO245:BC245), _xlpm.nxt), _xlpm.fw + ((_xlpm.stk - _xlpm.ded) / _xlpm.safe_nxt)),0)</f>
        <v>0</v>
      </c>
      <c r="AO248" s="27" cm="1">
        <f t="array" ref="AO248">IFERROR(_xlfn.LET(_xlpm.stk, AO244, _xlpm.dem, AP245:$BF245,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AVERAGE(AP245:BD245), _xlpm.nxt), _xlpm.fw + ((_xlpm.stk - _xlpm.ded) / _xlpm.safe_nxt)),0)</f>
        <v>0</v>
      </c>
      <c r="AP248" s="27" cm="1">
        <f t="array" ref="AP248">IFERROR(_xlfn.LET(_xlpm.stk, AP244, _xlpm.dem, AQ245:$BF245,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AVERAGE(AQ245:BE245), _xlpm.nxt), _xlpm.fw + ((_xlpm.stk - _xlpm.ded) / _xlpm.safe_nxt)),0)</f>
        <v>0</v>
      </c>
      <c r="AQ248" s="27" cm="1">
        <f t="array" ref="AQ248">IFERROR(_xlfn.LET(_xlpm.stk, AQ244, _xlpm.dem, AR245:$BF245,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AVERAGE(AR245:BF245), _xlpm.nxt), _xlpm.fw + ((_xlpm.stk - _xlpm.ded) / _xlpm.safe_nxt)),0)</f>
        <v>0</v>
      </c>
    </row>
    <row r="249" spans="1:43" hidden="1" x14ac:dyDescent="0.3">
      <c r="A249" s="14">
        <f>_xlfn.XLOOKUP(F249,'Demand on-top'!A:A,'Demand on-top'!S:S)</f>
        <v>1220</v>
      </c>
      <c r="B249" s="16" t="s">
        <v>7</v>
      </c>
      <c r="C249" s="17" t="s">
        <v>8</v>
      </c>
      <c r="D249" s="18" cm="1">
        <f t="array" ref="D249">ROUND(_xlfn.XLOOKUP(B249,Artikli!A:A,Artikli!C:C/7),0)</f>
        <v>9</v>
      </c>
      <c r="E249" s="19" t="s">
        <v>44</v>
      </c>
      <c r="F249" s="19" t="s">
        <v>158</v>
      </c>
      <c r="G249" s="48" t="s">
        <v>159</v>
      </c>
      <c r="H249" s="61"/>
      <c r="I249" s="57" t="s">
        <v>26</v>
      </c>
      <c r="J249" s="31">
        <v>1841</v>
      </c>
      <c r="K249" s="20">
        <f>IFERROR(_xlfn.XLOOKUP(F249,Stock!A:A,Stock!AI:AI),0)</f>
        <v>1337</v>
      </c>
      <c r="L249" s="20">
        <f t="shared" ref="L249:Y249" si="1654">K252</f>
        <v>1120</v>
      </c>
      <c r="M249" s="20">
        <f t="shared" si="1654"/>
        <v>823</v>
      </c>
      <c r="N249" s="20">
        <f t="shared" si="1654"/>
        <v>1235</v>
      </c>
      <c r="O249" s="20">
        <f t="shared" si="1654"/>
        <v>939</v>
      </c>
      <c r="P249" s="20">
        <f t="shared" si="1654"/>
        <v>643</v>
      </c>
      <c r="Q249" s="20">
        <f t="shared" si="1654"/>
        <v>607</v>
      </c>
      <c r="R249" s="20">
        <f t="shared" si="1654"/>
        <v>571</v>
      </c>
      <c r="S249" s="20">
        <f t="shared" si="1654"/>
        <v>536</v>
      </c>
      <c r="T249" s="20">
        <f t="shared" si="1654"/>
        <v>500</v>
      </c>
      <c r="U249" s="20">
        <f t="shared" si="1654"/>
        <v>464</v>
      </c>
      <c r="V249" s="20">
        <f t="shared" si="1654"/>
        <v>428</v>
      </c>
      <c r="W249" s="20">
        <f t="shared" si="1654"/>
        <v>393</v>
      </c>
      <c r="X249" s="20">
        <f t="shared" si="1654"/>
        <v>358</v>
      </c>
      <c r="Y249" s="21">
        <f t="shared" si="1654"/>
        <v>0</v>
      </c>
      <c r="Z249" s="21">
        <f t="shared" ref="Z249" si="1655">Y252</f>
        <v>0</v>
      </c>
      <c r="AA249" s="21">
        <f t="shared" ref="AA249" si="1656">Z252</f>
        <v>0</v>
      </c>
      <c r="AB249" s="21">
        <f t="shared" ref="AB249" si="1657">AA252</f>
        <v>0</v>
      </c>
      <c r="AC249" s="21">
        <f t="shared" ref="AC249" si="1658">AB252</f>
        <v>0</v>
      </c>
      <c r="AD249" s="21">
        <f t="shared" ref="AD249" si="1659">AC252</f>
        <v>0</v>
      </c>
      <c r="AE249" s="21">
        <f t="shared" ref="AE249" si="1660">AD252</f>
        <v>0</v>
      </c>
      <c r="AF249" s="21">
        <f t="shared" ref="AF249" si="1661">AE252</f>
        <v>0</v>
      </c>
      <c r="AG249" s="21">
        <f t="shared" ref="AG249" si="1662">AF252</f>
        <v>0</v>
      </c>
      <c r="AH249" s="21">
        <f t="shared" ref="AH249" si="1663">AG252</f>
        <v>0</v>
      </c>
      <c r="AI249" s="21">
        <f t="shared" ref="AI249" si="1664">AH252</f>
        <v>0</v>
      </c>
      <c r="AJ249" s="21">
        <f t="shared" ref="AJ249" si="1665">AI252</f>
        <v>0</v>
      </c>
      <c r="AK249" s="21">
        <f t="shared" ref="AK249" si="1666">AJ252</f>
        <v>0</v>
      </c>
      <c r="AL249" s="21">
        <f t="shared" ref="AL249" si="1667">AK252</f>
        <v>0</v>
      </c>
      <c r="AM249" s="21">
        <f t="shared" ref="AM249" si="1668">AL252</f>
        <v>0</v>
      </c>
      <c r="AN249" s="21">
        <f t="shared" ref="AN249" si="1669">AM252</f>
        <v>0</v>
      </c>
      <c r="AO249" s="21">
        <f t="shared" ref="AO249" si="1670">AN252</f>
        <v>0</v>
      </c>
      <c r="AP249" s="21">
        <f t="shared" ref="AP249" si="1671">AO252</f>
        <v>0</v>
      </c>
      <c r="AQ249" s="21">
        <f t="shared" ref="AQ249" si="1672">AP252</f>
        <v>0</v>
      </c>
    </row>
    <row r="250" spans="1:43" hidden="1" x14ac:dyDescent="0.3">
      <c r="A250" s="14">
        <f>_xlfn.XLOOKUP(F250,'Demand on-top'!A:A,'Demand on-top'!S:S)</f>
        <v>1220</v>
      </c>
      <c r="B250" s="16" t="s">
        <v>7</v>
      </c>
      <c r="C250" s="17" t="s">
        <v>8</v>
      </c>
      <c r="D250" s="18" cm="1">
        <f t="array" ref="D250">ROUND(_xlfn.XLOOKUP(B250,Artikli!A:A,Artikli!C:C/7),0)</f>
        <v>9</v>
      </c>
      <c r="E250" s="19" t="s">
        <v>44</v>
      </c>
      <c r="F250" s="19" t="s">
        <v>158</v>
      </c>
      <c r="G250" s="48" t="s">
        <v>159</v>
      </c>
      <c r="H250" s="62"/>
      <c r="I250" s="57" t="s">
        <v>28</v>
      </c>
      <c r="J250" s="31">
        <v>38</v>
      </c>
      <c r="K250" s="20">
        <f>ROUND(_xlfn.XLOOKUP($F250,'Prodaja+Demand'!$B:$B,'Prodaja+Demand'!BG:BG),0)+ROUND(_xlfn.XLOOKUP($F250,'Demand on-top'!$A:$A,'Demand on-top'!F:F),0)</f>
        <v>217</v>
      </c>
      <c r="L250" s="20">
        <f>ROUND(_xlfn.XLOOKUP($F250,'Prodaja+Demand'!$B:$B,'Prodaja+Demand'!BH:BH),0)+ROUND(_xlfn.XLOOKUP($F250,'Demand on-top'!$A:$A,'Demand on-top'!G:G),0)</f>
        <v>297</v>
      </c>
      <c r="M250" s="20">
        <f>ROUND(_xlfn.XLOOKUP($F250,'Prodaja+Demand'!$B:$B,'Prodaja+Demand'!BI:BI),0)+ROUND(_xlfn.XLOOKUP($F250,'Demand on-top'!$A:$A,'Demand on-top'!H:H),0)</f>
        <v>297</v>
      </c>
      <c r="N250" s="20">
        <f>ROUND(_xlfn.XLOOKUP($F250,'Prodaja+Demand'!$B:$B,'Prodaja+Demand'!BJ:BJ),0)+ROUND(_xlfn.XLOOKUP($F250,'Demand on-top'!$A:$A,'Demand on-top'!I:I),0)</f>
        <v>296</v>
      </c>
      <c r="O250" s="20">
        <f>ROUND(_xlfn.XLOOKUP($F250,'Prodaja+Demand'!$B:$B,'Prodaja+Demand'!BK:BK),0)+ROUND(_xlfn.XLOOKUP($F250,'Demand on-top'!$A:$A,'Demand on-top'!J:J),0)</f>
        <v>296</v>
      </c>
      <c r="P250" s="20">
        <f>ROUND(_xlfn.XLOOKUP($F250,'Prodaja+Demand'!$B:$B,'Prodaja+Demand'!BL:BL),0)+ROUND(_xlfn.XLOOKUP($F250,'Demand on-top'!$A:$A,'Demand on-top'!K:K),0)</f>
        <v>36</v>
      </c>
      <c r="Q250" s="20">
        <f>ROUND(_xlfn.XLOOKUP($F250,'Prodaja+Demand'!$B:$B,'Prodaja+Demand'!BM:BM),0)+ROUND(_xlfn.XLOOKUP($F250,'Demand on-top'!$A:$A,'Demand on-top'!L:L),0)</f>
        <v>36</v>
      </c>
      <c r="R250" s="20">
        <f>ROUND(_xlfn.XLOOKUP($F250,'Prodaja+Demand'!$B:$B,'Prodaja+Demand'!BN:BN),0)+ROUND(_xlfn.XLOOKUP($F250,'Demand on-top'!$A:$A,'Demand on-top'!M:M),0)</f>
        <v>35</v>
      </c>
      <c r="S250" s="20">
        <f>ROUND(_xlfn.XLOOKUP($F250,'Prodaja+Demand'!$B:$B,'Prodaja+Demand'!BO:BO),0)+ROUND(_xlfn.XLOOKUP($F250,'Demand on-top'!$A:$A,'Demand on-top'!N:N),0)</f>
        <v>36</v>
      </c>
      <c r="T250" s="20">
        <f>ROUND(_xlfn.XLOOKUP($F250,'Prodaja+Demand'!$B:$B,'Prodaja+Demand'!BP:BP),0)+ROUND(_xlfn.XLOOKUP($F250,'Demand on-top'!$A:$A,'Demand on-top'!O:O),0)</f>
        <v>36</v>
      </c>
      <c r="U250" s="20">
        <f>ROUND(_xlfn.XLOOKUP($F250,'Prodaja+Demand'!$B:$B,'Prodaja+Demand'!BQ:BQ),0)+ROUND(_xlfn.XLOOKUP($F250,'Demand on-top'!$A:$A,'Demand on-top'!P:P),0)</f>
        <v>36</v>
      </c>
      <c r="V250" s="20">
        <f>ROUND(_xlfn.XLOOKUP($F250,'Prodaja+Demand'!$B:$B,'Prodaja+Demand'!BR:BR),0)+ROUND(_xlfn.XLOOKUP($F250,'Demand on-top'!$A:$A,'Demand on-top'!Q:Q),0)</f>
        <v>35</v>
      </c>
      <c r="W250" s="20">
        <f>ROUND(_xlfn.XLOOKUP($F250,'Prodaja+Demand'!$B:$B,'Prodaja+Demand'!BS:BS),0)+ROUND(_xlfn.XLOOKUP($F250,'Demand on-top'!$A:$A,'Demand on-top'!R:R),0)</f>
        <v>35</v>
      </c>
      <c r="X250" s="20">
        <f>ROUND(_xlfn.XLOOKUP($F250,'Prodaja+Demand'!$B:$B,'Prodaja+Demand'!BT:BT),0)+ROUND(_xlfn.XLOOKUP($F250,'Demand on-top'!$A:$A,'Demand on-top'!S:S),0)</f>
        <v>1255</v>
      </c>
      <c r="Y250" s="21">
        <f>ROUND(_xlfn.XLOOKUP($F250,'Prodaja+Demand'!$B:$B,'Prodaja+Demand'!BU:BU),0)+ROUND(_xlfn.XLOOKUP($F250,'Demand on-top'!$A:$A,'Demand on-top'!T:T),0)</f>
        <v>35</v>
      </c>
      <c r="Z250" s="21">
        <f>ROUND(_xlfn.XLOOKUP($F250,'Prodaja+Demand'!$B:$B,'Prodaja+Demand'!BV:BV),0)+ROUND(_xlfn.XLOOKUP($F250,'Demand on-top'!$A:$A,'Demand on-top'!U:U),0)</f>
        <v>35</v>
      </c>
      <c r="AA250" s="21">
        <f>ROUND(_xlfn.XLOOKUP($F250,'Prodaja+Demand'!$B:$B,'Prodaja+Demand'!BW:BW),0)+ROUND(_xlfn.XLOOKUP($F250,'Demand on-top'!$A:$A,'Demand on-top'!V:V),0)</f>
        <v>36</v>
      </c>
      <c r="AB250" s="21">
        <f>ROUND(_xlfn.XLOOKUP($F250,'Prodaja+Demand'!$B:$B,'Prodaja+Demand'!BX:BX),0)+ROUND(_xlfn.XLOOKUP($F250,'Demand on-top'!$A:$A,'Demand on-top'!W:W),0)</f>
        <v>36</v>
      </c>
      <c r="AC250" s="21">
        <f>ROUND(_xlfn.XLOOKUP($F250,'Prodaja+Demand'!$B:$B,'Prodaja+Demand'!BY:BY),0)+ROUND(_xlfn.XLOOKUP($F250,'Demand on-top'!$A:$A,'Demand on-top'!X:X),0)</f>
        <v>36</v>
      </c>
      <c r="AD250" s="21">
        <f>ROUND(_xlfn.XLOOKUP($F250,'Prodaja+Demand'!$B:$B,'Prodaja+Demand'!BZ:BZ),0)+ROUND(_xlfn.XLOOKUP($F250,'Demand on-top'!$A:$A,'Demand on-top'!Y:Y),0)</f>
        <v>37</v>
      </c>
      <c r="AE250" s="21">
        <f>ROUND(_xlfn.XLOOKUP($F250,'Prodaja+Demand'!$B:$B,'Prodaja+Demand'!CA:CA),0)+ROUND(_xlfn.XLOOKUP($F250,'Demand on-top'!$A:$A,'Demand on-top'!Z:Z),0)</f>
        <v>37</v>
      </c>
      <c r="AF250" s="21">
        <f>ROUND(_xlfn.XLOOKUP($F250,'Prodaja+Demand'!$B:$B,'Prodaja+Demand'!CB:CB),0)+ROUND(_xlfn.XLOOKUP($F250,'Demand on-top'!$A:$A,'Demand on-top'!AA:AA),0)</f>
        <v>37</v>
      </c>
      <c r="AG250" s="21">
        <f>ROUND(_xlfn.XLOOKUP($F250,'Prodaja+Demand'!$B:$B,'Prodaja+Demand'!CC:CC),0)+ROUND(_xlfn.XLOOKUP($F250,'Demand on-top'!$A:$A,'Demand on-top'!AB:AB),0)</f>
        <v>37</v>
      </c>
      <c r="AH250" s="21">
        <f>ROUND(_xlfn.XLOOKUP($F250,'Prodaja+Demand'!$B:$B,'Prodaja+Demand'!CD:CD),0)+ROUND(_xlfn.XLOOKUP($F250,'Demand on-top'!$A:$A,'Demand on-top'!AC:AC),0)</f>
        <v>37</v>
      </c>
      <c r="AI250" s="21">
        <f>ROUND(_xlfn.XLOOKUP($F250,'Prodaja+Demand'!$B:$B,'Prodaja+Demand'!CE:CE),0)+ROUND(_xlfn.XLOOKUP($F250,'Demand on-top'!$A:$A,'Demand on-top'!AD:AD),0)</f>
        <v>37</v>
      </c>
      <c r="AJ250" s="21">
        <f>ROUND(_xlfn.XLOOKUP($F250,'Prodaja+Demand'!$B:$B,'Prodaja+Demand'!CF:CF),0)+ROUND(_xlfn.XLOOKUP($F250,'Demand on-top'!$A:$A,'Demand on-top'!AE:AE),0)</f>
        <v>36</v>
      </c>
      <c r="AK250" s="21">
        <f>ROUND(_xlfn.XLOOKUP($F250,'Prodaja+Demand'!$B:$B,'Prodaja+Demand'!CG:CG),0)+ROUND(_xlfn.XLOOKUP($F250,'Demand on-top'!$A:$A,'Demand on-top'!AF:AF),0)</f>
        <v>36</v>
      </c>
      <c r="AL250" s="21">
        <f>ROUND(_xlfn.XLOOKUP($F250,'Prodaja+Demand'!$B:$B,'Prodaja+Demand'!CH:CH),0)+ROUND(_xlfn.XLOOKUP($F250,'Demand on-top'!$A:$A,'Demand on-top'!AG:AG),0)</f>
        <v>36</v>
      </c>
      <c r="AM250" s="21">
        <f>ROUND(_xlfn.XLOOKUP($F250,'Prodaja+Demand'!$B:$B,'Prodaja+Demand'!CI:CI),0)+ROUND(_xlfn.XLOOKUP($F250,'Demand on-top'!$A:$A,'Demand on-top'!AH:AH),0)</f>
        <v>36</v>
      </c>
      <c r="AN250" s="21">
        <f>ROUND(_xlfn.XLOOKUP($F250,'Prodaja+Demand'!$B:$B,'Prodaja+Demand'!CJ:CJ),0)+ROUND(_xlfn.XLOOKUP($F250,'Demand on-top'!$A:$A,'Demand on-top'!AI:AI),0)</f>
        <v>36</v>
      </c>
      <c r="AO250" s="21">
        <f>ROUND(_xlfn.XLOOKUP($F250,'Prodaja+Demand'!$B:$B,'Prodaja+Demand'!CK:CK),0)+ROUND(_xlfn.XLOOKUP($F250,'Demand on-top'!$A:$A,'Demand on-top'!AJ:AJ),0)</f>
        <v>36</v>
      </c>
      <c r="AP250" s="21">
        <f>ROUND(_xlfn.XLOOKUP($F250,'Prodaja+Demand'!$B:$B,'Prodaja+Demand'!CL:CL),0)+ROUND(_xlfn.XLOOKUP($F250,'Demand on-top'!$A:$A,'Demand on-top'!AK:AK),0)</f>
        <v>0</v>
      </c>
      <c r="AQ250" s="21">
        <f>ROUND(_xlfn.XLOOKUP($F250,'Prodaja+Demand'!$B:$B,'Prodaja+Demand'!CM:CM),0)+ROUND(_xlfn.XLOOKUP($F250,'Demand on-top'!$A:$A,'Demand on-top'!AL:AL),0)</f>
        <v>0</v>
      </c>
    </row>
    <row r="251" spans="1:43" hidden="1" x14ac:dyDescent="0.3">
      <c r="A251" s="14">
        <f>_xlfn.XLOOKUP(F251,'Demand on-top'!A:A,'Demand on-top'!S:S)</f>
        <v>1220</v>
      </c>
      <c r="B251" s="16" t="s">
        <v>7</v>
      </c>
      <c r="C251" s="17" t="s">
        <v>8</v>
      </c>
      <c r="D251" s="18" cm="1">
        <f t="array" ref="D251">ROUND(_xlfn.XLOOKUP(B251,Artikli!A:A,Artikli!C:C/7),0)</f>
        <v>9</v>
      </c>
      <c r="E251" s="19" t="s">
        <v>44</v>
      </c>
      <c r="F251" s="19" t="s">
        <v>158</v>
      </c>
      <c r="G251" s="48" t="s">
        <v>159</v>
      </c>
      <c r="H251" s="62"/>
      <c r="I251" s="57" t="s">
        <v>27</v>
      </c>
      <c r="J251" s="31">
        <v>0</v>
      </c>
      <c r="K251" s="20">
        <f>IFERROR(_xlfn.XLOOKUP($F251,'Incoming supply'!$A:$A,'Incoming supply'!B:B),0)</f>
        <v>0</v>
      </c>
      <c r="L251" s="20">
        <f>IFERROR(_xlfn.XLOOKUP($F251,'Incoming supply'!$A:$A,'Incoming supply'!C:C),0)</f>
        <v>0</v>
      </c>
      <c r="M251" s="20">
        <f>IFERROR(_xlfn.XLOOKUP($F251,'Incoming supply'!$A:$A,'Incoming supply'!D:D),0)</f>
        <v>709</v>
      </c>
      <c r="N251" s="20">
        <f>IFERROR(_xlfn.XLOOKUP($F251,'Incoming supply'!$A:$A,'Incoming supply'!E:E),0)</f>
        <v>0</v>
      </c>
      <c r="O251" s="20">
        <f>IFERROR(_xlfn.XLOOKUP($F251,'Incoming supply'!$A:$A,'Incoming supply'!F:F),0)</f>
        <v>0</v>
      </c>
      <c r="P251" s="20">
        <f>IFERROR(_xlfn.XLOOKUP($F251,'Incoming supply'!$A:$A,'Incoming supply'!G:G),0)</f>
        <v>0</v>
      </c>
      <c r="Q251" s="20">
        <f>IFERROR(_xlfn.XLOOKUP($F251,'Incoming supply'!$A:$A,'Incoming supply'!H:H),0)</f>
        <v>0</v>
      </c>
      <c r="R251" s="20">
        <f>IFERROR(_xlfn.XLOOKUP($F251,'Incoming supply'!$A:$A,'Incoming supply'!I:I),0)</f>
        <v>0</v>
      </c>
      <c r="S251" s="20">
        <f>IFERROR(_xlfn.XLOOKUP($F251,'Incoming supply'!$A:$A,'Incoming supply'!J:J),0)</f>
        <v>0</v>
      </c>
      <c r="T251" s="20">
        <f>IFERROR(_xlfn.XLOOKUP($F251,'Incoming supply'!$A:$A,'Incoming supply'!K:K),0)</f>
        <v>0</v>
      </c>
      <c r="U251" s="20">
        <f>IFERROR(_xlfn.XLOOKUP($F251,'Incoming supply'!$A:$A,'Incoming supply'!L:L),0)</f>
        <v>0</v>
      </c>
      <c r="V251" s="20">
        <f>IFERROR(_xlfn.XLOOKUP($F251,'Incoming supply'!$A:$A,'Incoming supply'!M:M),0)</f>
        <v>0</v>
      </c>
      <c r="W251" s="20">
        <f>IFERROR(_xlfn.XLOOKUP($F251,'Incoming supply'!$A:$A,'Incoming supply'!N:N),0)</f>
        <v>0</v>
      </c>
      <c r="X251" s="20">
        <f>IFERROR(_xlfn.XLOOKUP($F251,'Incoming supply'!$A:$A,'Incoming supply'!O:O),0)</f>
        <v>0</v>
      </c>
      <c r="Y251" s="21">
        <f>IFERROR(_xlfn.XLOOKUP($F251,'Incoming supply'!$A:$A,'Incoming supply'!P:P),0)</f>
        <v>0</v>
      </c>
      <c r="Z251" s="21">
        <f>IFERROR(_xlfn.XLOOKUP($F251,'Incoming supply'!$A:$A,'Incoming supply'!Q:Q),0)</f>
        <v>0</v>
      </c>
      <c r="AA251" s="21">
        <f>IFERROR(_xlfn.XLOOKUP($F251,'Incoming supply'!$A:$A,'Incoming supply'!R:R),0)</f>
        <v>0</v>
      </c>
      <c r="AB251" s="21">
        <f>IFERROR(_xlfn.XLOOKUP($F251,'Incoming supply'!$A:$A,'Incoming supply'!S:S),0)</f>
        <v>0</v>
      </c>
      <c r="AC251" s="21">
        <f>IFERROR(_xlfn.XLOOKUP($F251,'Incoming supply'!$A:$A,'Incoming supply'!T:T),0)</f>
        <v>0</v>
      </c>
      <c r="AD251" s="21">
        <f>IFERROR(_xlfn.XLOOKUP($F251,'Incoming supply'!$A:$A,'Incoming supply'!U:U),0)</f>
        <v>0</v>
      </c>
      <c r="AE251" s="21">
        <f>IFERROR(_xlfn.XLOOKUP($F251,'Incoming supply'!$A:$A,'Incoming supply'!V:V),0)</f>
        <v>0</v>
      </c>
      <c r="AF251" s="21">
        <f>IFERROR(_xlfn.XLOOKUP($F251,'Incoming supply'!$A:$A,'Incoming supply'!W:W),0)</f>
        <v>0</v>
      </c>
      <c r="AG251" s="21">
        <f>IFERROR(_xlfn.XLOOKUP($F251,'Incoming supply'!$A:$A,'Incoming supply'!X:X),0)</f>
        <v>0</v>
      </c>
      <c r="AH251" s="21">
        <f>IFERROR(_xlfn.XLOOKUP($F251,'Incoming supply'!$A:$A,'Incoming supply'!Y:Y),0)</f>
        <v>0</v>
      </c>
      <c r="AI251" s="21">
        <f>IFERROR(_xlfn.XLOOKUP($F251,'Incoming supply'!$A:$A,'Incoming supply'!Z:Z),0)</f>
        <v>0</v>
      </c>
      <c r="AJ251" s="21">
        <f>IFERROR(_xlfn.XLOOKUP($F251,'Incoming supply'!$A:$A,'Incoming supply'!AA:AA),0)</f>
        <v>0</v>
      </c>
      <c r="AK251" s="21">
        <f>IFERROR(_xlfn.XLOOKUP($F251,'Incoming supply'!$A:$A,'Incoming supply'!AB:AB),0)</f>
        <v>0</v>
      </c>
      <c r="AL251" s="21">
        <f>IFERROR(_xlfn.XLOOKUP($F251,'Incoming supply'!$A:$A,'Incoming supply'!AC:AC),0)</f>
        <v>0</v>
      </c>
      <c r="AM251" s="21">
        <f>IFERROR(_xlfn.XLOOKUP($F251,'Incoming supply'!$A:$A,'Incoming supply'!AD:AD),0)</f>
        <v>0</v>
      </c>
      <c r="AN251" s="21">
        <f>IFERROR(_xlfn.XLOOKUP($F251,'Incoming supply'!$A:$A,'Incoming supply'!AE:AE),0)</f>
        <v>0</v>
      </c>
      <c r="AO251" s="21">
        <f>IFERROR(_xlfn.XLOOKUP($F251,'Incoming supply'!$A:$A,'Incoming supply'!AF:AF),0)</f>
        <v>0</v>
      </c>
      <c r="AP251" s="21">
        <f>IFERROR(_xlfn.XLOOKUP($F251,'Incoming supply'!$A:$A,'Incoming supply'!AG:AG),0)</f>
        <v>0</v>
      </c>
      <c r="AQ251" s="21">
        <f>IFERROR(_xlfn.XLOOKUP($F251,'Incoming supply'!$A:$A,'Incoming supply'!AH:AH),0)</f>
        <v>0</v>
      </c>
    </row>
    <row r="252" spans="1:43" hidden="1" x14ac:dyDescent="0.3">
      <c r="A252" s="14">
        <f>_xlfn.XLOOKUP(F252,'Demand on-top'!A:A,'Demand on-top'!S:S)</f>
        <v>1220</v>
      </c>
      <c r="B252" s="16" t="s">
        <v>7</v>
      </c>
      <c r="C252" s="17" t="s">
        <v>8</v>
      </c>
      <c r="D252" s="18" cm="1">
        <f t="array" ref="D252">ROUND(_xlfn.XLOOKUP(B252,Artikli!A:A,Artikli!C:C/7),0)</f>
        <v>9</v>
      </c>
      <c r="E252" s="19" t="s">
        <v>44</v>
      </c>
      <c r="F252" s="19" t="s">
        <v>158</v>
      </c>
      <c r="G252" s="48" t="s">
        <v>159</v>
      </c>
      <c r="H252" s="62"/>
      <c r="I252" s="57" t="s">
        <v>4096</v>
      </c>
      <c r="J252" s="31">
        <v>1803</v>
      </c>
      <c r="K252" s="20">
        <f t="shared" ref="K252" si="1673">IF((K249-K250+K251)&gt;0,(K249-K250+K251),0)</f>
        <v>1120</v>
      </c>
      <c r="L252" s="20">
        <f t="shared" ref="L252" si="1674">IF((L249-L250+L251)&gt;0,(L249-L250+L251),0)</f>
        <v>823</v>
      </c>
      <c r="M252" s="20">
        <f t="shared" ref="M252" si="1675">IF((M249-M250+M251)&gt;0,(M249-M250+M251),0)</f>
        <v>1235</v>
      </c>
      <c r="N252" s="20">
        <f t="shared" ref="N252" si="1676">IF((N249-N250+N251)&gt;0,(N249-N250+N251),0)</f>
        <v>939</v>
      </c>
      <c r="O252" s="20">
        <f t="shared" ref="O252" si="1677">IF((O249-O250+O251)&gt;0,(O249-O250+O251),0)</f>
        <v>643</v>
      </c>
      <c r="P252" s="20">
        <f t="shared" ref="P252" si="1678">IF((P249-P250+P251)&gt;0,(P249-P250+P251),0)</f>
        <v>607</v>
      </c>
      <c r="Q252" s="20">
        <f t="shared" ref="Q252" si="1679">IF((Q249-Q250+Q251)&gt;0,(Q249-Q250+Q251),0)</f>
        <v>571</v>
      </c>
      <c r="R252" s="20">
        <f t="shared" ref="R252" si="1680">IF((R249-R250+R251)&gt;0,(R249-R250+R251),0)</f>
        <v>536</v>
      </c>
      <c r="S252" s="20">
        <f t="shared" ref="S252" si="1681">IF((S249-S250+S251)&gt;0,(S249-S250+S251),0)</f>
        <v>500</v>
      </c>
      <c r="T252" s="20">
        <f t="shared" ref="T252" si="1682">IF((T249-T250+T251)&gt;0,(T249-T250+T251),0)</f>
        <v>464</v>
      </c>
      <c r="U252" s="20">
        <f t="shared" ref="U252" si="1683">IF((U249-U250+U251)&gt;0,(U249-U250+U251),0)</f>
        <v>428</v>
      </c>
      <c r="V252" s="20">
        <f t="shared" ref="V252" si="1684">IF((V249-V250+V251)&gt;0,(V249-V250+V251),0)</f>
        <v>393</v>
      </c>
      <c r="W252" s="20">
        <f t="shared" ref="W252" si="1685">IF((W249-W250+W251)&gt;0,(W249-W250+W251),0)</f>
        <v>358</v>
      </c>
      <c r="X252" s="20">
        <f t="shared" ref="X252" si="1686">IF((X249-X250+X251)&gt;0,(X249-X250+X251),0)</f>
        <v>0</v>
      </c>
      <c r="Y252" s="21">
        <f t="shared" ref="Y252:AQ252" si="1687">IF((Y249-Y250+Y251)&gt;0,(Y249-Y250+Y251),0)</f>
        <v>0</v>
      </c>
      <c r="Z252" s="21">
        <f t="shared" si="1687"/>
        <v>0</v>
      </c>
      <c r="AA252" s="21">
        <f t="shared" si="1687"/>
        <v>0</v>
      </c>
      <c r="AB252" s="21">
        <f t="shared" si="1687"/>
        <v>0</v>
      </c>
      <c r="AC252" s="21">
        <f t="shared" si="1687"/>
        <v>0</v>
      </c>
      <c r="AD252" s="21">
        <f t="shared" si="1687"/>
        <v>0</v>
      </c>
      <c r="AE252" s="21">
        <f t="shared" si="1687"/>
        <v>0</v>
      </c>
      <c r="AF252" s="21">
        <f t="shared" si="1687"/>
        <v>0</v>
      </c>
      <c r="AG252" s="21">
        <f t="shared" si="1687"/>
        <v>0</v>
      </c>
      <c r="AH252" s="21">
        <f t="shared" si="1687"/>
        <v>0</v>
      </c>
      <c r="AI252" s="21">
        <f t="shared" si="1687"/>
        <v>0</v>
      </c>
      <c r="AJ252" s="21">
        <f t="shared" si="1687"/>
        <v>0</v>
      </c>
      <c r="AK252" s="21">
        <f t="shared" si="1687"/>
        <v>0</v>
      </c>
      <c r="AL252" s="21">
        <f t="shared" si="1687"/>
        <v>0</v>
      </c>
      <c r="AM252" s="21">
        <f t="shared" si="1687"/>
        <v>0</v>
      </c>
      <c r="AN252" s="21">
        <f t="shared" si="1687"/>
        <v>0</v>
      </c>
      <c r="AO252" s="21">
        <f t="shared" si="1687"/>
        <v>0</v>
      </c>
      <c r="AP252" s="21">
        <f t="shared" si="1687"/>
        <v>0</v>
      </c>
      <c r="AQ252" s="21">
        <f t="shared" si="1687"/>
        <v>0</v>
      </c>
    </row>
    <row r="253" spans="1:43" hidden="1" x14ac:dyDescent="0.3">
      <c r="A253" s="14">
        <f>_xlfn.XLOOKUP(F253,'Demand on-top'!A:A,'Demand on-top'!S:S)</f>
        <v>1220</v>
      </c>
      <c r="B253" s="22" t="s">
        <v>7</v>
      </c>
      <c r="C253" s="23" t="s">
        <v>8</v>
      </c>
      <c r="D253" s="18" cm="1">
        <f t="array" ref="D253">ROUND(_xlfn.XLOOKUP(B253,Artikli!A:A,Artikli!C:C/7),0)</f>
        <v>9</v>
      </c>
      <c r="E253" s="25" t="s">
        <v>44</v>
      </c>
      <c r="F253" s="25" t="s">
        <v>158</v>
      </c>
      <c r="G253" s="49" t="s">
        <v>159</v>
      </c>
      <c r="H253" s="64"/>
      <c r="I253" s="58" t="s">
        <v>29</v>
      </c>
      <c r="J253" s="32">
        <v>15.708191126279864</v>
      </c>
      <c r="K253" s="26" cm="1">
        <f t="array" ref="K253">IFERROR(_xlfn.LET(_xlpm.stk, K249, _xlpm.dem, L250:$BF250,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AVERAGE(L250:Z250), _xlpm.nxt), _xlpm.fw + ((_xlpm.stk - _xlpm.ded) / _xlpm.safe_nxt)),0)</f>
        <v>8.2222222222222214</v>
      </c>
      <c r="L253" s="26" cm="1">
        <f t="array" ref="L253">IFERROR(_xlfn.LET(_xlpm.stk, L249, _xlpm.dem, M250:$BF250,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AVERAGE(M250:AA250), _xlpm.nxt), _xlpm.fw + ((_xlpm.stk - _xlpm.ded) / _xlpm.safe_nxt)),0)</f>
        <v>9.4571428571428573</v>
      </c>
      <c r="M253" s="26" cm="1">
        <f t="array" ref="M253">IFERROR(_xlfn.LET(_xlpm.stk, M249, _xlpm.dem, N250:$BF250,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AVERAGE(N250:AB250), _xlpm.nxt), _xlpm.fw + ((_xlpm.stk - _xlpm.ded) / _xlpm.safe_nxt)),0)</f>
        <v>8.4571428571428573</v>
      </c>
      <c r="N253" s="26" cm="1">
        <f t="array" ref="N253">IFERROR(_xlfn.LET(_xlpm.stk, N249, _xlpm.dem, O250:$BF250,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AVERAGE(O250:AC250), _xlpm.nxt), _xlpm.fw + ((_xlpm.stk - _xlpm.ded) / _xlpm.safe_nxt)),0)</f>
        <v>9.5211155378486048</v>
      </c>
      <c r="O253" s="26" cm="1">
        <f t="array" ref="O253">IFERROR(_xlfn.LET(_xlpm.stk, O249, _xlpm.dem, P250:$BF250,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AVERAGE(P250:AD250), _xlpm.nxt), _xlpm.fw + ((_xlpm.stk - _xlpm.ded) / _xlpm.safe_nxt)),0)</f>
        <v>8.5211155378486048</v>
      </c>
      <c r="P253" s="26" cm="1">
        <f t="array" ref="P253">IFERROR(_xlfn.LET(_xlpm.stk, P249, _xlpm.dem, Q250:$BF250,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AVERAGE(Q250:AE250), _xlpm.nxt), _xlpm.fw + ((_xlpm.stk - _xlpm.ded) / _xlpm.safe_nxt)),0)</f>
        <v>7.31394422310757</v>
      </c>
      <c r="Q253" s="26" cm="1">
        <f t="array" ref="Q253">IFERROR(_xlfn.LET(_xlpm.stk, Q249, _xlpm.dem, R250:$BF250,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AVERAGE(R250:AF250), _xlpm.nxt), _xlpm.fw + ((_xlpm.stk - _xlpm.ded) / _xlpm.safe_nxt)),0)</f>
        <v>6.31394422310757</v>
      </c>
      <c r="R253" s="26" cm="1">
        <f t="array" ref="R253">IFERROR(_xlfn.LET(_xlpm.stk, R249, _xlpm.dem, S250:$BF250,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AVERAGE(S250:AG250), _xlpm.nxt), _xlpm.fw + ((_xlpm.stk - _xlpm.ded) / _xlpm.safe_nxt)),0)</f>
        <v>5.3131474103585656</v>
      </c>
      <c r="S253" s="26" cm="1">
        <f t="array" ref="S253">IFERROR(_xlfn.LET(_xlpm.stk, S249, _xlpm.dem, T250:$BF250,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AVERAGE(T250:AH250), _xlpm.nxt), _xlpm.fw + ((_xlpm.stk - _xlpm.ded) / _xlpm.safe_nxt)),0)</f>
        <v>4.31394422310757</v>
      </c>
      <c r="T253" s="26" cm="1">
        <f t="array" ref="T253">IFERROR(_xlfn.LET(_xlpm.stk, T249, _xlpm.dem, U250:$BF250,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AVERAGE(U250:AI250), _xlpm.nxt), _xlpm.fw + ((_xlpm.stk - _xlpm.ded) / _xlpm.safe_nxt)),0)</f>
        <v>3.3139442231075695</v>
      </c>
      <c r="U253" s="26" cm="1">
        <f t="array" ref="U253">IFERROR(_xlfn.LET(_xlpm.stk, U249, _xlpm.dem, V250:$BF250,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AVERAGE(V250:AJ250), _xlpm.nxt), _xlpm.fw + ((_xlpm.stk - _xlpm.ded) / _xlpm.safe_nxt)),0)</f>
        <v>2.3139442231075695</v>
      </c>
      <c r="V253" s="26" cm="1">
        <f t="array" ref="V253">IFERROR(_xlfn.LET(_xlpm.stk, V249, _xlpm.dem, W250:$BF250,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AVERAGE(W250:AK250), _xlpm.nxt), _xlpm.fw + ((_xlpm.stk - _xlpm.ded) / _xlpm.safe_nxt)),0)</f>
        <v>1.3131474103585656</v>
      </c>
      <c r="W253" s="26" cm="1">
        <f t="array" ref="W253">IFERROR(_xlfn.LET(_xlpm.stk, W249, _xlpm.dem, X250:$BF250,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AVERAGE(X250:AL250), _xlpm.nxt), _xlpm.fw + ((_xlpm.stk - _xlpm.ded) / _xlpm.safe_nxt)),0)</f>
        <v>0.31314741035856575</v>
      </c>
      <c r="X253" s="26" cm="1">
        <f t="array" ref="X253">IFERROR(_xlfn.LET(_xlpm.stk, X249, _xlpm.dem, Y250:$BF250,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AVERAGE(Y250:AM250), _xlpm.nxt), _xlpm.fw + ((_xlpm.stk - _xlpm.ded) / _xlpm.safe_nxt)),0)</f>
        <v>9.8648648648648649</v>
      </c>
      <c r="Y253" s="27" cm="1">
        <f t="array" ref="Y253">IFERROR(_xlfn.LET(_xlpm.stk, Y249, _xlpm.dem, Z250:$BF250,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AVERAGE(Z250:AN250), _xlpm.nxt), _xlpm.fw + ((_xlpm.stk - _xlpm.ded) / _xlpm.safe_nxt)),0)</f>
        <v>0</v>
      </c>
      <c r="Z253" s="27" cm="1">
        <f t="array" ref="Z253">IFERROR(_xlfn.LET(_xlpm.stk, Z249, _xlpm.dem, AA250:$BF250,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AVERAGE(AA250:AO250), _xlpm.nxt), _xlpm.fw + ((_xlpm.stk - _xlpm.ded) / _xlpm.safe_nxt)),0)</f>
        <v>0</v>
      </c>
      <c r="AA253" s="27" cm="1">
        <f t="array" ref="AA253">IFERROR(_xlfn.LET(_xlpm.stk, AA249, _xlpm.dem, AB250:$BF250,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AVERAGE(AB250:AP250), _xlpm.nxt), _xlpm.fw + ((_xlpm.stk - _xlpm.ded) / _xlpm.safe_nxt)),0)</f>
        <v>0</v>
      </c>
      <c r="AB253" s="27" cm="1">
        <f t="array" ref="AB253">IFERROR(_xlfn.LET(_xlpm.stk, AB249, _xlpm.dem, AC250:$BF250,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AVERAGE(AC250:AQ250), _xlpm.nxt), _xlpm.fw + ((_xlpm.stk - _xlpm.ded) / _xlpm.safe_nxt)),0)</f>
        <v>0</v>
      </c>
      <c r="AC253" s="27" cm="1">
        <f t="array" ref="AC253">IFERROR(_xlfn.LET(_xlpm.stk, AC249, _xlpm.dem, AD250:$BF250,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AVERAGE(AD250:AR250), _xlpm.nxt), _xlpm.fw + ((_xlpm.stk - _xlpm.ded) / _xlpm.safe_nxt)),0)</f>
        <v>0</v>
      </c>
      <c r="AD253" s="27" cm="1">
        <f t="array" ref="AD253">IFERROR(_xlfn.LET(_xlpm.stk, AD249, _xlpm.dem, AE250:$BF250,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AVERAGE(AE250:AS250), _xlpm.nxt), _xlpm.fw + ((_xlpm.stk - _xlpm.ded) / _xlpm.safe_nxt)),0)</f>
        <v>0</v>
      </c>
      <c r="AE253" s="27" cm="1">
        <f t="array" ref="AE253">IFERROR(_xlfn.LET(_xlpm.stk, AE249, _xlpm.dem, AF250:$BF250,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AVERAGE(AF250:AT250), _xlpm.nxt), _xlpm.fw + ((_xlpm.stk - _xlpm.ded) / _xlpm.safe_nxt)),0)</f>
        <v>0</v>
      </c>
      <c r="AF253" s="27" cm="1">
        <f t="array" ref="AF253">IFERROR(_xlfn.LET(_xlpm.stk, AF249, _xlpm.dem, AG250:$BF250,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AVERAGE(AG250:AU250), _xlpm.nxt), _xlpm.fw + ((_xlpm.stk - _xlpm.ded) / _xlpm.safe_nxt)),0)</f>
        <v>0</v>
      </c>
      <c r="AG253" s="27" cm="1">
        <f t="array" ref="AG253">IFERROR(_xlfn.LET(_xlpm.stk, AG249, _xlpm.dem, AH250:$BF250,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AVERAGE(AH250:AV250), _xlpm.nxt), _xlpm.fw + ((_xlpm.stk - _xlpm.ded) / _xlpm.safe_nxt)),0)</f>
        <v>0</v>
      </c>
      <c r="AH253" s="27" cm="1">
        <f t="array" ref="AH253">IFERROR(_xlfn.LET(_xlpm.stk, AH249, _xlpm.dem, AI250:$BF250,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AVERAGE(AI250:AW250), _xlpm.nxt), _xlpm.fw + ((_xlpm.stk - _xlpm.ded) / _xlpm.safe_nxt)),0)</f>
        <v>0</v>
      </c>
      <c r="AI253" s="27" cm="1">
        <f t="array" ref="AI253">IFERROR(_xlfn.LET(_xlpm.stk, AI249, _xlpm.dem, AJ250:$BF250,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AVERAGE(AJ250:AX250), _xlpm.nxt), _xlpm.fw + ((_xlpm.stk - _xlpm.ded) / _xlpm.safe_nxt)),0)</f>
        <v>0</v>
      </c>
      <c r="AJ253" s="27" cm="1">
        <f t="array" ref="AJ253">IFERROR(_xlfn.LET(_xlpm.stk, AJ249, _xlpm.dem, AK250:$BF250,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AVERAGE(AK250:AY250), _xlpm.nxt), _xlpm.fw + ((_xlpm.stk - _xlpm.ded) / _xlpm.safe_nxt)),0)</f>
        <v>0</v>
      </c>
      <c r="AK253" s="27" cm="1">
        <f t="array" ref="AK253">IFERROR(_xlfn.LET(_xlpm.stk, AK249, _xlpm.dem, AL250:$BF250,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AVERAGE(AL250:AZ250), _xlpm.nxt), _xlpm.fw + ((_xlpm.stk - _xlpm.ded) / _xlpm.safe_nxt)),0)</f>
        <v>0</v>
      </c>
      <c r="AL253" s="27" cm="1">
        <f t="array" ref="AL253">IFERROR(_xlfn.LET(_xlpm.stk, AL249, _xlpm.dem, AM250:$BF250,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AVERAGE(AM250:BA250), _xlpm.nxt), _xlpm.fw + ((_xlpm.stk - _xlpm.ded) / _xlpm.safe_nxt)),0)</f>
        <v>0</v>
      </c>
      <c r="AM253" s="27" cm="1">
        <f t="array" ref="AM253">IFERROR(_xlfn.LET(_xlpm.stk, AM249, _xlpm.dem, AN250:$BF250,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AVERAGE(AN250:BB250), _xlpm.nxt), _xlpm.fw + ((_xlpm.stk - _xlpm.ded) / _xlpm.safe_nxt)),0)</f>
        <v>0</v>
      </c>
      <c r="AN253" s="27" cm="1">
        <f t="array" ref="AN253">IFERROR(_xlfn.LET(_xlpm.stk, AN249, _xlpm.dem, AO250:$BF250,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AVERAGE(AO250:BC250), _xlpm.nxt), _xlpm.fw + ((_xlpm.stk - _xlpm.ded) / _xlpm.safe_nxt)),0)</f>
        <v>0</v>
      </c>
      <c r="AO253" s="27" cm="1">
        <f t="array" ref="AO253">IFERROR(_xlfn.LET(_xlpm.stk, AO249, _xlpm.dem, AP250:$BF250,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AVERAGE(AP250:BD250), _xlpm.nxt), _xlpm.fw + ((_xlpm.stk - _xlpm.ded) / _xlpm.safe_nxt)),0)</f>
        <v>0</v>
      </c>
      <c r="AP253" s="27" cm="1">
        <f t="array" ref="AP253">IFERROR(_xlfn.LET(_xlpm.stk, AP249, _xlpm.dem, AQ250:$BF250,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AVERAGE(AQ250:BE250), _xlpm.nxt), _xlpm.fw + ((_xlpm.stk - _xlpm.ded) / _xlpm.safe_nxt)),0)</f>
        <v>0</v>
      </c>
      <c r="AQ253" s="27" cm="1">
        <f t="array" ref="AQ253">IFERROR(_xlfn.LET(_xlpm.stk, AQ249, _xlpm.dem, AR250:$BF250,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AVERAGE(AR250:BF250), _xlpm.nxt), _xlpm.fw + ((_xlpm.stk - _xlpm.ded) / _xlpm.safe_nxt)),0)</f>
        <v>0</v>
      </c>
    </row>
    <row r="254" spans="1:43" hidden="1" x14ac:dyDescent="0.3">
      <c r="A254" s="14">
        <f>_xlfn.XLOOKUP(F254,'Demand on-top'!A:A,'Demand on-top'!S:S)</f>
        <v>0</v>
      </c>
      <c r="B254" s="16" t="s">
        <v>64</v>
      </c>
      <c r="C254" s="17" t="s">
        <v>65</v>
      </c>
      <c r="D254" s="18" cm="1">
        <f t="array" ref="D254">ROUND(_xlfn.XLOOKUP(B254,Artikli!A:A,Artikli!C:C/7),0)</f>
        <v>17</v>
      </c>
      <c r="E254" s="19" t="s">
        <v>59</v>
      </c>
      <c r="F254" s="19" t="s">
        <v>160</v>
      </c>
      <c r="G254" s="48" t="s">
        <v>161</v>
      </c>
      <c r="H254" s="61"/>
      <c r="I254" s="57" t="s">
        <v>26</v>
      </c>
      <c r="J254" s="31">
        <v>97196</v>
      </c>
      <c r="K254" s="20">
        <f>IFERROR(_xlfn.XLOOKUP(F254,Stock!A:A,Stock!AI:AI),0)</f>
        <v>95422</v>
      </c>
      <c r="L254" s="20">
        <f t="shared" ref="L254:Y254" si="1688">K257</f>
        <v>93337</v>
      </c>
      <c r="M254" s="20">
        <f t="shared" si="1688"/>
        <v>91243</v>
      </c>
      <c r="N254" s="20">
        <f t="shared" si="1688"/>
        <v>89220</v>
      </c>
      <c r="O254" s="20">
        <f t="shared" si="1688"/>
        <v>87177</v>
      </c>
      <c r="P254" s="20">
        <f t="shared" si="1688"/>
        <v>85136</v>
      </c>
      <c r="Q254" s="20">
        <f t="shared" si="1688"/>
        <v>83085</v>
      </c>
      <c r="R254" s="20">
        <f t="shared" si="1688"/>
        <v>81070</v>
      </c>
      <c r="S254" s="20">
        <f t="shared" si="1688"/>
        <v>79029</v>
      </c>
      <c r="T254" s="20">
        <f t="shared" si="1688"/>
        <v>77057</v>
      </c>
      <c r="U254" s="20">
        <f t="shared" si="1688"/>
        <v>235051</v>
      </c>
      <c r="V254" s="20">
        <f t="shared" si="1688"/>
        <v>233047</v>
      </c>
      <c r="W254" s="20">
        <f t="shared" si="1688"/>
        <v>231028</v>
      </c>
      <c r="X254" s="20">
        <f t="shared" si="1688"/>
        <v>229011</v>
      </c>
      <c r="Y254" s="21">
        <f t="shared" si="1688"/>
        <v>226996</v>
      </c>
      <c r="Z254" s="21">
        <f t="shared" ref="Z254" si="1689">Y257</f>
        <v>224983</v>
      </c>
      <c r="AA254" s="21">
        <f t="shared" ref="AA254" si="1690">Z257</f>
        <v>222972</v>
      </c>
      <c r="AB254" s="21">
        <f t="shared" ref="AB254" si="1691">AA257</f>
        <v>220962</v>
      </c>
      <c r="AC254" s="21">
        <f t="shared" ref="AC254" si="1692">AB257</f>
        <v>218965</v>
      </c>
      <c r="AD254" s="21">
        <f t="shared" ref="AD254" si="1693">AC257</f>
        <v>216970</v>
      </c>
      <c r="AE254" s="21">
        <f t="shared" ref="AE254" si="1694">AD257</f>
        <v>214964</v>
      </c>
      <c r="AF254" s="21">
        <f t="shared" ref="AF254" si="1695">AE257</f>
        <v>212968</v>
      </c>
      <c r="AG254" s="21">
        <f t="shared" ref="AG254" si="1696">AF257</f>
        <v>210960</v>
      </c>
      <c r="AH254" s="21">
        <f t="shared" ref="AH254" si="1697">AG257</f>
        <v>208955</v>
      </c>
      <c r="AI254" s="21">
        <f t="shared" ref="AI254" si="1698">AH257</f>
        <v>206953</v>
      </c>
      <c r="AJ254" s="21">
        <f t="shared" ref="AJ254" si="1699">AI257</f>
        <v>204927</v>
      </c>
      <c r="AK254" s="21">
        <f t="shared" ref="AK254" si="1700">AJ257</f>
        <v>202903</v>
      </c>
      <c r="AL254" s="21">
        <f t="shared" ref="AL254" si="1701">AK257</f>
        <v>200883</v>
      </c>
      <c r="AM254" s="21">
        <f t="shared" ref="AM254" si="1702">AL257</f>
        <v>198866</v>
      </c>
      <c r="AN254" s="21">
        <f t="shared" ref="AN254" si="1703">AM257</f>
        <v>196851</v>
      </c>
      <c r="AO254" s="21">
        <f t="shared" ref="AO254" si="1704">AN257</f>
        <v>194837</v>
      </c>
      <c r="AP254" s="21">
        <f t="shared" ref="AP254" si="1705">AO257</f>
        <v>192824</v>
      </c>
      <c r="AQ254" s="21">
        <f t="shared" ref="AQ254" si="1706">AP257</f>
        <v>192824</v>
      </c>
    </row>
    <row r="255" spans="1:43" hidden="1" x14ac:dyDescent="0.3">
      <c r="A255" s="14">
        <f>_xlfn.XLOOKUP(F255,'Demand on-top'!A:A,'Demand on-top'!S:S)</f>
        <v>0</v>
      </c>
      <c r="B255" s="16" t="s">
        <v>64</v>
      </c>
      <c r="C255" s="17" t="s">
        <v>65</v>
      </c>
      <c r="D255" s="18" cm="1">
        <f t="array" ref="D255">ROUND(_xlfn.XLOOKUP(B255,Artikli!A:A,Artikli!C:C/7),0)</f>
        <v>17</v>
      </c>
      <c r="E255" s="19" t="s">
        <v>59</v>
      </c>
      <c r="F255" s="19" t="s">
        <v>160</v>
      </c>
      <c r="G255" s="48" t="s">
        <v>161</v>
      </c>
      <c r="H255" s="62"/>
      <c r="I255" s="57" t="s">
        <v>28</v>
      </c>
      <c r="J255" s="31">
        <v>2141</v>
      </c>
      <c r="K255" s="20">
        <f>ROUND(_xlfn.XLOOKUP($F255,'Prodaja+Demand'!$B:$B,'Prodaja+Demand'!BG:BG),0)+ROUND(_xlfn.XLOOKUP($F255,'Demand on-top'!$A:$A,'Demand on-top'!F:F),0)</f>
        <v>2085</v>
      </c>
      <c r="L255" s="20">
        <f>ROUND(_xlfn.XLOOKUP($F255,'Prodaja+Demand'!$B:$B,'Prodaja+Demand'!BH:BH),0)+ROUND(_xlfn.XLOOKUP($F255,'Demand on-top'!$A:$A,'Demand on-top'!G:G),0)</f>
        <v>2094</v>
      </c>
      <c r="M255" s="20">
        <f>ROUND(_xlfn.XLOOKUP($F255,'Prodaja+Demand'!$B:$B,'Prodaja+Demand'!BI:BI),0)+ROUND(_xlfn.XLOOKUP($F255,'Demand on-top'!$A:$A,'Demand on-top'!H:H),0)</f>
        <v>2023</v>
      </c>
      <c r="N255" s="20">
        <f>ROUND(_xlfn.XLOOKUP($F255,'Prodaja+Demand'!$B:$B,'Prodaja+Demand'!BJ:BJ),0)+ROUND(_xlfn.XLOOKUP($F255,'Demand on-top'!$A:$A,'Demand on-top'!I:I),0)</f>
        <v>2043</v>
      </c>
      <c r="O255" s="20">
        <f>ROUND(_xlfn.XLOOKUP($F255,'Prodaja+Demand'!$B:$B,'Prodaja+Demand'!BK:BK),0)+ROUND(_xlfn.XLOOKUP($F255,'Demand on-top'!$A:$A,'Demand on-top'!J:J),0)</f>
        <v>2041</v>
      </c>
      <c r="P255" s="20">
        <f>ROUND(_xlfn.XLOOKUP($F255,'Prodaja+Demand'!$B:$B,'Prodaja+Demand'!BL:BL),0)+ROUND(_xlfn.XLOOKUP($F255,'Demand on-top'!$A:$A,'Demand on-top'!K:K),0)</f>
        <v>2051</v>
      </c>
      <c r="Q255" s="20">
        <f>ROUND(_xlfn.XLOOKUP($F255,'Prodaja+Demand'!$B:$B,'Prodaja+Demand'!BM:BM),0)+ROUND(_xlfn.XLOOKUP($F255,'Demand on-top'!$A:$A,'Demand on-top'!L:L),0)</f>
        <v>2015</v>
      </c>
      <c r="R255" s="20">
        <f>ROUND(_xlfn.XLOOKUP($F255,'Prodaja+Demand'!$B:$B,'Prodaja+Demand'!BN:BN),0)+ROUND(_xlfn.XLOOKUP($F255,'Demand on-top'!$A:$A,'Demand on-top'!M:M),0)</f>
        <v>2041</v>
      </c>
      <c r="S255" s="20">
        <f>ROUND(_xlfn.XLOOKUP($F255,'Prodaja+Demand'!$B:$B,'Prodaja+Demand'!BO:BO),0)+ROUND(_xlfn.XLOOKUP($F255,'Demand on-top'!$A:$A,'Demand on-top'!N:N),0)</f>
        <v>1972</v>
      </c>
      <c r="T255" s="20">
        <f>ROUND(_xlfn.XLOOKUP($F255,'Prodaja+Demand'!$B:$B,'Prodaja+Demand'!BP:BP),0)+ROUND(_xlfn.XLOOKUP($F255,'Demand on-top'!$A:$A,'Demand on-top'!O:O),0)</f>
        <v>2006</v>
      </c>
      <c r="U255" s="20">
        <f>ROUND(_xlfn.XLOOKUP($F255,'Prodaja+Demand'!$B:$B,'Prodaja+Demand'!BQ:BQ),0)+ROUND(_xlfn.XLOOKUP($F255,'Demand on-top'!$A:$A,'Demand on-top'!P:P),0)</f>
        <v>2004</v>
      </c>
      <c r="V255" s="20">
        <f>ROUND(_xlfn.XLOOKUP($F255,'Prodaja+Demand'!$B:$B,'Prodaja+Demand'!BR:BR),0)+ROUND(_xlfn.XLOOKUP($F255,'Demand on-top'!$A:$A,'Demand on-top'!Q:Q),0)</f>
        <v>2019</v>
      </c>
      <c r="W255" s="20">
        <f>ROUND(_xlfn.XLOOKUP($F255,'Prodaja+Demand'!$B:$B,'Prodaja+Demand'!BS:BS),0)+ROUND(_xlfn.XLOOKUP($F255,'Demand on-top'!$A:$A,'Demand on-top'!R:R),0)</f>
        <v>2017</v>
      </c>
      <c r="X255" s="20">
        <f>ROUND(_xlfn.XLOOKUP($F255,'Prodaja+Demand'!$B:$B,'Prodaja+Demand'!BT:BT),0)+ROUND(_xlfn.XLOOKUP($F255,'Demand on-top'!$A:$A,'Demand on-top'!S:S),0)</f>
        <v>2015</v>
      </c>
      <c r="Y255" s="21">
        <f>ROUND(_xlfn.XLOOKUP($F255,'Prodaja+Demand'!$B:$B,'Prodaja+Demand'!BU:BU),0)+ROUND(_xlfn.XLOOKUP($F255,'Demand on-top'!$A:$A,'Demand on-top'!T:T),0)</f>
        <v>2013</v>
      </c>
      <c r="Z255" s="21">
        <f>ROUND(_xlfn.XLOOKUP($F255,'Prodaja+Demand'!$B:$B,'Prodaja+Demand'!BV:BV),0)+ROUND(_xlfn.XLOOKUP($F255,'Demand on-top'!$A:$A,'Demand on-top'!U:U),0)</f>
        <v>2011</v>
      </c>
      <c r="AA255" s="21">
        <f>ROUND(_xlfn.XLOOKUP($F255,'Prodaja+Demand'!$B:$B,'Prodaja+Demand'!BW:BW),0)+ROUND(_xlfn.XLOOKUP($F255,'Demand on-top'!$A:$A,'Demand on-top'!V:V),0)</f>
        <v>2010</v>
      </c>
      <c r="AB255" s="21">
        <f>ROUND(_xlfn.XLOOKUP($F255,'Prodaja+Demand'!$B:$B,'Prodaja+Demand'!BX:BX),0)+ROUND(_xlfn.XLOOKUP($F255,'Demand on-top'!$A:$A,'Demand on-top'!W:W),0)</f>
        <v>1997</v>
      </c>
      <c r="AC255" s="21">
        <f>ROUND(_xlfn.XLOOKUP($F255,'Prodaja+Demand'!$B:$B,'Prodaja+Demand'!BY:BY),0)+ROUND(_xlfn.XLOOKUP($F255,'Demand on-top'!$A:$A,'Demand on-top'!X:X),0)</f>
        <v>1995</v>
      </c>
      <c r="AD255" s="21">
        <f>ROUND(_xlfn.XLOOKUP($F255,'Prodaja+Demand'!$B:$B,'Prodaja+Demand'!BZ:BZ),0)+ROUND(_xlfn.XLOOKUP($F255,'Demand on-top'!$A:$A,'Demand on-top'!Y:Y),0)</f>
        <v>2006</v>
      </c>
      <c r="AE255" s="21">
        <f>ROUND(_xlfn.XLOOKUP($F255,'Prodaja+Demand'!$B:$B,'Prodaja+Demand'!CA:CA),0)+ROUND(_xlfn.XLOOKUP($F255,'Demand on-top'!$A:$A,'Demand on-top'!Z:Z),0)</f>
        <v>1996</v>
      </c>
      <c r="AF255" s="21">
        <f>ROUND(_xlfn.XLOOKUP($F255,'Prodaja+Demand'!$B:$B,'Prodaja+Demand'!CB:CB),0)+ROUND(_xlfn.XLOOKUP($F255,'Demand on-top'!$A:$A,'Demand on-top'!AA:AA),0)</f>
        <v>2008</v>
      </c>
      <c r="AG255" s="21">
        <f>ROUND(_xlfn.XLOOKUP($F255,'Prodaja+Demand'!$B:$B,'Prodaja+Demand'!CC:CC),0)+ROUND(_xlfn.XLOOKUP($F255,'Demand on-top'!$A:$A,'Demand on-top'!AB:AB),0)</f>
        <v>2005</v>
      </c>
      <c r="AH255" s="21">
        <f>ROUND(_xlfn.XLOOKUP($F255,'Prodaja+Demand'!$B:$B,'Prodaja+Demand'!CD:CD),0)+ROUND(_xlfn.XLOOKUP($F255,'Demand on-top'!$A:$A,'Demand on-top'!AC:AC),0)</f>
        <v>2002</v>
      </c>
      <c r="AI255" s="21">
        <f>ROUND(_xlfn.XLOOKUP($F255,'Prodaja+Demand'!$B:$B,'Prodaja+Demand'!CE:CE),0)+ROUND(_xlfn.XLOOKUP($F255,'Demand on-top'!$A:$A,'Demand on-top'!AD:AD),0)</f>
        <v>2026</v>
      </c>
      <c r="AJ255" s="21">
        <f>ROUND(_xlfn.XLOOKUP($F255,'Prodaja+Demand'!$B:$B,'Prodaja+Demand'!CF:CF),0)+ROUND(_xlfn.XLOOKUP($F255,'Demand on-top'!$A:$A,'Demand on-top'!AE:AE),0)</f>
        <v>2024</v>
      </c>
      <c r="AK255" s="21">
        <f>ROUND(_xlfn.XLOOKUP($F255,'Prodaja+Demand'!$B:$B,'Prodaja+Demand'!CG:CG),0)+ROUND(_xlfn.XLOOKUP($F255,'Demand on-top'!$A:$A,'Demand on-top'!AF:AF),0)</f>
        <v>2020</v>
      </c>
      <c r="AL255" s="21">
        <f>ROUND(_xlfn.XLOOKUP($F255,'Prodaja+Demand'!$B:$B,'Prodaja+Demand'!CH:CH),0)+ROUND(_xlfn.XLOOKUP($F255,'Demand on-top'!$A:$A,'Demand on-top'!AG:AG),0)</f>
        <v>2017</v>
      </c>
      <c r="AM255" s="21">
        <f>ROUND(_xlfn.XLOOKUP($F255,'Prodaja+Demand'!$B:$B,'Prodaja+Demand'!CI:CI),0)+ROUND(_xlfn.XLOOKUP($F255,'Demand on-top'!$A:$A,'Demand on-top'!AH:AH),0)</f>
        <v>2015</v>
      </c>
      <c r="AN255" s="21">
        <f>ROUND(_xlfn.XLOOKUP($F255,'Prodaja+Demand'!$B:$B,'Prodaja+Demand'!CJ:CJ),0)+ROUND(_xlfn.XLOOKUP($F255,'Demand on-top'!$A:$A,'Demand on-top'!AI:AI),0)</f>
        <v>2014</v>
      </c>
      <c r="AO255" s="21">
        <f>ROUND(_xlfn.XLOOKUP($F255,'Prodaja+Demand'!$B:$B,'Prodaja+Demand'!CK:CK),0)+ROUND(_xlfn.XLOOKUP($F255,'Demand on-top'!$A:$A,'Demand on-top'!AJ:AJ),0)</f>
        <v>2013</v>
      </c>
      <c r="AP255" s="21">
        <f>ROUND(_xlfn.XLOOKUP($F255,'Prodaja+Demand'!$B:$B,'Prodaja+Demand'!CL:CL),0)+ROUND(_xlfn.XLOOKUP($F255,'Demand on-top'!$A:$A,'Demand on-top'!AK:AK),0)</f>
        <v>0</v>
      </c>
      <c r="AQ255" s="21">
        <f>ROUND(_xlfn.XLOOKUP($F255,'Prodaja+Demand'!$B:$B,'Prodaja+Demand'!CM:CM),0)+ROUND(_xlfn.XLOOKUP($F255,'Demand on-top'!$A:$A,'Demand on-top'!AL:AL),0)</f>
        <v>0</v>
      </c>
    </row>
    <row r="256" spans="1:43" hidden="1" x14ac:dyDescent="0.3">
      <c r="A256" s="14">
        <f>_xlfn.XLOOKUP(F256,'Demand on-top'!A:A,'Demand on-top'!S:S)</f>
        <v>0</v>
      </c>
      <c r="B256" s="16" t="s">
        <v>64</v>
      </c>
      <c r="C256" s="17" t="s">
        <v>65</v>
      </c>
      <c r="D256" s="18" cm="1">
        <f t="array" ref="D256">ROUND(_xlfn.XLOOKUP(B256,Artikli!A:A,Artikli!C:C/7),0)</f>
        <v>17</v>
      </c>
      <c r="E256" s="19" t="s">
        <v>59</v>
      </c>
      <c r="F256" s="19" t="s">
        <v>160</v>
      </c>
      <c r="G256" s="48" t="s">
        <v>161</v>
      </c>
      <c r="H256" s="62"/>
      <c r="I256" s="57" t="s">
        <v>27</v>
      </c>
      <c r="J256" s="31">
        <v>0</v>
      </c>
      <c r="K256" s="20">
        <f>IFERROR(_xlfn.XLOOKUP($F256,'Incoming supply'!$A:$A,'Incoming supply'!B:B),0)</f>
        <v>0</v>
      </c>
      <c r="L256" s="20">
        <f>IFERROR(_xlfn.XLOOKUP($F256,'Incoming supply'!$A:$A,'Incoming supply'!C:C),0)</f>
        <v>0</v>
      </c>
      <c r="M256" s="20">
        <f>IFERROR(_xlfn.XLOOKUP($F256,'Incoming supply'!$A:$A,'Incoming supply'!D:D),0)</f>
        <v>0</v>
      </c>
      <c r="N256" s="20">
        <f>IFERROR(_xlfn.XLOOKUP($F256,'Incoming supply'!$A:$A,'Incoming supply'!E:E),0)</f>
        <v>0</v>
      </c>
      <c r="O256" s="20">
        <f>IFERROR(_xlfn.XLOOKUP($F256,'Incoming supply'!$A:$A,'Incoming supply'!F:F),0)</f>
        <v>0</v>
      </c>
      <c r="P256" s="20">
        <f>IFERROR(_xlfn.XLOOKUP($F256,'Incoming supply'!$A:$A,'Incoming supply'!G:G),0)</f>
        <v>0</v>
      </c>
      <c r="Q256" s="20">
        <f>IFERROR(_xlfn.XLOOKUP($F256,'Incoming supply'!$A:$A,'Incoming supply'!H:H),0)</f>
        <v>0</v>
      </c>
      <c r="R256" s="20">
        <f>IFERROR(_xlfn.XLOOKUP($F256,'Incoming supply'!$A:$A,'Incoming supply'!I:I),0)</f>
        <v>0</v>
      </c>
      <c r="S256" s="20">
        <f>IFERROR(_xlfn.XLOOKUP($F256,'Incoming supply'!$A:$A,'Incoming supply'!J:J),0)</f>
        <v>0</v>
      </c>
      <c r="T256" s="20">
        <f>IFERROR(_xlfn.XLOOKUP($F256,'Incoming supply'!$A:$A,'Incoming supply'!K:K),0)</f>
        <v>160000</v>
      </c>
      <c r="U256" s="20">
        <f>IFERROR(_xlfn.XLOOKUP($F256,'Incoming supply'!$A:$A,'Incoming supply'!L:L),0)</f>
        <v>0</v>
      </c>
      <c r="V256" s="20">
        <f>IFERROR(_xlfn.XLOOKUP($F256,'Incoming supply'!$A:$A,'Incoming supply'!M:M),0)</f>
        <v>0</v>
      </c>
      <c r="W256" s="20">
        <f>IFERROR(_xlfn.XLOOKUP($F256,'Incoming supply'!$A:$A,'Incoming supply'!N:N),0)</f>
        <v>0</v>
      </c>
      <c r="X256" s="20">
        <f>IFERROR(_xlfn.XLOOKUP($F256,'Incoming supply'!$A:$A,'Incoming supply'!O:O),0)</f>
        <v>0</v>
      </c>
      <c r="Y256" s="21">
        <f>IFERROR(_xlfn.XLOOKUP($F256,'Incoming supply'!$A:$A,'Incoming supply'!P:P),0)</f>
        <v>0</v>
      </c>
      <c r="Z256" s="21">
        <f>IFERROR(_xlfn.XLOOKUP($F256,'Incoming supply'!$A:$A,'Incoming supply'!Q:Q),0)</f>
        <v>0</v>
      </c>
      <c r="AA256" s="21">
        <f>IFERROR(_xlfn.XLOOKUP($F256,'Incoming supply'!$A:$A,'Incoming supply'!R:R),0)</f>
        <v>0</v>
      </c>
      <c r="AB256" s="21">
        <f>IFERROR(_xlfn.XLOOKUP($F256,'Incoming supply'!$A:$A,'Incoming supply'!S:S),0)</f>
        <v>0</v>
      </c>
      <c r="AC256" s="21">
        <f>IFERROR(_xlfn.XLOOKUP($F256,'Incoming supply'!$A:$A,'Incoming supply'!T:T),0)</f>
        <v>0</v>
      </c>
      <c r="AD256" s="21">
        <f>IFERROR(_xlfn.XLOOKUP($F256,'Incoming supply'!$A:$A,'Incoming supply'!U:U),0)</f>
        <v>0</v>
      </c>
      <c r="AE256" s="21">
        <f>IFERROR(_xlfn.XLOOKUP($F256,'Incoming supply'!$A:$A,'Incoming supply'!V:V),0)</f>
        <v>0</v>
      </c>
      <c r="AF256" s="21">
        <f>IFERROR(_xlfn.XLOOKUP($F256,'Incoming supply'!$A:$A,'Incoming supply'!W:W),0)</f>
        <v>0</v>
      </c>
      <c r="AG256" s="21">
        <f>IFERROR(_xlfn.XLOOKUP($F256,'Incoming supply'!$A:$A,'Incoming supply'!X:X),0)</f>
        <v>0</v>
      </c>
      <c r="AH256" s="21">
        <f>IFERROR(_xlfn.XLOOKUP($F256,'Incoming supply'!$A:$A,'Incoming supply'!Y:Y),0)</f>
        <v>0</v>
      </c>
      <c r="AI256" s="21">
        <f>IFERROR(_xlfn.XLOOKUP($F256,'Incoming supply'!$A:$A,'Incoming supply'!Z:Z),0)</f>
        <v>0</v>
      </c>
      <c r="AJ256" s="21">
        <f>IFERROR(_xlfn.XLOOKUP($F256,'Incoming supply'!$A:$A,'Incoming supply'!AA:AA),0)</f>
        <v>0</v>
      </c>
      <c r="AK256" s="21">
        <f>IFERROR(_xlfn.XLOOKUP($F256,'Incoming supply'!$A:$A,'Incoming supply'!AB:AB),0)</f>
        <v>0</v>
      </c>
      <c r="AL256" s="21">
        <f>IFERROR(_xlfn.XLOOKUP($F256,'Incoming supply'!$A:$A,'Incoming supply'!AC:AC),0)</f>
        <v>0</v>
      </c>
      <c r="AM256" s="21">
        <f>IFERROR(_xlfn.XLOOKUP($F256,'Incoming supply'!$A:$A,'Incoming supply'!AD:AD),0)</f>
        <v>0</v>
      </c>
      <c r="AN256" s="21">
        <f>IFERROR(_xlfn.XLOOKUP($F256,'Incoming supply'!$A:$A,'Incoming supply'!AE:AE),0)</f>
        <v>0</v>
      </c>
      <c r="AO256" s="21">
        <f>IFERROR(_xlfn.XLOOKUP($F256,'Incoming supply'!$A:$A,'Incoming supply'!AF:AF),0)</f>
        <v>0</v>
      </c>
      <c r="AP256" s="21">
        <f>IFERROR(_xlfn.XLOOKUP($F256,'Incoming supply'!$A:$A,'Incoming supply'!AG:AG),0)</f>
        <v>0</v>
      </c>
      <c r="AQ256" s="21">
        <f>IFERROR(_xlfn.XLOOKUP($F256,'Incoming supply'!$A:$A,'Incoming supply'!AH:AH),0)</f>
        <v>0</v>
      </c>
    </row>
    <row r="257" spans="1:43" hidden="1" x14ac:dyDescent="0.3">
      <c r="A257" s="14">
        <f>_xlfn.XLOOKUP(F257,'Demand on-top'!A:A,'Demand on-top'!S:S)</f>
        <v>0</v>
      </c>
      <c r="B257" s="16" t="s">
        <v>64</v>
      </c>
      <c r="C257" s="17" t="s">
        <v>65</v>
      </c>
      <c r="D257" s="18" cm="1">
        <f t="array" ref="D257">ROUND(_xlfn.XLOOKUP(B257,Artikli!A:A,Artikli!C:C/7),0)</f>
        <v>17</v>
      </c>
      <c r="E257" s="19" t="s">
        <v>59</v>
      </c>
      <c r="F257" s="19" t="s">
        <v>160</v>
      </c>
      <c r="G257" s="48" t="s">
        <v>161</v>
      </c>
      <c r="H257" s="62"/>
      <c r="I257" s="57" t="s">
        <v>4096</v>
      </c>
      <c r="J257" s="31">
        <v>95055</v>
      </c>
      <c r="K257" s="20">
        <f t="shared" ref="K257" si="1707">IF((K254-K255+K256)&gt;0,(K254-K255+K256),0)</f>
        <v>93337</v>
      </c>
      <c r="L257" s="20">
        <f t="shared" ref="L257" si="1708">IF((L254-L255+L256)&gt;0,(L254-L255+L256),0)</f>
        <v>91243</v>
      </c>
      <c r="M257" s="20">
        <f t="shared" ref="M257" si="1709">IF((M254-M255+M256)&gt;0,(M254-M255+M256),0)</f>
        <v>89220</v>
      </c>
      <c r="N257" s="20">
        <f t="shared" ref="N257" si="1710">IF((N254-N255+N256)&gt;0,(N254-N255+N256),0)</f>
        <v>87177</v>
      </c>
      <c r="O257" s="20">
        <f t="shared" ref="O257" si="1711">IF((O254-O255+O256)&gt;0,(O254-O255+O256),0)</f>
        <v>85136</v>
      </c>
      <c r="P257" s="20">
        <f t="shared" ref="P257" si="1712">IF((P254-P255+P256)&gt;0,(P254-P255+P256),0)</f>
        <v>83085</v>
      </c>
      <c r="Q257" s="20">
        <f t="shared" ref="Q257" si="1713">IF((Q254-Q255+Q256)&gt;0,(Q254-Q255+Q256),0)</f>
        <v>81070</v>
      </c>
      <c r="R257" s="20">
        <f t="shared" ref="R257" si="1714">IF((R254-R255+R256)&gt;0,(R254-R255+R256),0)</f>
        <v>79029</v>
      </c>
      <c r="S257" s="20">
        <f t="shared" ref="S257" si="1715">IF((S254-S255+S256)&gt;0,(S254-S255+S256),0)</f>
        <v>77057</v>
      </c>
      <c r="T257" s="20">
        <f t="shared" ref="T257" si="1716">IF((T254-T255+T256)&gt;0,(T254-T255+T256),0)</f>
        <v>235051</v>
      </c>
      <c r="U257" s="20">
        <f t="shared" ref="U257" si="1717">IF((U254-U255+U256)&gt;0,(U254-U255+U256),0)</f>
        <v>233047</v>
      </c>
      <c r="V257" s="20">
        <f t="shared" ref="V257" si="1718">IF((V254-V255+V256)&gt;0,(V254-V255+V256),0)</f>
        <v>231028</v>
      </c>
      <c r="W257" s="20">
        <f t="shared" ref="W257" si="1719">IF((W254-W255+W256)&gt;0,(W254-W255+W256),0)</f>
        <v>229011</v>
      </c>
      <c r="X257" s="20">
        <f t="shared" ref="X257" si="1720">IF((X254-X255+X256)&gt;0,(X254-X255+X256),0)</f>
        <v>226996</v>
      </c>
      <c r="Y257" s="21">
        <f t="shared" ref="Y257:AQ257" si="1721">IF((Y254-Y255+Y256)&gt;0,(Y254-Y255+Y256),0)</f>
        <v>224983</v>
      </c>
      <c r="Z257" s="21">
        <f t="shared" si="1721"/>
        <v>222972</v>
      </c>
      <c r="AA257" s="21">
        <f t="shared" si="1721"/>
        <v>220962</v>
      </c>
      <c r="AB257" s="21">
        <f t="shared" si="1721"/>
        <v>218965</v>
      </c>
      <c r="AC257" s="21">
        <f t="shared" si="1721"/>
        <v>216970</v>
      </c>
      <c r="AD257" s="21">
        <f t="shared" si="1721"/>
        <v>214964</v>
      </c>
      <c r="AE257" s="21">
        <f t="shared" si="1721"/>
        <v>212968</v>
      </c>
      <c r="AF257" s="21">
        <f t="shared" si="1721"/>
        <v>210960</v>
      </c>
      <c r="AG257" s="21">
        <f t="shared" si="1721"/>
        <v>208955</v>
      </c>
      <c r="AH257" s="21">
        <f t="shared" si="1721"/>
        <v>206953</v>
      </c>
      <c r="AI257" s="21">
        <f t="shared" si="1721"/>
        <v>204927</v>
      </c>
      <c r="AJ257" s="21">
        <f t="shared" si="1721"/>
        <v>202903</v>
      </c>
      <c r="AK257" s="21">
        <f t="shared" si="1721"/>
        <v>200883</v>
      </c>
      <c r="AL257" s="21">
        <f t="shared" si="1721"/>
        <v>198866</v>
      </c>
      <c r="AM257" s="21">
        <f t="shared" si="1721"/>
        <v>196851</v>
      </c>
      <c r="AN257" s="21">
        <f t="shared" si="1721"/>
        <v>194837</v>
      </c>
      <c r="AO257" s="21">
        <f t="shared" si="1721"/>
        <v>192824</v>
      </c>
      <c r="AP257" s="21">
        <f t="shared" si="1721"/>
        <v>192824</v>
      </c>
      <c r="AQ257" s="21">
        <f t="shared" si="1721"/>
        <v>192824</v>
      </c>
    </row>
    <row r="258" spans="1:43" hidden="1" x14ac:dyDescent="0.3">
      <c r="A258" s="14">
        <f>_xlfn.XLOOKUP(F258,'Demand on-top'!A:A,'Demand on-top'!S:S)</f>
        <v>0</v>
      </c>
      <c r="B258" s="22" t="s">
        <v>64</v>
      </c>
      <c r="C258" s="23" t="s">
        <v>65</v>
      </c>
      <c r="D258" s="18" cm="1">
        <f t="array" ref="D258">ROUND(_xlfn.XLOOKUP(B258,Artikli!A:A,Artikli!C:C/7),0)</f>
        <v>17</v>
      </c>
      <c r="E258" s="25" t="s">
        <v>59</v>
      </c>
      <c r="F258" s="25" t="s">
        <v>160</v>
      </c>
      <c r="G258" s="49" t="s">
        <v>161</v>
      </c>
      <c r="H258" s="64"/>
      <c r="I258" s="58" t="s">
        <v>29</v>
      </c>
      <c r="J258" s="32">
        <v>47.897105686783405</v>
      </c>
      <c r="K258" s="26" cm="1">
        <f t="array" ref="K258">IFERROR(_xlfn.LET(_xlpm.stk, K254, _xlpm.dem, L255:$BF255,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AVERAGE(L255:Z255), _xlpm.nxt), _xlpm.fw + ((_xlpm.stk - _xlpm.ded) / _xlpm.safe_nxt)),0)</f>
        <v>47.244689609748065</v>
      </c>
      <c r="L258" s="26" cm="1">
        <f t="array" ref="L258">IFERROR(_xlfn.LET(_xlpm.stk, L254, _xlpm.dem, M255:$BF255,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AVERAGE(M255:AA255), _xlpm.nxt), _xlpm.fw + ((_xlpm.stk - _xlpm.ded) / _xlpm.safe_nxt)),0)</f>
        <v>46.296984908028136</v>
      </c>
      <c r="M258" s="26" cm="1">
        <f t="array" ref="M258">IFERROR(_xlfn.LET(_xlpm.stk, M254, _xlpm.dem, N255:$BF255,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AVERAGE(N255:AB255), _xlpm.nxt), _xlpm.fw + ((_xlpm.stk - _xlpm.ded) / _xlpm.safe_nxt)),0)</f>
        <v>45.276648487853251</v>
      </c>
      <c r="N258" s="26" cm="1">
        <f t="array" ref="N258">IFERROR(_xlfn.LET(_xlpm.stk, N254, _xlpm.dem, O255:$BF255,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AVERAGE(O255:AC255), _xlpm.nxt), _xlpm.fw + ((_xlpm.stk - _xlpm.ded) / _xlpm.safe_nxt)),0)</f>
        <v>44.314033171119277</v>
      </c>
      <c r="O258" s="26" cm="1">
        <f t="array" ref="O258">IFERROR(_xlfn.LET(_xlpm.stk, O254, _xlpm.dem, P255:$BF255,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AVERAGE(P255:AD255), _xlpm.nxt), _xlpm.fw + ((_xlpm.stk - _xlpm.ded) / _xlpm.safe_nxt)),0)</f>
        <v>43.33312342569269</v>
      </c>
      <c r="P258" s="26" cm="1">
        <f t="array" ref="P258">IFERROR(_xlfn.LET(_xlpm.stk, P254, _xlpm.dem, Q255:$BF255,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AVERAGE(Q255:AE255), _xlpm.nxt), _xlpm.fw + ((_xlpm.stk - _xlpm.ded) / _xlpm.safe_nxt)),0)</f>
        <v>42.369757944018332</v>
      </c>
      <c r="Q258" s="26" cm="1">
        <f t="array" ref="Q258">IFERROR(_xlfn.LET(_xlpm.stk, Q254, _xlpm.dem, R255:$BF255,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AVERAGE(R255:AF255), _xlpm.nxt), _xlpm.fw + ((_xlpm.stk - _xlpm.ded) / _xlpm.safe_nxt)),0)</f>
        <v>41.355861839920294</v>
      </c>
      <c r="R258" s="26" cm="1">
        <f t="array" ref="R258">IFERROR(_xlfn.LET(_xlpm.stk, R254, _xlpm.dem, S255:$BF255,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AVERAGE(S255:AG255), _xlpm.nxt), _xlpm.fw + ((_xlpm.stk - _xlpm.ded) / _xlpm.safe_nxt)),0)</f>
        <v>40.389605639422754</v>
      </c>
      <c r="S258" s="26" cm="1">
        <f t="array" ref="S258">IFERROR(_xlfn.LET(_xlpm.stk, S254, _xlpm.dem, T255:$BF255,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AVERAGE(T255:AH255), _xlpm.nxt), _xlpm.fw + ((_xlpm.stk - _xlpm.ded) / _xlpm.safe_nxt)),0)</f>
        <v>39.337895296306137</v>
      </c>
      <c r="T258" s="26" cm="1">
        <f t="array" ref="T258">IFERROR(_xlfn.LET(_xlpm.stk, T254, _xlpm.dem, U255:$BF255,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AVERAGE(U255:AI255), _xlpm.nxt), _xlpm.fw + ((_xlpm.stk - _xlpm.ded) / _xlpm.safe_nxt)),0)</f>
        <v>38.343314300889659</v>
      </c>
      <c r="U258" s="26" cm="1">
        <f t="array" ref="U258">IFERROR(_xlfn.LET(_xlpm.stk, U254, _xlpm.dem, V255:$BF255,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AVERAGE(V255:AJ255), _xlpm.nxt), _xlpm.fw + ((_xlpm.stk - _xlpm.ded) / _xlpm.safe_nxt)),0)</f>
        <v>116.94864649681529</v>
      </c>
      <c r="V258" s="26" cm="1">
        <f t="array" ref="V258">IFERROR(_xlfn.LET(_xlpm.stk, V254, _xlpm.dem, W255:$BF255,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AVERAGE(W255:AK255), _xlpm.nxt), _xlpm.fw + ((_xlpm.stk - _xlpm.ded) / _xlpm.safe_nxt)),0)</f>
        <v>115.95289434400398</v>
      </c>
      <c r="W258" s="26" cm="1">
        <f t="array" ref="W258">IFERROR(_xlfn.LET(_xlpm.stk, W254, _xlpm.dem, X255:$BF255,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AVERAGE(X255:AL255), _xlpm.nxt), _xlpm.fw + ((_xlpm.stk - _xlpm.ded) / _xlpm.safe_nxt)),0)</f>
        <v>114.95189915408857</v>
      </c>
      <c r="X258" s="26" cm="1">
        <f t="array" ref="X258">IFERROR(_xlfn.LET(_xlpm.stk, X254, _xlpm.dem, Y255:$BF255,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AVERAGE(Y255:AM255), _xlpm.nxt), _xlpm.fw + ((_xlpm.stk - _xlpm.ded) / _xlpm.safe_nxt)),0)</f>
        <v>113.95090396417316</v>
      </c>
      <c r="Y258" s="27" cm="1">
        <f t="array" ref="Y258">IFERROR(_xlfn.LET(_xlpm.stk, Y254, _xlpm.dem, Z255:$BF255,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AVERAGE(Z255:AN255), _xlpm.nxt), _xlpm.fw + ((_xlpm.stk - _xlpm.ded) / _xlpm.safe_nxt)),0)</f>
        <v>112.94669276189212</v>
      </c>
      <c r="Z258" s="27" cm="1">
        <f t="array" ref="Z258">IFERROR(_xlfn.LET(_xlpm.stk, Z254, _xlpm.dem, AA255:$BF255,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AVERAGE(AA255:AO255), _xlpm.nxt), _xlpm.fw + ((_xlpm.stk - _xlpm.ded) / _xlpm.safe_nxt)),0)</f>
        <v>111.93926628632082</v>
      </c>
      <c r="AA258" s="27" cm="1">
        <f t="array" ref="AA258">IFERROR(_xlfn.LET(_xlpm.stk, AA254, _xlpm.dem, AB255:$BF255,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AVERAGE(AB255:AP255), _xlpm.nxt), _xlpm.fw + ((_xlpm.stk - _xlpm.ded) / _xlpm.safe_nxt)),0)</f>
        <v>117.86345866799347</v>
      </c>
      <c r="AB258" s="27" cm="1">
        <f t="array" ref="AB258">IFERROR(_xlfn.LET(_xlpm.stk, AB254, _xlpm.dem, AC255:$BF255,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AVERAGE(AC255:AQ255), _xlpm.nxt), _xlpm.fw + ((_xlpm.stk - _xlpm.ded) / _xlpm.safe_nxt)),0)</f>
        <v>124.79048238399449</v>
      </c>
      <c r="AC258" s="27" cm="1">
        <f t="array" ref="AC258">IFERROR(_xlfn.LET(_xlpm.stk, AC254, _xlpm.dem, AD255:$BF255,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AVERAGE(AD255:AR255), _xlpm.nxt), _xlpm.fw + ((_xlpm.stk - _xlpm.ded) / _xlpm.safe_nxt)),0)</f>
        <v>124.95726000165658</v>
      </c>
      <c r="AD258" s="27" cm="1">
        <f t="array" ref="AD258">IFERROR(_xlfn.LET(_xlpm.stk, AD254, _xlpm.dem, AE255:$BF255,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AVERAGE(AE255:AS255), _xlpm.nxt), _xlpm.fw + ((_xlpm.stk - _xlpm.ded) / _xlpm.safe_nxt)),0)</f>
        <v>125.39882565492321</v>
      </c>
      <c r="AE258" s="27" cm="1">
        <f t="array" ref="AE258">IFERROR(_xlfn.LET(_xlpm.stk, AE254, _xlpm.dem, AF255:$BF255,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AVERAGE(AF255:AT255), _xlpm.nxt), _xlpm.fw + ((_xlpm.stk - _xlpm.ded) / _xlpm.safe_nxt)),0)</f>
        <v>126.05639396346307</v>
      </c>
      <c r="AF258" s="27" cm="1">
        <f t="array" ref="AF258">IFERROR(_xlfn.LET(_xlpm.stk, AF254, _xlpm.dem, AG255:$BF255,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AVERAGE(AG255:AU255), _xlpm.nxt), _xlpm.fw + ((_xlpm.stk - _xlpm.ded) / _xlpm.safe_nxt)),0)</f>
        <v>127.17115130127922</v>
      </c>
      <c r="AG258" s="27" cm="1">
        <f t="array" ref="AG258">IFERROR(_xlfn.LET(_xlpm.stk, AG254, _xlpm.dem, AH255:$BF255,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AVERAGE(AH255:AV255), _xlpm.nxt), _xlpm.fw + ((_xlpm.stk - _xlpm.ded) / _xlpm.safe_nxt)),0)</f>
        <v>128.77924493211827</v>
      </c>
      <c r="AH258" s="27" cm="1">
        <f t="array" ref="AH258">IFERROR(_xlfn.LET(_xlpm.stk, AH254, _xlpm.dem, AI255:$BF255,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AVERAGE(AI255:AW255), _xlpm.nxt), _xlpm.fw + ((_xlpm.stk - _xlpm.ded) / _xlpm.safe_nxt)),0)</f>
        <v>131.10177648807417</v>
      </c>
      <c r="AI258" s="27" cm="1">
        <f t="array" ref="AI258">IFERROR(_xlfn.LET(_xlpm.stk, AI254, _xlpm.dem, AJ255:$BF255,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AVERAGE(AJ255:AX255), _xlpm.nxt), _xlpm.fw + ((_xlpm.stk - _xlpm.ded) / _xlpm.safe_nxt)),0)</f>
        <v>134.79451375691977</v>
      </c>
      <c r="AJ258" s="27" cm="1">
        <f t="array" ref="AJ258">IFERROR(_xlfn.LET(_xlpm.stk, AJ254, _xlpm.dem, AK255:$BF255,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AVERAGE(AK255:AY255), _xlpm.nxt), _xlpm.fw + ((_xlpm.stk - _xlpm.ded) / _xlpm.safe_nxt)),0)</f>
        <v>140.324536164302</v>
      </c>
      <c r="AK258" s="27" cm="1">
        <f t="array" ref="AK258">IFERROR(_xlfn.LET(_xlpm.stk, AK254, _xlpm.dem, AL255:$BF255,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AVERAGE(AL255:AZ255), _xlpm.nxt), _xlpm.fw + ((_xlpm.stk - _xlpm.ded) / _xlpm.safe_nxt)),0)</f>
        <v>149.06315920089341</v>
      </c>
      <c r="AL258" s="27" cm="1">
        <f t="array" ref="AL258">IFERROR(_xlfn.LET(_xlpm.stk, AL254, _xlpm.dem, AM255:$BF255,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AVERAGE(AM255:BA255), _xlpm.nxt), _xlpm.fw + ((_xlpm.stk - _xlpm.ded) / _xlpm.safe_nxt)),0)</f>
        <v>164.23882820258191</v>
      </c>
      <c r="AM258" s="27" cm="1">
        <f t="array" ref="AM258">IFERROR(_xlfn.LET(_xlpm.stk, AM254, _xlpm.dem, AN255:$BF255,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AVERAGE(AN255:BB255), _xlpm.nxt), _xlpm.fw + ((_xlpm.stk - _xlpm.ded) / _xlpm.safe_nxt)),0)</f>
        <v>195.53265458157438</v>
      </c>
      <c r="AN258" s="27" cm="1">
        <f t="array" ref="AN258">IFERROR(_xlfn.LET(_xlpm.stk, AN254, _xlpm.dem, AO255:$BF255,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AVERAGE(AO255:BC255), _xlpm.nxt), _xlpm.fw + ((_xlpm.stk - _xlpm.ded) / _xlpm.safe_nxt)),0)</f>
        <v>291.36959761549923</v>
      </c>
      <c r="AO258" s="27" cm="1">
        <f t="array" ref="AO258">IFERROR(_xlfn.LET(_xlpm.stk, AO254, _xlpm.dem, AP255:$BF255,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AVERAGE(AP255:BD255), _xlpm.nxt), _xlpm.fw + ((_xlpm.stk - _xlpm.ded) / _xlpm.safe_nxt)),0)</f>
        <v>0</v>
      </c>
      <c r="AP258" s="27" cm="1">
        <f t="array" ref="AP258">IFERROR(_xlfn.LET(_xlpm.stk, AP254, _xlpm.dem, AQ255:$BF255,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AVERAGE(AQ255:BE255), _xlpm.nxt), _xlpm.fw + ((_xlpm.stk - _xlpm.ded) / _xlpm.safe_nxt)),0)</f>
        <v>0</v>
      </c>
      <c r="AQ258" s="27" cm="1">
        <f t="array" ref="AQ258">IFERROR(_xlfn.LET(_xlpm.stk, AQ254, _xlpm.dem, AR255:$BF255,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AVERAGE(AR255:BF255), _xlpm.nxt), _xlpm.fw + ((_xlpm.stk - _xlpm.ded) / _xlpm.safe_nxt)),0)</f>
        <v>0</v>
      </c>
    </row>
    <row r="259" spans="1:43" hidden="1" x14ac:dyDescent="0.3">
      <c r="A259" s="14">
        <f>_xlfn.XLOOKUP(F259,'Demand on-top'!A:A,'Demand on-top'!S:S)</f>
        <v>0</v>
      </c>
      <c r="B259" s="16" t="s">
        <v>7</v>
      </c>
      <c r="C259" s="17" t="s">
        <v>8</v>
      </c>
      <c r="D259" s="18" cm="1">
        <f t="array" ref="D259">ROUND(_xlfn.XLOOKUP(B259,Artikli!A:A,Artikli!C:C/7),0)</f>
        <v>9</v>
      </c>
      <c r="E259" s="19" t="s">
        <v>44</v>
      </c>
      <c r="F259" s="19" t="s">
        <v>162</v>
      </c>
      <c r="G259" s="55" t="s">
        <v>163</v>
      </c>
      <c r="H259" s="61"/>
      <c r="I259" s="57" t="s">
        <v>26</v>
      </c>
      <c r="J259" s="31">
        <v>199</v>
      </c>
      <c r="K259" s="20">
        <f>IFERROR(_xlfn.XLOOKUP(F259,Stock!A:A,Stock!AI:AI),0)</f>
        <v>129</v>
      </c>
      <c r="L259" s="20">
        <f t="shared" ref="L259:Y259" si="1722">K262</f>
        <v>76</v>
      </c>
      <c r="M259" s="20">
        <f t="shared" si="1722"/>
        <v>22</v>
      </c>
      <c r="N259" s="20">
        <f t="shared" si="1722"/>
        <v>0</v>
      </c>
      <c r="O259" s="20">
        <f t="shared" si="1722"/>
        <v>0</v>
      </c>
      <c r="P259" s="20">
        <f t="shared" si="1722"/>
        <v>0</v>
      </c>
      <c r="Q259" s="20">
        <f t="shared" si="1722"/>
        <v>0</v>
      </c>
      <c r="R259" s="20">
        <f t="shared" si="1722"/>
        <v>0</v>
      </c>
      <c r="S259" s="20">
        <f t="shared" si="1722"/>
        <v>0</v>
      </c>
      <c r="T259" s="20">
        <f t="shared" si="1722"/>
        <v>0</v>
      </c>
      <c r="U259" s="20">
        <f t="shared" si="1722"/>
        <v>0</v>
      </c>
      <c r="V259" s="20">
        <f t="shared" si="1722"/>
        <v>0</v>
      </c>
      <c r="W259" s="20">
        <f t="shared" si="1722"/>
        <v>0</v>
      </c>
      <c r="X259" s="20">
        <f t="shared" si="1722"/>
        <v>0</v>
      </c>
      <c r="Y259" s="21">
        <f t="shared" si="1722"/>
        <v>0</v>
      </c>
      <c r="Z259" s="21">
        <f t="shared" ref="Z259" si="1723">Y262</f>
        <v>0</v>
      </c>
      <c r="AA259" s="21">
        <f t="shared" ref="AA259" si="1724">Z262</f>
        <v>0</v>
      </c>
      <c r="AB259" s="21">
        <f t="shared" ref="AB259" si="1725">AA262</f>
        <v>0</v>
      </c>
      <c r="AC259" s="21">
        <f t="shared" ref="AC259" si="1726">AB262</f>
        <v>0</v>
      </c>
      <c r="AD259" s="21">
        <f t="shared" ref="AD259" si="1727">AC262</f>
        <v>0</v>
      </c>
      <c r="AE259" s="21">
        <f t="shared" ref="AE259" si="1728">AD262</f>
        <v>0</v>
      </c>
      <c r="AF259" s="21">
        <f t="shared" ref="AF259" si="1729">AE262</f>
        <v>0</v>
      </c>
      <c r="AG259" s="21">
        <f t="shared" ref="AG259" si="1730">AF262</f>
        <v>0</v>
      </c>
      <c r="AH259" s="21">
        <f t="shared" ref="AH259" si="1731">AG262</f>
        <v>0</v>
      </c>
      <c r="AI259" s="21">
        <f t="shared" ref="AI259" si="1732">AH262</f>
        <v>0</v>
      </c>
      <c r="AJ259" s="21">
        <f t="shared" ref="AJ259" si="1733">AI262</f>
        <v>0</v>
      </c>
      <c r="AK259" s="21">
        <f t="shared" ref="AK259" si="1734">AJ262</f>
        <v>0</v>
      </c>
      <c r="AL259" s="21">
        <f t="shared" ref="AL259" si="1735">AK262</f>
        <v>0</v>
      </c>
      <c r="AM259" s="21">
        <f t="shared" ref="AM259" si="1736">AL262</f>
        <v>0</v>
      </c>
      <c r="AN259" s="21">
        <f t="shared" ref="AN259" si="1737">AM262</f>
        <v>0</v>
      </c>
      <c r="AO259" s="21">
        <f t="shared" ref="AO259" si="1738">AN262</f>
        <v>0</v>
      </c>
      <c r="AP259" s="21">
        <f t="shared" ref="AP259" si="1739">AO262</f>
        <v>0</v>
      </c>
      <c r="AQ259" s="21">
        <f t="shared" ref="AQ259" si="1740">AP262</f>
        <v>0</v>
      </c>
    </row>
    <row r="260" spans="1:43" hidden="1" x14ac:dyDescent="0.3">
      <c r="A260" s="14">
        <f>_xlfn.XLOOKUP(F260,'Demand on-top'!A:A,'Demand on-top'!S:S)</f>
        <v>0</v>
      </c>
      <c r="B260" s="16" t="s">
        <v>7</v>
      </c>
      <c r="C260" s="17" t="s">
        <v>8</v>
      </c>
      <c r="D260" s="18" cm="1">
        <f t="array" ref="D260">ROUND(_xlfn.XLOOKUP(B260,Artikli!A:A,Artikli!C:C/7),0)</f>
        <v>9</v>
      </c>
      <c r="E260" s="19" t="s">
        <v>44</v>
      </c>
      <c r="F260" s="19" t="s">
        <v>162</v>
      </c>
      <c r="G260" s="55" t="s">
        <v>163</v>
      </c>
      <c r="H260" s="62"/>
      <c r="I260" s="57" t="s">
        <v>28</v>
      </c>
      <c r="J260" s="31">
        <v>53</v>
      </c>
      <c r="K260" s="20">
        <f>ROUND(_xlfn.XLOOKUP($F260,'Prodaja+Demand'!$B:$B,'Prodaja+Demand'!BG:BG),0)+ROUND(_xlfn.XLOOKUP($F260,'Demand on-top'!$A:$A,'Demand on-top'!F:F),0)</f>
        <v>53</v>
      </c>
      <c r="L260" s="20">
        <f>ROUND(_xlfn.XLOOKUP($F260,'Prodaja+Demand'!$B:$B,'Prodaja+Demand'!BH:BH),0)+ROUND(_xlfn.XLOOKUP($F260,'Demand on-top'!$A:$A,'Demand on-top'!G:G),0)</f>
        <v>54</v>
      </c>
      <c r="M260" s="20">
        <f>ROUND(_xlfn.XLOOKUP($F260,'Prodaja+Demand'!$B:$B,'Prodaja+Demand'!BI:BI),0)+ROUND(_xlfn.XLOOKUP($F260,'Demand on-top'!$A:$A,'Demand on-top'!H:H),0)</f>
        <v>56</v>
      </c>
      <c r="N260" s="20">
        <f>ROUND(_xlfn.XLOOKUP($F260,'Prodaja+Demand'!$B:$B,'Prodaja+Demand'!BJ:BJ),0)+ROUND(_xlfn.XLOOKUP($F260,'Demand on-top'!$A:$A,'Demand on-top'!I:I),0)</f>
        <v>56</v>
      </c>
      <c r="O260" s="20">
        <f>ROUND(_xlfn.XLOOKUP($F260,'Prodaja+Demand'!$B:$B,'Prodaja+Demand'!BK:BK),0)+ROUND(_xlfn.XLOOKUP($F260,'Demand on-top'!$A:$A,'Demand on-top'!J:J),0)</f>
        <v>57</v>
      </c>
      <c r="P260" s="20">
        <f>ROUND(_xlfn.XLOOKUP($F260,'Prodaja+Demand'!$B:$B,'Prodaja+Demand'!BL:BL),0)+ROUND(_xlfn.XLOOKUP($F260,'Demand on-top'!$A:$A,'Demand on-top'!K:K),0)</f>
        <v>58</v>
      </c>
      <c r="Q260" s="20">
        <f>ROUND(_xlfn.XLOOKUP($F260,'Prodaja+Demand'!$B:$B,'Prodaja+Demand'!BM:BM),0)+ROUND(_xlfn.XLOOKUP($F260,'Demand on-top'!$A:$A,'Demand on-top'!L:L),0)</f>
        <v>58</v>
      </c>
      <c r="R260" s="20">
        <f>ROUND(_xlfn.XLOOKUP($F260,'Prodaja+Demand'!$B:$B,'Prodaja+Demand'!BN:BN),0)+ROUND(_xlfn.XLOOKUP($F260,'Demand on-top'!$A:$A,'Demand on-top'!M:M),0)</f>
        <v>57</v>
      </c>
      <c r="S260" s="20">
        <f>ROUND(_xlfn.XLOOKUP($F260,'Prodaja+Demand'!$B:$B,'Prodaja+Demand'!BO:BO),0)+ROUND(_xlfn.XLOOKUP($F260,'Demand on-top'!$A:$A,'Demand on-top'!N:N),0)</f>
        <v>56</v>
      </c>
      <c r="T260" s="20">
        <f>ROUND(_xlfn.XLOOKUP($F260,'Prodaja+Demand'!$B:$B,'Prodaja+Demand'!BP:BP),0)+ROUND(_xlfn.XLOOKUP($F260,'Demand on-top'!$A:$A,'Demand on-top'!O:O),0)</f>
        <v>57</v>
      </c>
      <c r="U260" s="20">
        <f>ROUND(_xlfn.XLOOKUP($F260,'Prodaja+Demand'!$B:$B,'Prodaja+Demand'!BQ:BQ),0)+ROUND(_xlfn.XLOOKUP($F260,'Demand on-top'!$A:$A,'Demand on-top'!P:P),0)</f>
        <v>58</v>
      </c>
      <c r="V260" s="20">
        <f>ROUND(_xlfn.XLOOKUP($F260,'Prodaja+Demand'!$B:$B,'Prodaja+Demand'!BR:BR),0)+ROUND(_xlfn.XLOOKUP($F260,'Demand on-top'!$A:$A,'Demand on-top'!Q:Q),0)</f>
        <v>58</v>
      </c>
      <c r="W260" s="20">
        <f>ROUND(_xlfn.XLOOKUP($F260,'Prodaja+Demand'!$B:$B,'Prodaja+Demand'!BS:BS),0)+ROUND(_xlfn.XLOOKUP($F260,'Demand on-top'!$A:$A,'Demand on-top'!R:R),0)</f>
        <v>58</v>
      </c>
      <c r="X260" s="20">
        <f>ROUND(_xlfn.XLOOKUP($F260,'Prodaja+Demand'!$B:$B,'Prodaja+Demand'!BT:BT),0)+ROUND(_xlfn.XLOOKUP($F260,'Demand on-top'!$A:$A,'Demand on-top'!S:S),0)</f>
        <v>58</v>
      </c>
      <c r="Y260" s="21">
        <f>ROUND(_xlfn.XLOOKUP($F260,'Prodaja+Demand'!$B:$B,'Prodaja+Demand'!BU:BU),0)+ROUND(_xlfn.XLOOKUP($F260,'Demand on-top'!$A:$A,'Demand on-top'!T:T),0)</f>
        <v>58</v>
      </c>
      <c r="Z260" s="21">
        <f>ROUND(_xlfn.XLOOKUP($F260,'Prodaja+Demand'!$B:$B,'Prodaja+Demand'!BV:BV),0)+ROUND(_xlfn.XLOOKUP($F260,'Demand on-top'!$A:$A,'Demand on-top'!U:U),0)</f>
        <v>60</v>
      </c>
      <c r="AA260" s="21">
        <f>ROUND(_xlfn.XLOOKUP($F260,'Prodaja+Demand'!$B:$B,'Prodaja+Demand'!BW:BW),0)+ROUND(_xlfn.XLOOKUP($F260,'Demand on-top'!$A:$A,'Demand on-top'!V:V),0)</f>
        <v>60</v>
      </c>
      <c r="AB260" s="21">
        <f>ROUND(_xlfn.XLOOKUP($F260,'Prodaja+Demand'!$B:$B,'Prodaja+Demand'!BX:BX),0)+ROUND(_xlfn.XLOOKUP($F260,'Demand on-top'!$A:$A,'Demand on-top'!W:W),0)</f>
        <v>59</v>
      </c>
      <c r="AC260" s="21">
        <f>ROUND(_xlfn.XLOOKUP($F260,'Prodaja+Demand'!$B:$B,'Prodaja+Demand'!BY:BY),0)+ROUND(_xlfn.XLOOKUP($F260,'Demand on-top'!$A:$A,'Demand on-top'!X:X),0)</f>
        <v>59</v>
      </c>
      <c r="AD260" s="21">
        <f>ROUND(_xlfn.XLOOKUP($F260,'Prodaja+Demand'!$B:$B,'Prodaja+Demand'!BZ:BZ),0)+ROUND(_xlfn.XLOOKUP($F260,'Demand on-top'!$A:$A,'Demand on-top'!Y:Y),0)</f>
        <v>59</v>
      </c>
      <c r="AE260" s="21">
        <f>ROUND(_xlfn.XLOOKUP($F260,'Prodaja+Demand'!$B:$B,'Prodaja+Demand'!CA:CA),0)+ROUND(_xlfn.XLOOKUP($F260,'Demand on-top'!$A:$A,'Demand on-top'!Z:Z),0)</f>
        <v>59</v>
      </c>
      <c r="AF260" s="21">
        <f>ROUND(_xlfn.XLOOKUP($F260,'Prodaja+Demand'!$B:$B,'Prodaja+Demand'!CB:CB),0)+ROUND(_xlfn.XLOOKUP($F260,'Demand on-top'!$A:$A,'Demand on-top'!AA:AA),0)</f>
        <v>59</v>
      </c>
      <c r="AG260" s="21">
        <f>ROUND(_xlfn.XLOOKUP($F260,'Prodaja+Demand'!$B:$B,'Prodaja+Demand'!CC:CC),0)+ROUND(_xlfn.XLOOKUP($F260,'Demand on-top'!$A:$A,'Demand on-top'!AB:AB),0)</f>
        <v>60</v>
      </c>
      <c r="AH260" s="21">
        <f>ROUND(_xlfn.XLOOKUP($F260,'Prodaja+Demand'!$B:$B,'Prodaja+Demand'!CD:CD),0)+ROUND(_xlfn.XLOOKUP($F260,'Demand on-top'!$A:$A,'Demand on-top'!AC:AC),0)</f>
        <v>58</v>
      </c>
      <c r="AI260" s="21">
        <f>ROUND(_xlfn.XLOOKUP($F260,'Prodaja+Demand'!$B:$B,'Prodaja+Demand'!CE:CE),0)+ROUND(_xlfn.XLOOKUP($F260,'Demand on-top'!$A:$A,'Demand on-top'!AD:AD),0)</f>
        <v>57</v>
      </c>
      <c r="AJ260" s="21">
        <f>ROUND(_xlfn.XLOOKUP($F260,'Prodaja+Demand'!$B:$B,'Prodaja+Demand'!CF:CF),0)+ROUND(_xlfn.XLOOKUP($F260,'Demand on-top'!$A:$A,'Demand on-top'!AE:AE),0)</f>
        <v>58</v>
      </c>
      <c r="AK260" s="21">
        <f>ROUND(_xlfn.XLOOKUP($F260,'Prodaja+Demand'!$B:$B,'Prodaja+Demand'!CG:CG),0)+ROUND(_xlfn.XLOOKUP($F260,'Demand on-top'!$A:$A,'Demand on-top'!AF:AF),0)</f>
        <v>58</v>
      </c>
      <c r="AL260" s="21">
        <f>ROUND(_xlfn.XLOOKUP($F260,'Prodaja+Demand'!$B:$B,'Prodaja+Demand'!CH:CH),0)+ROUND(_xlfn.XLOOKUP($F260,'Demand on-top'!$A:$A,'Demand on-top'!AG:AG),0)</f>
        <v>58</v>
      </c>
      <c r="AM260" s="21">
        <f>ROUND(_xlfn.XLOOKUP($F260,'Prodaja+Demand'!$B:$B,'Prodaja+Demand'!CI:CI),0)+ROUND(_xlfn.XLOOKUP($F260,'Demand on-top'!$A:$A,'Demand on-top'!AH:AH),0)</f>
        <v>58</v>
      </c>
      <c r="AN260" s="21">
        <f>ROUND(_xlfn.XLOOKUP($F260,'Prodaja+Demand'!$B:$B,'Prodaja+Demand'!CJ:CJ),0)+ROUND(_xlfn.XLOOKUP($F260,'Demand on-top'!$A:$A,'Demand on-top'!AI:AI),0)</f>
        <v>58</v>
      </c>
      <c r="AO260" s="21">
        <f>ROUND(_xlfn.XLOOKUP($F260,'Prodaja+Demand'!$B:$B,'Prodaja+Demand'!CK:CK),0)+ROUND(_xlfn.XLOOKUP($F260,'Demand on-top'!$A:$A,'Demand on-top'!AJ:AJ),0)</f>
        <v>58</v>
      </c>
      <c r="AP260" s="21">
        <f>ROUND(_xlfn.XLOOKUP($F260,'Prodaja+Demand'!$B:$B,'Prodaja+Demand'!CL:CL),0)+ROUND(_xlfn.XLOOKUP($F260,'Demand on-top'!$A:$A,'Demand on-top'!AK:AK),0)</f>
        <v>0</v>
      </c>
      <c r="AQ260" s="21">
        <f>ROUND(_xlfn.XLOOKUP($F260,'Prodaja+Demand'!$B:$B,'Prodaja+Demand'!CM:CM),0)+ROUND(_xlfn.XLOOKUP($F260,'Demand on-top'!$A:$A,'Demand on-top'!AL:AL),0)</f>
        <v>0</v>
      </c>
    </row>
    <row r="261" spans="1:43" hidden="1" x14ac:dyDescent="0.3">
      <c r="A261" s="14">
        <f>_xlfn.XLOOKUP(F261,'Demand on-top'!A:A,'Demand on-top'!S:S)</f>
        <v>0</v>
      </c>
      <c r="B261" s="16" t="s">
        <v>7</v>
      </c>
      <c r="C261" s="17" t="s">
        <v>8</v>
      </c>
      <c r="D261" s="18" cm="1">
        <f t="array" ref="D261">ROUND(_xlfn.XLOOKUP(B261,Artikli!A:A,Artikli!C:C/7),0)</f>
        <v>9</v>
      </c>
      <c r="E261" s="19" t="s">
        <v>44</v>
      </c>
      <c r="F261" s="19" t="s">
        <v>162</v>
      </c>
      <c r="G261" s="55" t="s">
        <v>163</v>
      </c>
      <c r="H261" s="62"/>
      <c r="I261" s="57" t="s">
        <v>27</v>
      </c>
      <c r="J261" s="31">
        <v>0</v>
      </c>
      <c r="K261" s="20">
        <f>IFERROR(_xlfn.XLOOKUP($F261,'Incoming supply'!$A:$A,'Incoming supply'!B:B),0)</f>
        <v>0</v>
      </c>
      <c r="L261" s="20">
        <f>IFERROR(_xlfn.XLOOKUP($F261,'Incoming supply'!$A:$A,'Incoming supply'!C:C),0)</f>
        <v>0</v>
      </c>
      <c r="M261" s="20">
        <f>IFERROR(_xlfn.XLOOKUP($F261,'Incoming supply'!$A:$A,'Incoming supply'!D:D),0)</f>
        <v>0</v>
      </c>
      <c r="N261" s="20">
        <f>IFERROR(_xlfn.XLOOKUP($F261,'Incoming supply'!$A:$A,'Incoming supply'!E:E),0)</f>
        <v>0</v>
      </c>
      <c r="O261" s="20">
        <f>IFERROR(_xlfn.XLOOKUP($F261,'Incoming supply'!$A:$A,'Incoming supply'!F:F),0)</f>
        <v>0</v>
      </c>
      <c r="P261" s="20">
        <f>IFERROR(_xlfn.XLOOKUP($F261,'Incoming supply'!$A:$A,'Incoming supply'!G:G),0)</f>
        <v>0</v>
      </c>
      <c r="Q261" s="20">
        <f>IFERROR(_xlfn.XLOOKUP($F261,'Incoming supply'!$A:$A,'Incoming supply'!H:H),0)</f>
        <v>0</v>
      </c>
      <c r="R261" s="20">
        <f>IFERROR(_xlfn.XLOOKUP($F261,'Incoming supply'!$A:$A,'Incoming supply'!I:I),0)</f>
        <v>0</v>
      </c>
      <c r="S261" s="20">
        <f>IFERROR(_xlfn.XLOOKUP($F261,'Incoming supply'!$A:$A,'Incoming supply'!J:J),0)</f>
        <v>0</v>
      </c>
      <c r="T261" s="20">
        <f>IFERROR(_xlfn.XLOOKUP($F261,'Incoming supply'!$A:$A,'Incoming supply'!K:K),0)</f>
        <v>0</v>
      </c>
      <c r="U261" s="20">
        <f>IFERROR(_xlfn.XLOOKUP($F261,'Incoming supply'!$A:$A,'Incoming supply'!L:L),0)</f>
        <v>0</v>
      </c>
      <c r="V261" s="20">
        <f>IFERROR(_xlfn.XLOOKUP($F261,'Incoming supply'!$A:$A,'Incoming supply'!M:M),0)</f>
        <v>0</v>
      </c>
      <c r="W261" s="20">
        <f>IFERROR(_xlfn.XLOOKUP($F261,'Incoming supply'!$A:$A,'Incoming supply'!N:N),0)</f>
        <v>0</v>
      </c>
      <c r="X261" s="20">
        <f>IFERROR(_xlfn.XLOOKUP($F261,'Incoming supply'!$A:$A,'Incoming supply'!O:O),0)</f>
        <v>0</v>
      </c>
      <c r="Y261" s="21">
        <f>IFERROR(_xlfn.XLOOKUP($F261,'Incoming supply'!$A:$A,'Incoming supply'!P:P),0)</f>
        <v>0</v>
      </c>
      <c r="Z261" s="21">
        <f>IFERROR(_xlfn.XLOOKUP($F261,'Incoming supply'!$A:$A,'Incoming supply'!Q:Q),0)</f>
        <v>0</v>
      </c>
      <c r="AA261" s="21">
        <f>IFERROR(_xlfn.XLOOKUP($F261,'Incoming supply'!$A:$A,'Incoming supply'!R:R),0)</f>
        <v>0</v>
      </c>
      <c r="AB261" s="21">
        <f>IFERROR(_xlfn.XLOOKUP($F261,'Incoming supply'!$A:$A,'Incoming supply'!S:S),0)</f>
        <v>0</v>
      </c>
      <c r="AC261" s="21">
        <f>IFERROR(_xlfn.XLOOKUP($F261,'Incoming supply'!$A:$A,'Incoming supply'!T:T),0)</f>
        <v>0</v>
      </c>
      <c r="AD261" s="21">
        <f>IFERROR(_xlfn.XLOOKUP($F261,'Incoming supply'!$A:$A,'Incoming supply'!U:U),0)</f>
        <v>0</v>
      </c>
      <c r="AE261" s="21">
        <f>IFERROR(_xlfn.XLOOKUP($F261,'Incoming supply'!$A:$A,'Incoming supply'!V:V),0)</f>
        <v>0</v>
      </c>
      <c r="AF261" s="21">
        <f>IFERROR(_xlfn.XLOOKUP($F261,'Incoming supply'!$A:$A,'Incoming supply'!W:W),0)</f>
        <v>0</v>
      </c>
      <c r="AG261" s="21">
        <f>IFERROR(_xlfn.XLOOKUP($F261,'Incoming supply'!$A:$A,'Incoming supply'!X:X),0)</f>
        <v>0</v>
      </c>
      <c r="AH261" s="21">
        <f>IFERROR(_xlfn.XLOOKUP($F261,'Incoming supply'!$A:$A,'Incoming supply'!Y:Y),0)</f>
        <v>0</v>
      </c>
      <c r="AI261" s="21">
        <f>IFERROR(_xlfn.XLOOKUP($F261,'Incoming supply'!$A:$A,'Incoming supply'!Z:Z),0)</f>
        <v>0</v>
      </c>
      <c r="AJ261" s="21">
        <f>IFERROR(_xlfn.XLOOKUP($F261,'Incoming supply'!$A:$A,'Incoming supply'!AA:AA),0)</f>
        <v>0</v>
      </c>
      <c r="AK261" s="21">
        <f>IFERROR(_xlfn.XLOOKUP($F261,'Incoming supply'!$A:$A,'Incoming supply'!AB:AB),0)</f>
        <v>0</v>
      </c>
      <c r="AL261" s="21">
        <f>IFERROR(_xlfn.XLOOKUP($F261,'Incoming supply'!$A:$A,'Incoming supply'!AC:AC),0)</f>
        <v>0</v>
      </c>
      <c r="AM261" s="21">
        <f>IFERROR(_xlfn.XLOOKUP($F261,'Incoming supply'!$A:$A,'Incoming supply'!AD:AD),0)</f>
        <v>0</v>
      </c>
      <c r="AN261" s="21">
        <f>IFERROR(_xlfn.XLOOKUP($F261,'Incoming supply'!$A:$A,'Incoming supply'!AE:AE),0)</f>
        <v>0</v>
      </c>
      <c r="AO261" s="21">
        <f>IFERROR(_xlfn.XLOOKUP($F261,'Incoming supply'!$A:$A,'Incoming supply'!AF:AF),0)</f>
        <v>0</v>
      </c>
      <c r="AP261" s="21">
        <f>IFERROR(_xlfn.XLOOKUP($F261,'Incoming supply'!$A:$A,'Incoming supply'!AG:AG),0)</f>
        <v>0</v>
      </c>
      <c r="AQ261" s="21">
        <f>IFERROR(_xlfn.XLOOKUP($F261,'Incoming supply'!$A:$A,'Incoming supply'!AH:AH),0)</f>
        <v>0</v>
      </c>
    </row>
    <row r="262" spans="1:43" hidden="1" x14ac:dyDescent="0.3">
      <c r="A262" s="14">
        <f>_xlfn.XLOOKUP(F262,'Demand on-top'!A:A,'Demand on-top'!S:S)</f>
        <v>0</v>
      </c>
      <c r="B262" s="16" t="s">
        <v>7</v>
      </c>
      <c r="C262" s="17" t="s">
        <v>8</v>
      </c>
      <c r="D262" s="18" cm="1">
        <f t="array" ref="D262">ROUND(_xlfn.XLOOKUP(B262,Artikli!A:A,Artikli!C:C/7),0)</f>
        <v>9</v>
      </c>
      <c r="E262" s="19" t="s">
        <v>44</v>
      </c>
      <c r="F262" s="19" t="s">
        <v>162</v>
      </c>
      <c r="G262" s="55" t="s">
        <v>163</v>
      </c>
      <c r="H262" s="62"/>
      <c r="I262" s="57" t="s">
        <v>4096</v>
      </c>
      <c r="J262" s="31">
        <v>146</v>
      </c>
      <c r="K262" s="20">
        <f t="shared" ref="K262" si="1741">IF((K259-K260+K261)&gt;0,(K259-K260+K261),0)</f>
        <v>76</v>
      </c>
      <c r="L262" s="20">
        <f t="shared" ref="L262" si="1742">IF((L259-L260+L261)&gt;0,(L259-L260+L261),0)</f>
        <v>22</v>
      </c>
      <c r="M262" s="20">
        <f t="shared" ref="M262" si="1743">IF((M259-M260+M261)&gt;0,(M259-M260+M261),0)</f>
        <v>0</v>
      </c>
      <c r="N262" s="20">
        <f t="shared" ref="N262" si="1744">IF((N259-N260+N261)&gt;0,(N259-N260+N261),0)</f>
        <v>0</v>
      </c>
      <c r="O262" s="20">
        <f t="shared" ref="O262" si="1745">IF((O259-O260+O261)&gt;0,(O259-O260+O261),0)</f>
        <v>0</v>
      </c>
      <c r="P262" s="20">
        <f t="shared" ref="P262" si="1746">IF((P259-P260+P261)&gt;0,(P259-P260+P261),0)</f>
        <v>0</v>
      </c>
      <c r="Q262" s="20">
        <f t="shared" ref="Q262" si="1747">IF((Q259-Q260+Q261)&gt;0,(Q259-Q260+Q261),0)</f>
        <v>0</v>
      </c>
      <c r="R262" s="20">
        <f t="shared" ref="R262" si="1748">IF((R259-R260+R261)&gt;0,(R259-R260+R261),0)</f>
        <v>0</v>
      </c>
      <c r="S262" s="20">
        <f t="shared" ref="S262" si="1749">IF((S259-S260+S261)&gt;0,(S259-S260+S261),0)</f>
        <v>0</v>
      </c>
      <c r="T262" s="20">
        <f t="shared" ref="T262" si="1750">IF((T259-T260+T261)&gt;0,(T259-T260+T261),0)</f>
        <v>0</v>
      </c>
      <c r="U262" s="20">
        <f t="shared" ref="U262" si="1751">IF((U259-U260+U261)&gt;0,(U259-U260+U261),0)</f>
        <v>0</v>
      </c>
      <c r="V262" s="20">
        <f t="shared" ref="V262" si="1752">IF((V259-V260+V261)&gt;0,(V259-V260+V261),0)</f>
        <v>0</v>
      </c>
      <c r="W262" s="20">
        <f t="shared" ref="W262" si="1753">IF((W259-W260+W261)&gt;0,(W259-W260+W261),0)</f>
        <v>0</v>
      </c>
      <c r="X262" s="20">
        <f t="shared" ref="X262" si="1754">IF((X259-X260+X261)&gt;0,(X259-X260+X261),0)</f>
        <v>0</v>
      </c>
      <c r="Y262" s="21">
        <f t="shared" ref="Y262:AQ262" si="1755">IF((Y259-Y260+Y261)&gt;0,(Y259-Y260+Y261),0)</f>
        <v>0</v>
      </c>
      <c r="Z262" s="21">
        <f t="shared" si="1755"/>
        <v>0</v>
      </c>
      <c r="AA262" s="21">
        <f t="shared" si="1755"/>
        <v>0</v>
      </c>
      <c r="AB262" s="21">
        <f t="shared" si="1755"/>
        <v>0</v>
      </c>
      <c r="AC262" s="21">
        <f t="shared" si="1755"/>
        <v>0</v>
      </c>
      <c r="AD262" s="21">
        <f t="shared" si="1755"/>
        <v>0</v>
      </c>
      <c r="AE262" s="21">
        <f t="shared" si="1755"/>
        <v>0</v>
      </c>
      <c r="AF262" s="21">
        <f t="shared" si="1755"/>
        <v>0</v>
      </c>
      <c r="AG262" s="21">
        <f t="shared" si="1755"/>
        <v>0</v>
      </c>
      <c r="AH262" s="21">
        <f t="shared" si="1755"/>
        <v>0</v>
      </c>
      <c r="AI262" s="21">
        <f t="shared" si="1755"/>
        <v>0</v>
      </c>
      <c r="AJ262" s="21">
        <f t="shared" si="1755"/>
        <v>0</v>
      </c>
      <c r="AK262" s="21">
        <f t="shared" si="1755"/>
        <v>0</v>
      </c>
      <c r="AL262" s="21">
        <f t="shared" si="1755"/>
        <v>0</v>
      </c>
      <c r="AM262" s="21">
        <f t="shared" si="1755"/>
        <v>0</v>
      </c>
      <c r="AN262" s="21">
        <f t="shared" si="1755"/>
        <v>0</v>
      </c>
      <c r="AO262" s="21">
        <f t="shared" si="1755"/>
        <v>0</v>
      </c>
      <c r="AP262" s="21">
        <f t="shared" si="1755"/>
        <v>0</v>
      </c>
      <c r="AQ262" s="21">
        <f t="shared" si="1755"/>
        <v>0</v>
      </c>
    </row>
    <row r="263" spans="1:43" hidden="1" x14ac:dyDescent="0.3">
      <c r="A263" s="14">
        <f>_xlfn.XLOOKUP(F263,'Demand on-top'!A:A,'Demand on-top'!S:S)</f>
        <v>0</v>
      </c>
      <c r="B263" s="22" t="s">
        <v>7</v>
      </c>
      <c r="C263" s="23" t="s">
        <v>8</v>
      </c>
      <c r="D263" s="18" cm="1">
        <f t="array" ref="D263">ROUND(_xlfn.XLOOKUP(B263,Artikli!A:A,Artikli!C:C/7),0)</f>
        <v>9</v>
      </c>
      <c r="E263" s="25" t="s">
        <v>44</v>
      </c>
      <c r="F263" s="25" t="s">
        <v>162</v>
      </c>
      <c r="G263" s="56" t="s">
        <v>163</v>
      </c>
      <c r="H263" s="64"/>
      <c r="I263" s="58" t="s">
        <v>29</v>
      </c>
      <c r="J263" s="32">
        <v>3.6428571428571428</v>
      </c>
      <c r="K263" s="26" cm="1">
        <f t="array" ref="K263">IFERROR(_xlfn.LET(_xlpm.stk, K259, _xlpm.dem, L260:$BF260,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AVERAGE(L260:Z260), _xlpm.nxt), _xlpm.fw + ((_xlpm.stk - _xlpm.ded) / _xlpm.safe_nxt)),0)</f>
        <v>2.3392857142857144</v>
      </c>
      <c r="L263" s="26" cm="1">
        <f t="array" ref="L263">IFERROR(_xlfn.LET(_xlpm.stk, L259, _xlpm.dem, M260:$BF260,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AVERAGE(M260:AA260), _xlpm.nxt), _xlpm.fw + ((_xlpm.stk - _xlpm.ded) / _xlpm.safe_nxt)),0)</f>
        <v>1.3571428571428572</v>
      </c>
      <c r="M263" s="26" cm="1">
        <f t="array" ref="M263">IFERROR(_xlfn.LET(_xlpm.stk, M259, _xlpm.dem, N260:$BF260,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AVERAGE(N260:AB260), _xlpm.nxt), _xlpm.fw + ((_xlpm.stk - _xlpm.ded) / _xlpm.safe_nxt)),0)</f>
        <v>0.39285714285714285</v>
      </c>
      <c r="N263" s="26" cm="1">
        <f t="array" ref="N263">IFERROR(_xlfn.LET(_xlpm.stk, N259, _xlpm.dem, O260:$BF260,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AVERAGE(O260:AC260), _xlpm.nxt), _xlpm.fw + ((_xlpm.stk - _xlpm.ded) / _xlpm.safe_nxt)),0)</f>
        <v>0</v>
      </c>
      <c r="O263" s="26" cm="1">
        <f t="array" ref="O263">IFERROR(_xlfn.LET(_xlpm.stk, O259, _xlpm.dem, P260:$BF260,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AVERAGE(P260:AD260), _xlpm.nxt), _xlpm.fw + ((_xlpm.stk - _xlpm.ded) / _xlpm.safe_nxt)),0)</f>
        <v>0</v>
      </c>
      <c r="P263" s="26" cm="1">
        <f t="array" ref="P263">IFERROR(_xlfn.LET(_xlpm.stk, P259, _xlpm.dem, Q260:$BF260,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AVERAGE(Q260:AE260), _xlpm.nxt), _xlpm.fw + ((_xlpm.stk - _xlpm.ded) / _xlpm.safe_nxt)),0)</f>
        <v>0</v>
      </c>
      <c r="Q263" s="26" cm="1">
        <f t="array" ref="Q263">IFERROR(_xlfn.LET(_xlpm.stk, Q259, _xlpm.dem, R260:$BF260,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AVERAGE(R260:AF260), _xlpm.nxt), _xlpm.fw + ((_xlpm.stk - _xlpm.ded) / _xlpm.safe_nxt)),0)</f>
        <v>0</v>
      </c>
      <c r="R263" s="26" cm="1">
        <f t="array" ref="R263">IFERROR(_xlfn.LET(_xlpm.stk, R259, _xlpm.dem, S260:$BF260,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AVERAGE(S260:AG260), _xlpm.nxt), _xlpm.fw + ((_xlpm.stk - _xlpm.ded) / _xlpm.safe_nxt)),0)</f>
        <v>0</v>
      </c>
      <c r="S263" s="26" cm="1">
        <f t="array" ref="S263">IFERROR(_xlfn.LET(_xlpm.stk, S259, _xlpm.dem, T260:$BF260,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AVERAGE(T260:AH260), _xlpm.nxt), _xlpm.fw + ((_xlpm.stk - _xlpm.ded) / _xlpm.safe_nxt)),0)</f>
        <v>0</v>
      </c>
      <c r="T263" s="26" cm="1">
        <f t="array" ref="T263">IFERROR(_xlfn.LET(_xlpm.stk, T259, _xlpm.dem, U260:$BF260,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AVERAGE(U260:AI260), _xlpm.nxt), _xlpm.fw + ((_xlpm.stk - _xlpm.ded) / _xlpm.safe_nxt)),0)</f>
        <v>0</v>
      </c>
      <c r="U263" s="26" cm="1">
        <f t="array" ref="U263">IFERROR(_xlfn.LET(_xlpm.stk, U259, _xlpm.dem, V260:$BF260,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AVERAGE(V260:AJ260), _xlpm.nxt), _xlpm.fw + ((_xlpm.stk - _xlpm.ded) / _xlpm.safe_nxt)),0)</f>
        <v>0</v>
      </c>
      <c r="V263" s="26" cm="1">
        <f t="array" ref="V263">IFERROR(_xlfn.LET(_xlpm.stk, V259, _xlpm.dem, W260:$BF260,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AVERAGE(W260:AK260), _xlpm.nxt), _xlpm.fw + ((_xlpm.stk - _xlpm.ded) / _xlpm.safe_nxt)),0)</f>
        <v>0</v>
      </c>
      <c r="W263" s="26" cm="1">
        <f t="array" ref="W263">IFERROR(_xlfn.LET(_xlpm.stk, W259, _xlpm.dem, X260:$BF260,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AVERAGE(X260:AL260), _xlpm.nxt), _xlpm.fw + ((_xlpm.stk - _xlpm.ded) / _xlpm.safe_nxt)),0)</f>
        <v>0</v>
      </c>
      <c r="X263" s="26" cm="1">
        <f t="array" ref="X263">IFERROR(_xlfn.LET(_xlpm.stk, X259, _xlpm.dem, Y260:$BF260,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AVERAGE(Y260:AM260), _xlpm.nxt), _xlpm.fw + ((_xlpm.stk - _xlpm.ded) / _xlpm.safe_nxt)),0)</f>
        <v>0</v>
      </c>
      <c r="Y263" s="27" cm="1">
        <f t="array" ref="Y263">IFERROR(_xlfn.LET(_xlpm.stk, Y259, _xlpm.dem, Z260:$BF260,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AVERAGE(Z260:AN260), _xlpm.nxt), _xlpm.fw + ((_xlpm.stk - _xlpm.ded) / _xlpm.safe_nxt)),0)</f>
        <v>0</v>
      </c>
      <c r="Z263" s="27" cm="1">
        <f t="array" ref="Z263">IFERROR(_xlfn.LET(_xlpm.stk, Z259, _xlpm.dem, AA260:$BF260,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AVERAGE(AA260:AO260), _xlpm.nxt), _xlpm.fw + ((_xlpm.stk - _xlpm.ded) / _xlpm.safe_nxt)),0)</f>
        <v>0</v>
      </c>
      <c r="AA263" s="27" cm="1">
        <f t="array" ref="AA263">IFERROR(_xlfn.LET(_xlpm.stk, AA259, _xlpm.dem, AB260:$BF260,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AVERAGE(AB260:AP260), _xlpm.nxt), _xlpm.fw + ((_xlpm.stk - _xlpm.ded) / _xlpm.safe_nxt)),0)</f>
        <v>0</v>
      </c>
      <c r="AB263" s="27" cm="1">
        <f t="array" ref="AB263">IFERROR(_xlfn.LET(_xlpm.stk, AB259, _xlpm.dem, AC260:$BF260,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AVERAGE(AC260:AQ260), _xlpm.nxt), _xlpm.fw + ((_xlpm.stk - _xlpm.ded) / _xlpm.safe_nxt)),0)</f>
        <v>0</v>
      </c>
      <c r="AC263" s="27" cm="1">
        <f t="array" ref="AC263">IFERROR(_xlfn.LET(_xlpm.stk, AC259, _xlpm.dem, AD260:$BF260,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AVERAGE(AD260:AR260), _xlpm.nxt), _xlpm.fw + ((_xlpm.stk - _xlpm.ded) / _xlpm.safe_nxt)),0)</f>
        <v>0</v>
      </c>
      <c r="AD263" s="27" cm="1">
        <f t="array" ref="AD263">IFERROR(_xlfn.LET(_xlpm.stk, AD259, _xlpm.dem, AE260:$BF260,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AVERAGE(AE260:AS260), _xlpm.nxt), _xlpm.fw + ((_xlpm.stk - _xlpm.ded) / _xlpm.safe_nxt)),0)</f>
        <v>0</v>
      </c>
      <c r="AE263" s="27" cm="1">
        <f t="array" ref="AE263">IFERROR(_xlfn.LET(_xlpm.stk, AE259, _xlpm.dem, AF260:$BF260,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AVERAGE(AF260:AT260), _xlpm.nxt), _xlpm.fw + ((_xlpm.stk - _xlpm.ded) / _xlpm.safe_nxt)),0)</f>
        <v>0</v>
      </c>
      <c r="AF263" s="27" cm="1">
        <f t="array" ref="AF263">IFERROR(_xlfn.LET(_xlpm.stk, AF259, _xlpm.dem, AG260:$BF260,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AVERAGE(AG260:AU260), _xlpm.nxt), _xlpm.fw + ((_xlpm.stk - _xlpm.ded) / _xlpm.safe_nxt)),0)</f>
        <v>0</v>
      </c>
      <c r="AG263" s="27" cm="1">
        <f t="array" ref="AG263">IFERROR(_xlfn.LET(_xlpm.stk, AG259, _xlpm.dem, AH260:$BF260,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AVERAGE(AH260:AV260), _xlpm.nxt), _xlpm.fw + ((_xlpm.stk - _xlpm.ded) / _xlpm.safe_nxt)),0)</f>
        <v>0</v>
      </c>
      <c r="AH263" s="27" cm="1">
        <f t="array" ref="AH263">IFERROR(_xlfn.LET(_xlpm.stk, AH259, _xlpm.dem, AI260:$BF260,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AVERAGE(AI260:AW260), _xlpm.nxt), _xlpm.fw + ((_xlpm.stk - _xlpm.ded) / _xlpm.safe_nxt)),0)</f>
        <v>0</v>
      </c>
      <c r="AI263" s="27" cm="1">
        <f t="array" ref="AI263">IFERROR(_xlfn.LET(_xlpm.stk, AI259, _xlpm.dem, AJ260:$BF260,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AVERAGE(AJ260:AX260), _xlpm.nxt), _xlpm.fw + ((_xlpm.stk - _xlpm.ded) / _xlpm.safe_nxt)),0)</f>
        <v>0</v>
      </c>
      <c r="AJ263" s="27" cm="1">
        <f t="array" ref="AJ263">IFERROR(_xlfn.LET(_xlpm.stk, AJ259, _xlpm.dem, AK260:$BF260,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AVERAGE(AK260:AY260), _xlpm.nxt), _xlpm.fw + ((_xlpm.stk - _xlpm.ded) / _xlpm.safe_nxt)),0)</f>
        <v>0</v>
      </c>
      <c r="AK263" s="27" cm="1">
        <f t="array" ref="AK263">IFERROR(_xlfn.LET(_xlpm.stk, AK259, _xlpm.dem, AL260:$BF260,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AVERAGE(AL260:AZ260), _xlpm.nxt), _xlpm.fw + ((_xlpm.stk - _xlpm.ded) / _xlpm.safe_nxt)),0)</f>
        <v>0</v>
      </c>
      <c r="AL263" s="27" cm="1">
        <f t="array" ref="AL263">IFERROR(_xlfn.LET(_xlpm.stk, AL259, _xlpm.dem, AM260:$BF260,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AVERAGE(AM260:BA260), _xlpm.nxt), _xlpm.fw + ((_xlpm.stk - _xlpm.ded) / _xlpm.safe_nxt)),0)</f>
        <v>0</v>
      </c>
      <c r="AM263" s="27" cm="1">
        <f t="array" ref="AM263">IFERROR(_xlfn.LET(_xlpm.stk, AM259, _xlpm.dem, AN260:$BF260,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AVERAGE(AN260:BB260), _xlpm.nxt), _xlpm.fw + ((_xlpm.stk - _xlpm.ded) / _xlpm.safe_nxt)),0)</f>
        <v>0</v>
      </c>
      <c r="AN263" s="27" cm="1">
        <f t="array" ref="AN263">IFERROR(_xlfn.LET(_xlpm.stk, AN259, _xlpm.dem, AO260:$BF260,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AVERAGE(AO260:BC260), _xlpm.nxt), _xlpm.fw + ((_xlpm.stk - _xlpm.ded) / _xlpm.safe_nxt)),0)</f>
        <v>0</v>
      </c>
      <c r="AO263" s="27" cm="1">
        <f t="array" ref="AO263">IFERROR(_xlfn.LET(_xlpm.stk, AO259, _xlpm.dem, AP260:$BF260,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AVERAGE(AP260:BD260), _xlpm.nxt), _xlpm.fw + ((_xlpm.stk - _xlpm.ded) / _xlpm.safe_nxt)),0)</f>
        <v>0</v>
      </c>
      <c r="AP263" s="27" cm="1">
        <f t="array" ref="AP263">IFERROR(_xlfn.LET(_xlpm.stk, AP259, _xlpm.dem, AQ260:$BF260,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AVERAGE(AQ260:BE260), _xlpm.nxt), _xlpm.fw + ((_xlpm.stk - _xlpm.ded) / _xlpm.safe_nxt)),0)</f>
        <v>0</v>
      </c>
      <c r="AQ263" s="27" cm="1">
        <f t="array" ref="AQ263">IFERROR(_xlfn.LET(_xlpm.stk, AQ259, _xlpm.dem, AR260:$BF260,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AVERAGE(AR260:BF260), _xlpm.nxt), _xlpm.fw + ((_xlpm.stk - _xlpm.ded) / _xlpm.safe_nxt)),0)</f>
        <v>0</v>
      </c>
    </row>
    <row r="264" spans="1:43" hidden="1" x14ac:dyDescent="0.3">
      <c r="A264" s="14">
        <f>_xlfn.XLOOKUP(F264,'Demand on-top'!A:A,'Demand on-top'!S:S)</f>
        <v>0</v>
      </c>
      <c r="B264" s="16" t="s">
        <v>7</v>
      </c>
      <c r="C264" s="17" t="s">
        <v>8</v>
      </c>
      <c r="D264" s="18" cm="1">
        <f t="array" ref="D264">ROUND(_xlfn.XLOOKUP(B264,Artikli!A:A,Artikli!C:C/7),0)</f>
        <v>9</v>
      </c>
      <c r="E264" s="19" t="s">
        <v>44</v>
      </c>
      <c r="F264" s="19" t="s">
        <v>164</v>
      </c>
      <c r="G264" s="48" t="s">
        <v>165</v>
      </c>
      <c r="H264" s="61"/>
      <c r="I264" s="57" t="s">
        <v>26</v>
      </c>
      <c r="J264" s="31">
        <v>972</v>
      </c>
      <c r="K264" s="20">
        <f>IFERROR(_xlfn.XLOOKUP(F264,Stock!A:A,Stock!AI:AI),0)</f>
        <v>839</v>
      </c>
      <c r="L264" s="20">
        <f t="shared" ref="L264:Y264" si="1756">K267</f>
        <v>764</v>
      </c>
      <c r="M264" s="20">
        <f t="shared" si="1756"/>
        <v>688</v>
      </c>
      <c r="N264" s="20">
        <f t="shared" si="1756"/>
        <v>612</v>
      </c>
      <c r="O264" s="20">
        <f t="shared" si="1756"/>
        <v>536</v>
      </c>
      <c r="P264" s="20">
        <f t="shared" si="1756"/>
        <v>458</v>
      </c>
      <c r="Q264" s="20">
        <f t="shared" si="1756"/>
        <v>380</v>
      </c>
      <c r="R264" s="20">
        <f t="shared" si="1756"/>
        <v>303</v>
      </c>
      <c r="S264" s="20">
        <f t="shared" si="1756"/>
        <v>226</v>
      </c>
      <c r="T264" s="20">
        <f t="shared" si="1756"/>
        <v>149</v>
      </c>
      <c r="U264" s="20">
        <f t="shared" si="1756"/>
        <v>72</v>
      </c>
      <c r="V264" s="20">
        <f t="shared" si="1756"/>
        <v>0</v>
      </c>
      <c r="W264" s="20">
        <f t="shared" si="1756"/>
        <v>0</v>
      </c>
      <c r="X264" s="20">
        <f t="shared" si="1756"/>
        <v>0</v>
      </c>
      <c r="Y264" s="21">
        <f t="shared" si="1756"/>
        <v>0</v>
      </c>
      <c r="Z264" s="21">
        <f t="shared" ref="Z264" si="1757">Y267</f>
        <v>0</v>
      </c>
      <c r="AA264" s="21">
        <f t="shared" ref="AA264" si="1758">Z267</f>
        <v>0</v>
      </c>
      <c r="AB264" s="21">
        <f t="shared" ref="AB264" si="1759">AA267</f>
        <v>0</v>
      </c>
      <c r="AC264" s="21">
        <f t="shared" ref="AC264" si="1760">AB267</f>
        <v>0</v>
      </c>
      <c r="AD264" s="21">
        <f t="shared" ref="AD264" si="1761">AC267</f>
        <v>0</v>
      </c>
      <c r="AE264" s="21">
        <f t="shared" ref="AE264" si="1762">AD267</f>
        <v>0</v>
      </c>
      <c r="AF264" s="21">
        <f t="shared" ref="AF264" si="1763">AE267</f>
        <v>0</v>
      </c>
      <c r="AG264" s="21">
        <f t="shared" ref="AG264" si="1764">AF267</f>
        <v>0</v>
      </c>
      <c r="AH264" s="21">
        <f t="shared" ref="AH264" si="1765">AG267</f>
        <v>0</v>
      </c>
      <c r="AI264" s="21">
        <f t="shared" ref="AI264" si="1766">AH267</f>
        <v>0</v>
      </c>
      <c r="AJ264" s="21">
        <f t="shared" ref="AJ264" si="1767">AI267</f>
        <v>0</v>
      </c>
      <c r="AK264" s="21">
        <f t="shared" ref="AK264" si="1768">AJ267</f>
        <v>0</v>
      </c>
      <c r="AL264" s="21">
        <f t="shared" ref="AL264" si="1769">AK267</f>
        <v>0</v>
      </c>
      <c r="AM264" s="21">
        <f t="shared" ref="AM264" si="1770">AL267</f>
        <v>0</v>
      </c>
      <c r="AN264" s="21">
        <f t="shared" ref="AN264" si="1771">AM267</f>
        <v>0</v>
      </c>
      <c r="AO264" s="21">
        <f t="shared" ref="AO264" si="1772">AN267</f>
        <v>0</v>
      </c>
      <c r="AP264" s="21">
        <f t="shared" ref="AP264" si="1773">AO267</f>
        <v>0</v>
      </c>
      <c r="AQ264" s="21">
        <f t="shared" ref="AQ264" si="1774">AP267</f>
        <v>0</v>
      </c>
    </row>
    <row r="265" spans="1:43" hidden="1" x14ac:dyDescent="0.3">
      <c r="A265" s="14">
        <f>_xlfn.XLOOKUP(F265,'Demand on-top'!A:A,'Demand on-top'!S:S)</f>
        <v>0</v>
      </c>
      <c r="B265" s="16" t="s">
        <v>7</v>
      </c>
      <c r="C265" s="17" t="s">
        <v>8</v>
      </c>
      <c r="D265" s="18" cm="1">
        <f t="array" ref="D265">ROUND(_xlfn.XLOOKUP(B265,Artikli!A:A,Artikli!C:C/7),0)</f>
        <v>9</v>
      </c>
      <c r="E265" s="19" t="s">
        <v>44</v>
      </c>
      <c r="F265" s="19" t="s">
        <v>164</v>
      </c>
      <c r="G265" s="48" t="s">
        <v>165</v>
      </c>
      <c r="H265" s="62"/>
      <c r="I265" s="57" t="s">
        <v>28</v>
      </c>
      <c r="J265" s="31">
        <v>75</v>
      </c>
      <c r="K265" s="20">
        <f>ROUND(_xlfn.XLOOKUP($F265,'Prodaja+Demand'!$B:$B,'Prodaja+Demand'!BG:BG),0)+ROUND(_xlfn.XLOOKUP($F265,'Demand on-top'!$A:$A,'Demand on-top'!F:F),0)</f>
        <v>75</v>
      </c>
      <c r="L265" s="20">
        <f>ROUND(_xlfn.XLOOKUP($F265,'Prodaja+Demand'!$B:$B,'Prodaja+Demand'!BH:BH),0)+ROUND(_xlfn.XLOOKUP($F265,'Demand on-top'!$A:$A,'Demand on-top'!G:G),0)</f>
        <v>76</v>
      </c>
      <c r="M265" s="20">
        <f>ROUND(_xlfn.XLOOKUP($F265,'Prodaja+Demand'!$B:$B,'Prodaja+Demand'!BI:BI),0)+ROUND(_xlfn.XLOOKUP($F265,'Demand on-top'!$A:$A,'Demand on-top'!H:H),0)</f>
        <v>76</v>
      </c>
      <c r="N265" s="20">
        <f>ROUND(_xlfn.XLOOKUP($F265,'Prodaja+Demand'!$B:$B,'Prodaja+Demand'!BJ:BJ),0)+ROUND(_xlfn.XLOOKUP($F265,'Demand on-top'!$A:$A,'Demand on-top'!I:I),0)</f>
        <v>76</v>
      </c>
      <c r="O265" s="20">
        <f>ROUND(_xlfn.XLOOKUP($F265,'Prodaja+Demand'!$B:$B,'Prodaja+Demand'!BK:BK),0)+ROUND(_xlfn.XLOOKUP($F265,'Demand on-top'!$A:$A,'Demand on-top'!J:J),0)</f>
        <v>78</v>
      </c>
      <c r="P265" s="20">
        <f>ROUND(_xlfn.XLOOKUP($F265,'Prodaja+Demand'!$B:$B,'Prodaja+Demand'!BL:BL),0)+ROUND(_xlfn.XLOOKUP($F265,'Demand on-top'!$A:$A,'Demand on-top'!K:K),0)</f>
        <v>78</v>
      </c>
      <c r="Q265" s="20">
        <f>ROUND(_xlfn.XLOOKUP($F265,'Prodaja+Demand'!$B:$B,'Prodaja+Demand'!BM:BM),0)+ROUND(_xlfn.XLOOKUP($F265,'Demand on-top'!$A:$A,'Demand on-top'!L:L),0)</f>
        <v>77</v>
      </c>
      <c r="R265" s="20">
        <f>ROUND(_xlfn.XLOOKUP($F265,'Prodaja+Demand'!$B:$B,'Prodaja+Demand'!BN:BN),0)+ROUND(_xlfn.XLOOKUP($F265,'Demand on-top'!$A:$A,'Demand on-top'!M:M),0)</f>
        <v>77</v>
      </c>
      <c r="S265" s="20">
        <f>ROUND(_xlfn.XLOOKUP($F265,'Prodaja+Demand'!$B:$B,'Prodaja+Demand'!BO:BO),0)+ROUND(_xlfn.XLOOKUP($F265,'Demand on-top'!$A:$A,'Demand on-top'!N:N),0)</f>
        <v>77</v>
      </c>
      <c r="T265" s="20">
        <f>ROUND(_xlfn.XLOOKUP($F265,'Prodaja+Demand'!$B:$B,'Prodaja+Demand'!BP:BP),0)+ROUND(_xlfn.XLOOKUP($F265,'Demand on-top'!$A:$A,'Demand on-top'!O:O),0)</f>
        <v>77</v>
      </c>
      <c r="U265" s="20">
        <f>ROUND(_xlfn.XLOOKUP($F265,'Prodaja+Demand'!$B:$B,'Prodaja+Demand'!BQ:BQ),0)+ROUND(_xlfn.XLOOKUP($F265,'Demand on-top'!$A:$A,'Demand on-top'!P:P),0)</f>
        <v>76</v>
      </c>
      <c r="V265" s="20">
        <f>ROUND(_xlfn.XLOOKUP($F265,'Prodaja+Demand'!$B:$B,'Prodaja+Demand'!BR:BR),0)+ROUND(_xlfn.XLOOKUP($F265,'Demand on-top'!$A:$A,'Demand on-top'!Q:Q),0)</f>
        <v>75</v>
      </c>
      <c r="W265" s="20">
        <f>ROUND(_xlfn.XLOOKUP($F265,'Prodaja+Demand'!$B:$B,'Prodaja+Demand'!BS:BS),0)+ROUND(_xlfn.XLOOKUP($F265,'Demand on-top'!$A:$A,'Demand on-top'!R:R),0)</f>
        <v>75</v>
      </c>
      <c r="X265" s="20">
        <f>ROUND(_xlfn.XLOOKUP($F265,'Prodaja+Demand'!$B:$B,'Prodaja+Demand'!BT:BT),0)+ROUND(_xlfn.XLOOKUP($F265,'Demand on-top'!$A:$A,'Demand on-top'!S:S),0)</f>
        <v>76</v>
      </c>
      <c r="Y265" s="21">
        <f>ROUND(_xlfn.XLOOKUP($F265,'Prodaja+Demand'!$B:$B,'Prodaja+Demand'!BU:BU),0)+ROUND(_xlfn.XLOOKUP($F265,'Demand on-top'!$A:$A,'Demand on-top'!T:T),0)</f>
        <v>77</v>
      </c>
      <c r="Z265" s="21">
        <f>ROUND(_xlfn.XLOOKUP($F265,'Prodaja+Demand'!$B:$B,'Prodaja+Demand'!BV:BV),0)+ROUND(_xlfn.XLOOKUP($F265,'Demand on-top'!$A:$A,'Demand on-top'!U:U),0)</f>
        <v>77</v>
      </c>
      <c r="AA265" s="21">
        <f>ROUND(_xlfn.XLOOKUP($F265,'Prodaja+Demand'!$B:$B,'Prodaja+Demand'!BW:BW),0)+ROUND(_xlfn.XLOOKUP($F265,'Demand on-top'!$A:$A,'Demand on-top'!V:V),0)</f>
        <v>78</v>
      </c>
      <c r="AB265" s="21">
        <f>ROUND(_xlfn.XLOOKUP($F265,'Prodaja+Demand'!$B:$B,'Prodaja+Demand'!BX:BX),0)+ROUND(_xlfn.XLOOKUP($F265,'Demand on-top'!$A:$A,'Demand on-top'!W:W),0)</f>
        <v>78</v>
      </c>
      <c r="AC265" s="21">
        <f>ROUND(_xlfn.XLOOKUP($F265,'Prodaja+Demand'!$B:$B,'Prodaja+Demand'!BY:BY),0)+ROUND(_xlfn.XLOOKUP($F265,'Demand on-top'!$A:$A,'Demand on-top'!X:X),0)</f>
        <v>78</v>
      </c>
      <c r="AD265" s="21">
        <f>ROUND(_xlfn.XLOOKUP($F265,'Prodaja+Demand'!$B:$B,'Prodaja+Demand'!BZ:BZ),0)+ROUND(_xlfn.XLOOKUP($F265,'Demand on-top'!$A:$A,'Demand on-top'!Y:Y),0)</f>
        <v>78</v>
      </c>
      <c r="AE265" s="21">
        <f>ROUND(_xlfn.XLOOKUP($F265,'Prodaja+Demand'!$B:$B,'Prodaja+Demand'!CA:CA),0)+ROUND(_xlfn.XLOOKUP($F265,'Demand on-top'!$A:$A,'Demand on-top'!Z:Z),0)</f>
        <v>78</v>
      </c>
      <c r="AF265" s="21">
        <f>ROUND(_xlfn.XLOOKUP($F265,'Prodaja+Demand'!$B:$B,'Prodaja+Demand'!CB:CB),0)+ROUND(_xlfn.XLOOKUP($F265,'Demand on-top'!$A:$A,'Demand on-top'!AA:AA),0)</f>
        <v>79</v>
      </c>
      <c r="AG265" s="21">
        <f>ROUND(_xlfn.XLOOKUP($F265,'Prodaja+Demand'!$B:$B,'Prodaja+Demand'!CC:CC),0)+ROUND(_xlfn.XLOOKUP($F265,'Demand on-top'!$A:$A,'Demand on-top'!AB:AB),0)</f>
        <v>80</v>
      </c>
      <c r="AH265" s="21">
        <f>ROUND(_xlfn.XLOOKUP($F265,'Prodaja+Demand'!$B:$B,'Prodaja+Demand'!CD:CD),0)+ROUND(_xlfn.XLOOKUP($F265,'Demand on-top'!$A:$A,'Demand on-top'!AC:AC),0)</f>
        <v>77</v>
      </c>
      <c r="AI265" s="21">
        <f>ROUND(_xlfn.XLOOKUP($F265,'Prodaja+Demand'!$B:$B,'Prodaja+Demand'!CE:CE),0)+ROUND(_xlfn.XLOOKUP($F265,'Demand on-top'!$A:$A,'Demand on-top'!AD:AD),0)</f>
        <v>77</v>
      </c>
      <c r="AJ265" s="21">
        <f>ROUND(_xlfn.XLOOKUP($F265,'Prodaja+Demand'!$B:$B,'Prodaja+Demand'!CF:CF),0)+ROUND(_xlfn.XLOOKUP($F265,'Demand on-top'!$A:$A,'Demand on-top'!AE:AE),0)</f>
        <v>77</v>
      </c>
      <c r="AK265" s="21">
        <f>ROUND(_xlfn.XLOOKUP($F265,'Prodaja+Demand'!$B:$B,'Prodaja+Demand'!CG:CG),0)+ROUND(_xlfn.XLOOKUP($F265,'Demand on-top'!$A:$A,'Demand on-top'!AF:AF),0)</f>
        <v>77</v>
      </c>
      <c r="AL265" s="21">
        <f>ROUND(_xlfn.XLOOKUP($F265,'Prodaja+Demand'!$B:$B,'Prodaja+Demand'!CH:CH),0)+ROUND(_xlfn.XLOOKUP($F265,'Demand on-top'!$A:$A,'Demand on-top'!AG:AG),0)</f>
        <v>77</v>
      </c>
      <c r="AM265" s="21">
        <f>ROUND(_xlfn.XLOOKUP($F265,'Prodaja+Demand'!$B:$B,'Prodaja+Demand'!CI:CI),0)+ROUND(_xlfn.XLOOKUP($F265,'Demand on-top'!$A:$A,'Demand on-top'!AH:AH),0)</f>
        <v>77</v>
      </c>
      <c r="AN265" s="21">
        <f>ROUND(_xlfn.XLOOKUP($F265,'Prodaja+Demand'!$B:$B,'Prodaja+Demand'!CJ:CJ),0)+ROUND(_xlfn.XLOOKUP($F265,'Demand on-top'!$A:$A,'Demand on-top'!AI:AI),0)</f>
        <v>77</v>
      </c>
      <c r="AO265" s="21">
        <f>ROUND(_xlfn.XLOOKUP($F265,'Prodaja+Demand'!$B:$B,'Prodaja+Demand'!CK:CK),0)+ROUND(_xlfn.XLOOKUP($F265,'Demand on-top'!$A:$A,'Demand on-top'!AJ:AJ),0)</f>
        <v>77</v>
      </c>
      <c r="AP265" s="21">
        <f>ROUND(_xlfn.XLOOKUP($F265,'Prodaja+Demand'!$B:$B,'Prodaja+Demand'!CL:CL),0)+ROUND(_xlfn.XLOOKUP($F265,'Demand on-top'!$A:$A,'Demand on-top'!AK:AK),0)</f>
        <v>0</v>
      </c>
      <c r="AQ265" s="21">
        <f>ROUND(_xlfn.XLOOKUP($F265,'Prodaja+Demand'!$B:$B,'Prodaja+Demand'!CM:CM),0)+ROUND(_xlfn.XLOOKUP($F265,'Demand on-top'!$A:$A,'Demand on-top'!AL:AL),0)</f>
        <v>0</v>
      </c>
    </row>
    <row r="266" spans="1:43" hidden="1" x14ac:dyDescent="0.3">
      <c r="A266" s="14">
        <f>_xlfn.XLOOKUP(F266,'Demand on-top'!A:A,'Demand on-top'!S:S)</f>
        <v>0</v>
      </c>
      <c r="B266" s="16" t="s">
        <v>7</v>
      </c>
      <c r="C266" s="17" t="s">
        <v>8</v>
      </c>
      <c r="D266" s="18" cm="1">
        <f t="array" ref="D266">ROUND(_xlfn.XLOOKUP(B266,Artikli!A:A,Artikli!C:C/7),0)</f>
        <v>9</v>
      </c>
      <c r="E266" s="19" t="s">
        <v>44</v>
      </c>
      <c r="F266" s="19" t="s">
        <v>164</v>
      </c>
      <c r="G266" s="48" t="s">
        <v>165</v>
      </c>
      <c r="H266" s="62"/>
      <c r="I266" s="57" t="s">
        <v>27</v>
      </c>
      <c r="J266" s="31">
        <v>0</v>
      </c>
      <c r="K266" s="20">
        <f>IFERROR(_xlfn.XLOOKUP($F266,'Incoming supply'!$A:$A,'Incoming supply'!B:B),0)</f>
        <v>0</v>
      </c>
      <c r="L266" s="20">
        <f>IFERROR(_xlfn.XLOOKUP($F266,'Incoming supply'!$A:$A,'Incoming supply'!C:C),0)</f>
        <v>0</v>
      </c>
      <c r="M266" s="20">
        <f>IFERROR(_xlfn.XLOOKUP($F266,'Incoming supply'!$A:$A,'Incoming supply'!D:D),0)</f>
        <v>0</v>
      </c>
      <c r="N266" s="20">
        <f>IFERROR(_xlfn.XLOOKUP($F266,'Incoming supply'!$A:$A,'Incoming supply'!E:E),0)</f>
        <v>0</v>
      </c>
      <c r="O266" s="20">
        <f>IFERROR(_xlfn.XLOOKUP($F266,'Incoming supply'!$A:$A,'Incoming supply'!F:F),0)</f>
        <v>0</v>
      </c>
      <c r="P266" s="20">
        <f>IFERROR(_xlfn.XLOOKUP($F266,'Incoming supply'!$A:$A,'Incoming supply'!G:G),0)</f>
        <v>0</v>
      </c>
      <c r="Q266" s="20">
        <f>IFERROR(_xlfn.XLOOKUP($F266,'Incoming supply'!$A:$A,'Incoming supply'!H:H),0)</f>
        <v>0</v>
      </c>
      <c r="R266" s="20">
        <f>IFERROR(_xlfn.XLOOKUP($F266,'Incoming supply'!$A:$A,'Incoming supply'!I:I),0)</f>
        <v>0</v>
      </c>
      <c r="S266" s="20">
        <f>IFERROR(_xlfn.XLOOKUP($F266,'Incoming supply'!$A:$A,'Incoming supply'!J:J),0)</f>
        <v>0</v>
      </c>
      <c r="T266" s="20">
        <f>IFERROR(_xlfn.XLOOKUP($F266,'Incoming supply'!$A:$A,'Incoming supply'!K:K),0)</f>
        <v>0</v>
      </c>
      <c r="U266" s="20">
        <f>IFERROR(_xlfn.XLOOKUP($F266,'Incoming supply'!$A:$A,'Incoming supply'!L:L),0)</f>
        <v>0</v>
      </c>
      <c r="V266" s="20">
        <f>IFERROR(_xlfn.XLOOKUP($F266,'Incoming supply'!$A:$A,'Incoming supply'!M:M),0)</f>
        <v>0</v>
      </c>
      <c r="W266" s="20">
        <f>IFERROR(_xlfn.XLOOKUP($F266,'Incoming supply'!$A:$A,'Incoming supply'!N:N),0)</f>
        <v>0</v>
      </c>
      <c r="X266" s="20">
        <f>IFERROR(_xlfn.XLOOKUP($F266,'Incoming supply'!$A:$A,'Incoming supply'!O:O),0)</f>
        <v>0</v>
      </c>
      <c r="Y266" s="21">
        <f>IFERROR(_xlfn.XLOOKUP($F266,'Incoming supply'!$A:$A,'Incoming supply'!P:P),0)</f>
        <v>0</v>
      </c>
      <c r="Z266" s="21">
        <f>IFERROR(_xlfn.XLOOKUP($F266,'Incoming supply'!$A:$A,'Incoming supply'!Q:Q),0)</f>
        <v>0</v>
      </c>
      <c r="AA266" s="21">
        <f>IFERROR(_xlfn.XLOOKUP($F266,'Incoming supply'!$A:$A,'Incoming supply'!R:R),0)</f>
        <v>0</v>
      </c>
      <c r="AB266" s="21">
        <f>IFERROR(_xlfn.XLOOKUP($F266,'Incoming supply'!$A:$A,'Incoming supply'!S:S),0)</f>
        <v>0</v>
      </c>
      <c r="AC266" s="21">
        <f>IFERROR(_xlfn.XLOOKUP($F266,'Incoming supply'!$A:$A,'Incoming supply'!T:T),0)</f>
        <v>0</v>
      </c>
      <c r="AD266" s="21">
        <f>IFERROR(_xlfn.XLOOKUP($F266,'Incoming supply'!$A:$A,'Incoming supply'!U:U),0)</f>
        <v>0</v>
      </c>
      <c r="AE266" s="21">
        <f>IFERROR(_xlfn.XLOOKUP($F266,'Incoming supply'!$A:$A,'Incoming supply'!V:V),0)</f>
        <v>0</v>
      </c>
      <c r="AF266" s="21">
        <f>IFERROR(_xlfn.XLOOKUP($F266,'Incoming supply'!$A:$A,'Incoming supply'!W:W),0)</f>
        <v>0</v>
      </c>
      <c r="AG266" s="21">
        <f>IFERROR(_xlfn.XLOOKUP($F266,'Incoming supply'!$A:$A,'Incoming supply'!X:X),0)</f>
        <v>0</v>
      </c>
      <c r="AH266" s="21">
        <f>IFERROR(_xlfn.XLOOKUP($F266,'Incoming supply'!$A:$A,'Incoming supply'!Y:Y),0)</f>
        <v>0</v>
      </c>
      <c r="AI266" s="21">
        <f>IFERROR(_xlfn.XLOOKUP($F266,'Incoming supply'!$A:$A,'Incoming supply'!Z:Z),0)</f>
        <v>0</v>
      </c>
      <c r="AJ266" s="21">
        <f>IFERROR(_xlfn.XLOOKUP($F266,'Incoming supply'!$A:$A,'Incoming supply'!AA:AA),0)</f>
        <v>0</v>
      </c>
      <c r="AK266" s="21">
        <f>IFERROR(_xlfn.XLOOKUP($F266,'Incoming supply'!$A:$A,'Incoming supply'!AB:AB),0)</f>
        <v>0</v>
      </c>
      <c r="AL266" s="21">
        <f>IFERROR(_xlfn.XLOOKUP($F266,'Incoming supply'!$A:$A,'Incoming supply'!AC:AC),0)</f>
        <v>0</v>
      </c>
      <c r="AM266" s="21">
        <f>IFERROR(_xlfn.XLOOKUP($F266,'Incoming supply'!$A:$A,'Incoming supply'!AD:AD),0)</f>
        <v>0</v>
      </c>
      <c r="AN266" s="21">
        <f>IFERROR(_xlfn.XLOOKUP($F266,'Incoming supply'!$A:$A,'Incoming supply'!AE:AE),0)</f>
        <v>0</v>
      </c>
      <c r="AO266" s="21">
        <f>IFERROR(_xlfn.XLOOKUP($F266,'Incoming supply'!$A:$A,'Incoming supply'!AF:AF),0)</f>
        <v>0</v>
      </c>
      <c r="AP266" s="21">
        <f>IFERROR(_xlfn.XLOOKUP($F266,'Incoming supply'!$A:$A,'Incoming supply'!AG:AG),0)</f>
        <v>0</v>
      </c>
      <c r="AQ266" s="21">
        <f>IFERROR(_xlfn.XLOOKUP($F266,'Incoming supply'!$A:$A,'Incoming supply'!AH:AH),0)</f>
        <v>0</v>
      </c>
    </row>
    <row r="267" spans="1:43" hidden="1" x14ac:dyDescent="0.3">
      <c r="A267" s="14">
        <f>_xlfn.XLOOKUP(F267,'Demand on-top'!A:A,'Demand on-top'!S:S)</f>
        <v>0</v>
      </c>
      <c r="B267" s="16" t="s">
        <v>7</v>
      </c>
      <c r="C267" s="17" t="s">
        <v>8</v>
      </c>
      <c r="D267" s="18" cm="1">
        <f t="array" ref="D267">ROUND(_xlfn.XLOOKUP(B267,Artikli!A:A,Artikli!C:C/7),0)</f>
        <v>9</v>
      </c>
      <c r="E267" s="19" t="s">
        <v>44</v>
      </c>
      <c r="F267" s="19" t="s">
        <v>164</v>
      </c>
      <c r="G267" s="48" t="s">
        <v>165</v>
      </c>
      <c r="H267" s="62"/>
      <c r="I267" s="57" t="s">
        <v>4096</v>
      </c>
      <c r="J267" s="31">
        <v>897</v>
      </c>
      <c r="K267" s="20">
        <f t="shared" ref="K267" si="1775">IF((K264-K265+K266)&gt;0,(K264-K265+K266),0)</f>
        <v>764</v>
      </c>
      <c r="L267" s="20">
        <f t="shared" ref="L267" si="1776">IF((L264-L265+L266)&gt;0,(L264-L265+L266),0)</f>
        <v>688</v>
      </c>
      <c r="M267" s="20">
        <f t="shared" ref="M267" si="1777">IF((M264-M265+M266)&gt;0,(M264-M265+M266),0)</f>
        <v>612</v>
      </c>
      <c r="N267" s="20">
        <f t="shared" ref="N267" si="1778">IF((N264-N265+N266)&gt;0,(N264-N265+N266),0)</f>
        <v>536</v>
      </c>
      <c r="O267" s="20">
        <f t="shared" ref="O267" si="1779">IF((O264-O265+O266)&gt;0,(O264-O265+O266),0)</f>
        <v>458</v>
      </c>
      <c r="P267" s="20">
        <f t="shared" ref="P267" si="1780">IF((P264-P265+P266)&gt;0,(P264-P265+P266),0)</f>
        <v>380</v>
      </c>
      <c r="Q267" s="20">
        <f t="shared" ref="Q267" si="1781">IF((Q264-Q265+Q266)&gt;0,(Q264-Q265+Q266),0)</f>
        <v>303</v>
      </c>
      <c r="R267" s="20">
        <f t="shared" ref="R267" si="1782">IF((R264-R265+R266)&gt;0,(R264-R265+R266),0)</f>
        <v>226</v>
      </c>
      <c r="S267" s="20">
        <f t="shared" ref="S267" si="1783">IF((S264-S265+S266)&gt;0,(S264-S265+S266),0)</f>
        <v>149</v>
      </c>
      <c r="T267" s="20">
        <f t="shared" ref="T267" si="1784">IF((T264-T265+T266)&gt;0,(T264-T265+T266),0)</f>
        <v>72</v>
      </c>
      <c r="U267" s="20">
        <f t="shared" ref="U267" si="1785">IF((U264-U265+U266)&gt;0,(U264-U265+U266),0)</f>
        <v>0</v>
      </c>
      <c r="V267" s="20">
        <f t="shared" ref="V267" si="1786">IF((V264-V265+V266)&gt;0,(V264-V265+V266),0)</f>
        <v>0</v>
      </c>
      <c r="W267" s="20">
        <f t="shared" ref="W267" si="1787">IF((W264-W265+W266)&gt;0,(W264-W265+W266),0)</f>
        <v>0</v>
      </c>
      <c r="X267" s="20">
        <f t="shared" ref="X267" si="1788">IF((X264-X265+X266)&gt;0,(X264-X265+X266),0)</f>
        <v>0</v>
      </c>
      <c r="Y267" s="21">
        <f t="shared" ref="Y267:AQ267" si="1789">IF((Y264-Y265+Y266)&gt;0,(Y264-Y265+Y266),0)</f>
        <v>0</v>
      </c>
      <c r="Z267" s="21">
        <f t="shared" si="1789"/>
        <v>0</v>
      </c>
      <c r="AA267" s="21">
        <f t="shared" si="1789"/>
        <v>0</v>
      </c>
      <c r="AB267" s="21">
        <f t="shared" si="1789"/>
        <v>0</v>
      </c>
      <c r="AC267" s="21">
        <f t="shared" si="1789"/>
        <v>0</v>
      </c>
      <c r="AD267" s="21">
        <f t="shared" si="1789"/>
        <v>0</v>
      </c>
      <c r="AE267" s="21">
        <f t="shared" si="1789"/>
        <v>0</v>
      </c>
      <c r="AF267" s="21">
        <f t="shared" si="1789"/>
        <v>0</v>
      </c>
      <c r="AG267" s="21">
        <f t="shared" si="1789"/>
        <v>0</v>
      </c>
      <c r="AH267" s="21">
        <f t="shared" si="1789"/>
        <v>0</v>
      </c>
      <c r="AI267" s="21">
        <f t="shared" si="1789"/>
        <v>0</v>
      </c>
      <c r="AJ267" s="21">
        <f t="shared" si="1789"/>
        <v>0</v>
      </c>
      <c r="AK267" s="21">
        <f t="shared" si="1789"/>
        <v>0</v>
      </c>
      <c r="AL267" s="21">
        <f t="shared" si="1789"/>
        <v>0</v>
      </c>
      <c r="AM267" s="21">
        <f t="shared" si="1789"/>
        <v>0</v>
      </c>
      <c r="AN267" s="21">
        <f t="shared" si="1789"/>
        <v>0</v>
      </c>
      <c r="AO267" s="21">
        <f t="shared" si="1789"/>
        <v>0</v>
      </c>
      <c r="AP267" s="21">
        <f t="shared" si="1789"/>
        <v>0</v>
      </c>
      <c r="AQ267" s="21">
        <f t="shared" si="1789"/>
        <v>0</v>
      </c>
    </row>
    <row r="268" spans="1:43" hidden="1" x14ac:dyDescent="0.3">
      <c r="A268" s="14">
        <f>_xlfn.XLOOKUP(F268,'Demand on-top'!A:A,'Demand on-top'!S:S)</f>
        <v>0</v>
      </c>
      <c r="B268" s="22" t="s">
        <v>7</v>
      </c>
      <c r="C268" s="23" t="s">
        <v>8</v>
      </c>
      <c r="D268" s="18" cm="1">
        <f t="array" ref="D268">ROUND(_xlfn.XLOOKUP(B268,Artikli!A:A,Artikli!C:C/7),0)</f>
        <v>9</v>
      </c>
      <c r="E268" s="25" t="s">
        <v>44</v>
      </c>
      <c r="F268" s="25" t="s">
        <v>164</v>
      </c>
      <c r="G268" s="49" t="s">
        <v>165</v>
      </c>
      <c r="H268" s="64"/>
      <c r="I268" s="58" t="s">
        <v>29</v>
      </c>
      <c r="J268" s="32">
        <v>12.72</v>
      </c>
      <c r="K268" s="26" cm="1">
        <f t="array" ref="K268">IFERROR(_xlfn.LET(_xlpm.stk, K264, _xlpm.dem, L265:$BF265,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AVERAGE(L265:Z265), _xlpm.nxt), _xlpm.fw + ((_xlpm.stk - _xlpm.ded) / _xlpm.safe_nxt)),0)</f>
        <v>10.946666666666667</v>
      </c>
      <c r="L268" s="26" cm="1">
        <f t="array" ref="L268">IFERROR(_xlfn.LET(_xlpm.stk, L264, _xlpm.dem, M265:$BF265,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AVERAGE(M265:AA265), _xlpm.nxt), _xlpm.fw + ((_xlpm.stk - _xlpm.ded) / _xlpm.safe_nxt)),0)</f>
        <v>9.9600000000000009</v>
      </c>
      <c r="M268" s="26" cm="1">
        <f t="array" ref="M268">IFERROR(_xlfn.LET(_xlpm.stk, M264, _xlpm.dem, N265:$BF265,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AVERAGE(N265:AB265), _xlpm.nxt), _xlpm.fw + ((_xlpm.stk - _xlpm.ded) / _xlpm.safe_nxt)),0)</f>
        <v>8.9600000000000009</v>
      </c>
      <c r="N268" s="26" cm="1">
        <f t="array" ref="N268">IFERROR(_xlfn.LET(_xlpm.stk, N264, _xlpm.dem, O265:$BF265,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AVERAGE(O265:AC265), _xlpm.nxt), _xlpm.fw + ((_xlpm.stk - _xlpm.ded) / _xlpm.safe_nxt)),0)</f>
        <v>7.96</v>
      </c>
      <c r="O268" s="26" cm="1">
        <f t="array" ref="O268">IFERROR(_xlfn.LET(_xlpm.stk, O264, _xlpm.dem, P265:$BF265,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AVERAGE(P265:AD265), _xlpm.nxt), _xlpm.fw + ((_xlpm.stk - _xlpm.ded) / _xlpm.safe_nxt)),0)</f>
        <v>6.9866666666666664</v>
      </c>
      <c r="P268" s="26" cm="1">
        <f t="array" ref="P268">IFERROR(_xlfn.LET(_xlpm.stk, P264, _xlpm.dem, Q265:$BF265,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AVERAGE(Q265:AE265), _xlpm.nxt), _xlpm.fw + ((_xlpm.stk - _xlpm.ded) / _xlpm.safe_nxt)),0)</f>
        <v>5.9866666666666664</v>
      </c>
      <c r="Q268" s="26" cm="1">
        <f t="array" ref="Q268">IFERROR(_xlfn.LET(_xlpm.stk, Q264, _xlpm.dem, R265:$BF265,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AVERAGE(R265:AF265), _xlpm.nxt), _xlpm.fw + ((_xlpm.stk - _xlpm.ded) / _xlpm.safe_nxt)),0)</f>
        <v>4.9733333333333336</v>
      </c>
      <c r="R268" s="26" cm="1">
        <f t="array" ref="R268">IFERROR(_xlfn.LET(_xlpm.stk, R264, _xlpm.dem, S265:$BF265,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AVERAGE(S265:AG265), _xlpm.nxt), _xlpm.fw + ((_xlpm.stk - _xlpm.ded) / _xlpm.safe_nxt)),0)</f>
        <v>3.9733333333333336</v>
      </c>
      <c r="S268" s="26" cm="1">
        <f t="array" ref="S268">IFERROR(_xlfn.LET(_xlpm.stk, S264, _xlpm.dem, T265:$BF265,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AVERAGE(T265:AH265), _xlpm.nxt), _xlpm.fw + ((_xlpm.stk - _xlpm.ded) / _xlpm.safe_nxt)),0)</f>
        <v>2.9733333333333336</v>
      </c>
      <c r="T268" s="26" cm="1">
        <f t="array" ref="T268">IFERROR(_xlfn.LET(_xlpm.stk, T264, _xlpm.dem, U265:$BF265,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AVERAGE(U265:AI265), _xlpm.nxt), _xlpm.fw + ((_xlpm.stk - _xlpm.ded) / _xlpm.safe_nxt)),0)</f>
        <v>1.9733333333333334</v>
      </c>
      <c r="U268" s="26" cm="1">
        <f t="array" ref="U268">IFERROR(_xlfn.LET(_xlpm.stk, U264, _xlpm.dem, V265:$BF265,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AVERAGE(V265:AJ265), _xlpm.nxt), _xlpm.fw + ((_xlpm.stk - _xlpm.ded) / _xlpm.safe_nxt)),0)</f>
        <v>0.96</v>
      </c>
      <c r="V268" s="26" cm="1">
        <f t="array" ref="V268">IFERROR(_xlfn.LET(_xlpm.stk, V264, _xlpm.dem, W265:$BF265,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AVERAGE(W265:AK265), _xlpm.nxt), _xlpm.fw + ((_xlpm.stk - _xlpm.ded) / _xlpm.safe_nxt)),0)</f>
        <v>0</v>
      </c>
      <c r="W268" s="26" cm="1">
        <f t="array" ref="W268">IFERROR(_xlfn.LET(_xlpm.stk, W264, _xlpm.dem, X265:$BF265,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AVERAGE(X265:AL265), _xlpm.nxt), _xlpm.fw + ((_xlpm.stk - _xlpm.ded) / _xlpm.safe_nxt)),0)</f>
        <v>0</v>
      </c>
      <c r="X268" s="26" cm="1">
        <f t="array" ref="X268">IFERROR(_xlfn.LET(_xlpm.stk, X264, _xlpm.dem, Y265:$BF265,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AVERAGE(Y265:AM265), _xlpm.nxt), _xlpm.fw + ((_xlpm.stk - _xlpm.ded) / _xlpm.safe_nxt)),0)</f>
        <v>0</v>
      </c>
      <c r="Y268" s="27" cm="1">
        <f t="array" ref="Y268">IFERROR(_xlfn.LET(_xlpm.stk, Y264, _xlpm.dem, Z265:$BF265,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AVERAGE(Z265:AN265), _xlpm.nxt), _xlpm.fw + ((_xlpm.stk - _xlpm.ded) / _xlpm.safe_nxt)),0)</f>
        <v>0</v>
      </c>
      <c r="Z268" s="27" cm="1">
        <f t="array" ref="Z268">IFERROR(_xlfn.LET(_xlpm.stk, Z264, _xlpm.dem, AA265:$BF265,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AVERAGE(AA265:AO265), _xlpm.nxt), _xlpm.fw + ((_xlpm.stk - _xlpm.ded) / _xlpm.safe_nxt)),0)</f>
        <v>0</v>
      </c>
      <c r="AA268" s="27" cm="1">
        <f t="array" ref="AA268">IFERROR(_xlfn.LET(_xlpm.stk, AA264, _xlpm.dem, AB265:$BF265,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AVERAGE(AB265:AP265), _xlpm.nxt), _xlpm.fw + ((_xlpm.stk - _xlpm.ded) / _xlpm.safe_nxt)),0)</f>
        <v>0</v>
      </c>
      <c r="AB268" s="27" cm="1">
        <f t="array" ref="AB268">IFERROR(_xlfn.LET(_xlpm.stk, AB264, _xlpm.dem, AC265:$BF265,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AVERAGE(AC265:AQ265), _xlpm.nxt), _xlpm.fw + ((_xlpm.stk - _xlpm.ded) / _xlpm.safe_nxt)),0)</f>
        <v>0</v>
      </c>
      <c r="AC268" s="27" cm="1">
        <f t="array" ref="AC268">IFERROR(_xlfn.LET(_xlpm.stk, AC264, _xlpm.dem, AD265:$BF265,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AVERAGE(AD265:AR265), _xlpm.nxt), _xlpm.fw + ((_xlpm.stk - _xlpm.ded) / _xlpm.safe_nxt)),0)</f>
        <v>0</v>
      </c>
      <c r="AD268" s="27" cm="1">
        <f t="array" ref="AD268">IFERROR(_xlfn.LET(_xlpm.stk, AD264, _xlpm.dem, AE265:$BF265,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AVERAGE(AE265:AS265), _xlpm.nxt), _xlpm.fw + ((_xlpm.stk - _xlpm.ded) / _xlpm.safe_nxt)),0)</f>
        <v>0</v>
      </c>
      <c r="AE268" s="27" cm="1">
        <f t="array" ref="AE268">IFERROR(_xlfn.LET(_xlpm.stk, AE264, _xlpm.dem, AF265:$BF265,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AVERAGE(AF265:AT265), _xlpm.nxt), _xlpm.fw + ((_xlpm.stk - _xlpm.ded) / _xlpm.safe_nxt)),0)</f>
        <v>0</v>
      </c>
      <c r="AF268" s="27" cm="1">
        <f t="array" ref="AF268">IFERROR(_xlfn.LET(_xlpm.stk, AF264, _xlpm.dem, AG265:$BF265,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AVERAGE(AG265:AU265), _xlpm.nxt), _xlpm.fw + ((_xlpm.stk - _xlpm.ded) / _xlpm.safe_nxt)),0)</f>
        <v>0</v>
      </c>
      <c r="AG268" s="27" cm="1">
        <f t="array" ref="AG268">IFERROR(_xlfn.LET(_xlpm.stk, AG264, _xlpm.dem, AH265:$BF265,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AVERAGE(AH265:AV265), _xlpm.nxt), _xlpm.fw + ((_xlpm.stk - _xlpm.ded) / _xlpm.safe_nxt)),0)</f>
        <v>0</v>
      </c>
      <c r="AH268" s="27" cm="1">
        <f t="array" ref="AH268">IFERROR(_xlfn.LET(_xlpm.stk, AH264, _xlpm.dem, AI265:$BF265,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AVERAGE(AI265:AW265), _xlpm.nxt), _xlpm.fw + ((_xlpm.stk - _xlpm.ded) / _xlpm.safe_nxt)),0)</f>
        <v>0</v>
      </c>
      <c r="AI268" s="27" cm="1">
        <f t="array" ref="AI268">IFERROR(_xlfn.LET(_xlpm.stk, AI264, _xlpm.dem, AJ265:$BF265,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AVERAGE(AJ265:AX265), _xlpm.nxt), _xlpm.fw + ((_xlpm.stk - _xlpm.ded) / _xlpm.safe_nxt)),0)</f>
        <v>0</v>
      </c>
      <c r="AJ268" s="27" cm="1">
        <f t="array" ref="AJ268">IFERROR(_xlfn.LET(_xlpm.stk, AJ264, _xlpm.dem, AK265:$BF265,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AVERAGE(AK265:AY265), _xlpm.nxt), _xlpm.fw + ((_xlpm.stk - _xlpm.ded) / _xlpm.safe_nxt)),0)</f>
        <v>0</v>
      </c>
      <c r="AK268" s="27" cm="1">
        <f t="array" ref="AK268">IFERROR(_xlfn.LET(_xlpm.stk, AK264, _xlpm.dem, AL265:$BF265,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AVERAGE(AL265:AZ265), _xlpm.nxt), _xlpm.fw + ((_xlpm.stk - _xlpm.ded) / _xlpm.safe_nxt)),0)</f>
        <v>0</v>
      </c>
      <c r="AL268" s="27" cm="1">
        <f t="array" ref="AL268">IFERROR(_xlfn.LET(_xlpm.stk, AL264, _xlpm.dem, AM265:$BF265,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AVERAGE(AM265:BA265), _xlpm.nxt), _xlpm.fw + ((_xlpm.stk - _xlpm.ded) / _xlpm.safe_nxt)),0)</f>
        <v>0</v>
      </c>
      <c r="AM268" s="27" cm="1">
        <f t="array" ref="AM268">IFERROR(_xlfn.LET(_xlpm.stk, AM264, _xlpm.dem, AN265:$BF265,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AVERAGE(AN265:BB265), _xlpm.nxt), _xlpm.fw + ((_xlpm.stk - _xlpm.ded) / _xlpm.safe_nxt)),0)</f>
        <v>0</v>
      </c>
      <c r="AN268" s="27" cm="1">
        <f t="array" ref="AN268">IFERROR(_xlfn.LET(_xlpm.stk, AN264, _xlpm.dem, AO265:$BF265,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AVERAGE(AO265:BC265), _xlpm.nxt), _xlpm.fw + ((_xlpm.stk - _xlpm.ded) / _xlpm.safe_nxt)),0)</f>
        <v>0</v>
      </c>
      <c r="AO268" s="27" cm="1">
        <f t="array" ref="AO268">IFERROR(_xlfn.LET(_xlpm.stk, AO264, _xlpm.dem, AP265:$BF265,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AVERAGE(AP265:BD265), _xlpm.nxt), _xlpm.fw + ((_xlpm.stk - _xlpm.ded) / _xlpm.safe_nxt)),0)</f>
        <v>0</v>
      </c>
      <c r="AP268" s="27" cm="1">
        <f t="array" ref="AP268">IFERROR(_xlfn.LET(_xlpm.stk, AP264, _xlpm.dem, AQ265:$BF265,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AVERAGE(AQ265:BE265), _xlpm.nxt), _xlpm.fw + ((_xlpm.stk - _xlpm.ded) / _xlpm.safe_nxt)),0)</f>
        <v>0</v>
      </c>
      <c r="AQ268" s="27" cm="1">
        <f t="array" ref="AQ268">IFERROR(_xlfn.LET(_xlpm.stk, AQ264, _xlpm.dem, AR265:$BF265,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AVERAGE(AR265:BF265), _xlpm.nxt), _xlpm.fw + ((_xlpm.stk - _xlpm.ded) / _xlpm.safe_nxt)),0)</f>
        <v>0</v>
      </c>
    </row>
    <row r="269" spans="1:43" hidden="1" x14ac:dyDescent="0.3">
      <c r="A269" s="14">
        <f>_xlfn.XLOOKUP(F269,'Demand on-top'!A:A,'Demand on-top'!S:S)</f>
        <v>0</v>
      </c>
      <c r="B269" s="16" t="s">
        <v>51</v>
      </c>
      <c r="C269" s="17" t="s">
        <v>52</v>
      </c>
      <c r="D269" s="18" cm="1">
        <f t="array" ref="D269">ROUND(_xlfn.XLOOKUP(B269,Artikli!A:A,Artikli!C:C/7),0)</f>
        <v>9</v>
      </c>
      <c r="E269" s="19" t="s">
        <v>12</v>
      </c>
      <c r="F269" s="19" t="s">
        <v>166</v>
      </c>
      <c r="G269" s="48" t="s">
        <v>167</v>
      </c>
      <c r="H269" s="61"/>
      <c r="I269" s="57" t="s">
        <v>26</v>
      </c>
      <c r="J269" s="31" t="e">
        <v>#N/A</v>
      </c>
      <c r="K269" s="20">
        <f>IFERROR(_xlfn.XLOOKUP(F269,Stock!A:A,Stock!AI:AI),0)</f>
        <v>1517</v>
      </c>
      <c r="L269" s="20">
        <f t="shared" ref="L269:Y269" si="1790">K272</f>
        <v>1410</v>
      </c>
      <c r="M269" s="20">
        <f t="shared" si="1790"/>
        <v>1304</v>
      </c>
      <c r="N269" s="20">
        <f t="shared" si="1790"/>
        <v>1198</v>
      </c>
      <c r="O269" s="20">
        <f t="shared" si="1790"/>
        <v>1093</v>
      </c>
      <c r="P269" s="20">
        <f t="shared" si="1790"/>
        <v>987</v>
      </c>
      <c r="Q269" s="20">
        <f t="shared" si="1790"/>
        <v>2381</v>
      </c>
      <c r="R269" s="20">
        <f t="shared" si="1790"/>
        <v>2277</v>
      </c>
      <c r="S269" s="20">
        <f t="shared" si="1790"/>
        <v>2175</v>
      </c>
      <c r="T269" s="20">
        <f t="shared" si="1790"/>
        <v>2073</v>
      </c>
      <c r="U269" s="20">
        <f t="shared" si="1790"/>
        <v>1972</v>
      </c>
      <c r="V269" s="20">
        <f t="shared" si="1790"/>
        <v>1871</v>
      </c>
      <c r="W269" s="20">
        <f t="shared" si="1790"/>
        <v>1771</v>
      </c>
      <c r="X269" s="20">
        <f t="shared" si="1790"/>
        <v>1671</v>
      </c>
      <c r="Y269" s="21">
        <f t="shared" si="1790"/>
        <v>1569</v>
      </c>
      <c r="Z269" s="21">
        <f t="shared" ref="Z269" si="1791">Y272</f>
        <v>1465</v>
      </c>
      <c r="AA269" s="21">
        <f t="shared" ref="AA269" si="1792">Z272</f>
        <v>1363</v>
      </c>
      <c r="AB269" s="21">
        <f t="shared" ref="AB269" si="1793">AA272</f>
        <v>1262</v>
      </c>
      <c r="AC269" s="21">
        <f t="shared" ref="AC269" si="1794">AB272</f>
        <v>1161</v>
      </c>
      <c r="AD269" s="21">
        <f t="shared" ref="AD269" si="1795">AC272</f>
        <v>1059</v>
      </c>
      <c r="AE269" s="21">
        <f t="shared" ref="AE269" si="1796">AD272</f>
        <v>957</v>
      </c>
      <c r="AF269" s="21">
        <f t="shared" ref="AF269" si="1797">AE272</f>
        <v>855</v>
      </c>
      <c r="AG269" s="21">
        <f t="shared" ref="AG269" si="1798">AF272</f>
        <v>753</v>
      </c>
      <c r="AH269" s="21">
        <f t="shared" ref="AH269" si="1799">AG272</f>
        <v>650</v>
      </c>
      <c r="AI269" s="21">
        <f t="shared" ref="AI269" si="1800">AH272</f>
        <v>547</v>
      </c>
      <c r="AJ269" s="21">
        <f t="shared" ref="AJ269" si="1801">AI272</f>
        <v>444</v>
      </c>
      <c r="AK269" s="21">
        <f t="shared" ref="AK269" si="1802">AJ272</f>
        <v>341</v>
      </c>
      <c r="AL269" s="21">
        <f t="shared" ref="AL269" si="1803">AK272</f>
        <v>238</v>
      </c>
      <c r="AM269" s="21">
        <f t="shared" ref="AM269" si="1804">AL272</f>
        <v>135</v>
      </c>
      <c r="AN269" s="21">
        <f t="shared" ref="AN269" si="1805">AM272</f>
        <v>32</v>
      </c>
      <c r="AO269" s="21">
        <f t="shared" ref="AO269" si="1806">AN272</f>
        <v>0</v>
      </c>
      <c r="AP269" s="21">
        <f t="shared" ref="AP269" si="1807">AO272</f>
        <v>0</v>
      </c>
      <c r="AQ269" s="21">
        <f t="shared" ref="AQ269" si="1808">AP272</f>
        <v>0</v>
      </c>
    </row>
    <row r="270" spans="1:43" hidden="1" x14ac:dyDescent="0.3">
      <c r="A270" s="14">
        <f>_xlfn.XLOOKUP(F270,'Demand on-top'!A:A,'Demand on-top'!S:S)</f>
        <v>0</v>
      </c>
      <c r="B270" s="16" t="s">
        <v>51</v>
      </c>
      <c r="C270" s="17" t="s">
        <v>52</v>
      </c>
      <c r="D270" s="18" cm="1">
        <f t="array" ref="D270">ROUND(_xlfn.XLOOKUP(B270,Artikli!A:A,Artikli!C:C/7),0)</f>
        <v>9</v>
      </c>
      <c r="E270" s="19" t="s">
        <v>12</v>
      </c>
      <c r="F270" s="19" t="s">
        <v>166</v>
      </c>
      <c r="G270" s="48" t="s">
        <v>167</v>
      </c>
      <c r="H270" s="62"/>
      <c r="I270" s="57" t="s">
        <v>28</v>
      </c>
      <c r="J270" s="31">
        <v>107</v>
      </c>
      <c r="K270" s="20">
        <f>ROUND(_xlfn.XLOOKUP($F270,'Prodaja+Demand'!$B:$B,'Prodaja+Demand'!BG:BG),0)+ROUND(_xlfn.XLOOKUP($F270,'Demand on-top'!$A:$A,'Demand on-top'!F:F),0)</f>
        <v>107</v>
      </c>
      <c r="L270" s="20">
        <f>ROUND(_xlfn.XLOOKUP($F270,'Prodaja+Demand'!$B:$B,'Prodaja+Demand'!BH:BH),0)+ROUND(_xlfn.XLOOKUP($F270,'Demand on-top'!$A:$A,'Demand on-top'!G:G),0)</f>
        <v>106</v>
      </c>
      <c r="M270" s="20">
        <f>ROUND(_xlfn.XLOOKUP($F270,'Prodaja+Demand'!$B:$B,'Prodaja+Demand'!BI:BI),0)+ROUND(_xlfn.XLOOKUP($F270,'Demand on-top'!$A:$A,'Demand on-top'!H:H),0)</f>
        <v>106</v>
      </c>
      <c r="N270" s="20">
        <f>ROUND(_xlfn.XLOOKUP($F270,'Prodaja+Demand'!$B:$B,'Prodaja+Demand'!BJ:BJ),0)+ROUND(_xlfn.XLOOKUP($F270,'Demand on-top'!$A:$A,'Demand on-top'!I:I),0)</f>
        <v>105</v>
      </c>
      <c r="O270" s="20">
        <f>ROUND(_xlfn.XLOOKUP($F270,'Prodaja+Demand'!$B:$B,'Prodaja+Demand'!BK:BK),0)+ROUND(_xlfn.XLOOKUP($F270,'Demand on-top'!$A:$A,'Demand on-top'!J:J),0)</f>
        <v>106</v>
      </c>
      <c r="P270" s="20">
        <f>ROUND(_xlfn.XLOOKUP($F270,'Prodaja+Demand'!$B:$B,'Prodaja+Demand'!BL:BL),0)+ROUND(_xlfn.XLOOKUP($F270,'Demand on-top'!$A:$A,'Demand on-top'!K:K),0)</f>
        <v>106</v>
      </c>
      <c r="Q270" s="20">
        <f>ROUND(_xlfn.XLOOKUP($F270,'Prodaja+Demand'!$B:$B,'Prodaja+Demand'!BM:BM),0)+ROUND(_xlfn.XLOOKUP($F270,'Demand on-top'!$A:$A,'Demand on-top'!L:L),0)</f>
        <v>104</v>
      </c>
      <c r="R270" s="20">
        <f>ROUND(_xlfn.XLOOKUP($F270,'Prodaja+Demand'!$B:$B,'Prodaja+Demand'!BN:BN),0)+ROUND(_xlfn.XLOOKUP($F270,'Demand on-top'!$A:$A,'Demand on-top'!M:M),0)</f>
        <v>102</v>
      </c>
      <c r="S270" s="20">
        <f>ROUND(_xlfn.XLOOKUP($F270,'Prodaja+Demand'!$B:$B,'Prodaja+Demand'!BO:BO),0)+ROUND(_xlfn.XLOOKUP($F270,'Demand on-top'!$A:$A,'Demand on-top'!N:N),0)</f>
        <v>102</v>
      </c>
      <c r="T270" s="20">
        <f>ROUND(_xlfn.XLOOKUP($F270,'Prodaja+Demand'!$B:$B,'Prodaja+Demand'!BP:BP),0)+ROUND(_xlfn.XLOOKUP($F270,'Demand on-top'!$A:$A,'Demand on-top'!O:O),0)</f>
        <v>101</v>
      </c>
      <c r="U270" s="20">
        <f>ROUND(_xlfn.XLOOKUP($F270,'Prodaja+Demand'!$B:$B,'Prodaja+Demand'!BQ:BQ),0)+ROUND(_xlfn.XLOOKUP($F270,'Demand on-top'!$A:$A,'Demand on-top'!P:P),0)</f>
        <v>101</v>
      </c>
      <c r="V270" s="20">
        <f>ROUND(_xlfn.XLOOKUP($F270,'Prodaja+Demand'!$B:$B,'Prodaja+Demand'!BR:BR),0)+ROUND(_xlfn.XLOOKUP($F270,'Demand on-top'!$A:$A,'Demand on-top'!Q:Q),0)</f>
        <v>100</v>
      </c>
      <c r="W270" s="20">
        <f>ROUND(_xlfn.XLOOKUP($F270,'Prodaja+Demand'!$B:$B,'Prodaja+Demand'!BS:BS),0)+ROUND(_xlfn.XLOOKUP($F270,'Demand on-top'!$A:$A,'Demand on-top'!R:R),0)</f>
        <v>100</v>
      </c>
      <c r="X270" s="20">
        <f>ROUND(_xlfn.XLOOKUP($F270,'Prodaja+Demand'!$B:$B,'Prodaja+Demand'!BT:BT),0)+ROUND(_xlfn.XLOOKUP($F270,'Demand on-top'!$A:$A,'Demand on-top'!S:S),0)</f>
        <v>102</v>
      </c>
      <c r="Y270" s="21">
        <f>ROUND(_xlfn.XLOOKUP($F270,'Prodaja+Demand'!$B:$B,'Prodaja+Demand'!BU:BU),0)+ROUND(_xlfn.XLOOKUP($F270,'Demand on-top'!$A:$A,'Demand on-top'!T:T),0)</f>
        <v>104</v>
      </c>
      <c r="Z270" s="21">
        <f>ROUND(_xlfn.XLOOKUP($F270,'Prodaja+Demand'!$B:$B,'Prodaja+Demand'!BV:BV),0)+ROUND(_xlfn.XLOOKUP($F270,'Demand on-top'!$A:$A,'Demand on-top'!U:U),0)</f>
        <v>102</v>
      </c>
      <c r="AA270" s="21">
        <f>ROUND(_xlfn.XLOOKUP($F270,'Prodaja+Demand'!$B:$B,'Prodaja+Demand'!BW:BW),0)+ROUND(_xlfn.XLOOKUP($F270,'Demand on-top'!$A:$A,'Demand on-top'!V:V),0)</f>
        <v>101</v>
      </c>
      <c r="AB270" s="21">
        <f>ROUND(_xlfn.XLOOKUP($F270,'Prodaja+Demand'!$B:$B,'Prodaja+Demand'!BX:BX),0)+ROUND(_xlfn.XLOOKUP($F270,'Demand on-top'!$A:$A,'Demand on-top'!W:W),0)</f>
        <v>101</v>
      </c>
      <c r="AC270" s="21">
        <f>ROUND(_xlfn.XLOOKUP($F270,'Prodaja+Demand'!$B:$B,'Prodaja+Demand'!BY:BY),0)+ROUND(_xlfn.XLOOKUP($F270,'Demand on-top'!$A:$A,'Demand on-top'!X:X),0)</f>
        <v>102</v>
      </c>
      <c r="AD270" s="21">
        <f>ROUND(_xlfn.XLOOKUP($F270,'Prodaja+Demand'!$B:$B,'Prodaja+Demand'!BZ:BZ),0)+ROUND(_xlfn.XLOOKUP($F270,'Demand on-top'!$A:$A,'Demand on-top'!Y:Y),0)</f>
        <v>102</v>
      </c>
      <c r="AE270" s="21">
        <f>ROUND(_xlfn.XLOOKUP($F270,'Prodaja+Demand'!$B:$B,'Prodaja+Demand'!CA:CA),0)+ROUND(_xlfn.XLOOKUP($F270,'Demand on-top'!$A:$A,'Demand on-top'!Z:Z),0)</f>
        <v>102</v>
      </c>
      <c r="AF270" s="21">
        <f>ROUND(_xlfn.XLOOKUP($F270,'Prodaja+Demand'!$B:$B,'Prodaja+Demand'!CB:CB),0)+ROUND(_xlfn.XLOOKUP($F270,'Demand on-top'!$A:$A,'Demand on-top'!AA:AA),0)</f>
        <v>102</v>
      </c>
      <c r="AG270" s="21">
        <f>ROUND(_xlfn.XLOOKUP($F270,'Prodaja+Demand'!$B:$B,'Prodaja+Demand'!CC:CC),0)+ROUND(_xlfn.XLOOKUP($F270,'Demand on-top'!$A:$A,'Demand on-top'!AB:AB),0)</f>
        <v>103</v>
      </c>
      <c r="AH270" s="21">
        <f>ROUND(_xlfn.XLOOKUP($F270,'Prodaja+Demand'!$B:$B,'Prodaja+Demand'!CD:CD),0)+ROUND(_xlfn.XLOOKUP($F270,'Demand on-top'!$A:$A,'Demand on-top'!AC:AC),0)</f>
        <v>103</v>
      </c>
      <c r="AI270" s="21">
        <f>ROUND(_xlfn.XLOOKUP($F270,'Prodaja+Demand'!$B:$B,'Prodaja+Demand'!CE:CE),0)+ROUND(_xlfn.XLOOKUP($F270,'Demand on-top'!$A:$A,'Demand on-top'!AD:AD),0)</f>
        <v>103</v>
      </c>
      <c r="AJ270" s="21">
        <f>ROUND(_xlfn.XLOOKUP($F270,'Prodaja+Demand'!$B:$B,'Prodaja+Demand'!CF:CF),0)+ROUND(_xlfn.XLOOKUP($F270,'Demand on-top'!$A:$A,'Demand on-top'!AE:AE),0)</f>
        <v>103</v>
      </c>
      <c r="AK270" s="21">
        <f>ROUND(_xlfn.XLOOKUP($F270,'Prodaja+Demand'!$B:$B,'Prodaja+Demand'!CG:CG),0)+ROUND(_xlfn.XLOOKUP($F270,'Demand on-top'!$A:$A,'Demand on-top'!AF:AF),0)</f>
        <v>103</v>
      </c>
      <c r="AL270" s="21">
        <f>ROUND(_xlfn.XLOOKUP($F270,'Prodaja+Demand'!$B:$B,'Prodaja+Demand'!CH:CH),0)+ROUND(_xlfn.XLOOKUP($F270,'Demand on-top'!$A:$A,'Demand on-top'!AG:AG),0)</f>
        <v>103</v>
      </c>
      <c r="AM270" s="21">
        <f>ROUND(_xlfn.XLOOKUP($F270,'Prodaja+Demand'!$B:$B,'Prodaja+Demand'!CI:CI),0)+ROUND(_xlfn.XLOOKUP($F270,'Demand on-top'!$A:$A,'Demand on-top'!AH:AH),0)</f>
        <v>103</v>
      </c>
      <c r="AN270" s="21">
        <f>ROUND(_xlfn.XLOOKUP($F270,'Prodaja+Demand'!$B:$B,'Prodaja+Demand'!CJ:CJ),0)+ROUND(_xlfn.XLOOKUP($F270,'Demand on-top'!$A:$A,'Demand on-top'!AI:AI),0)</f>
        <v>103</v>
      </c>
      <c r="AO270" s="21">
        <f>ROUND(_xlfn.XLOOKUP($F270,'Prodaja+Demand'!$B:$B,'Prodaja+Demand'!CK:CK),0)+ROUND(_xlfn.XLOOKUP($F270,'Demand on-top'!$A:$A,'Demand on-top'!AJ:AJ),0)</f>
        <v>102</v>
      </c>
      <c r="AP270" s="21">
        <f>ROUND(_xlfn.XLOOKUP($F270,'Prodaja+Demand'!$B:$B,'Prodaja+Demand'!CL:CL),0)+ROUND(_xlfn.XLOOKUP($F270,'Demand on-top'!$A:$A,'Demand on-top'!AK:AK),0)</f>
        <v>0</v>
      </c>
      <c r="AQ270" s="21">
        <f>ROUND(_xlfn.XLOOKUP($F270,'Prodaja+Demand'!$B:$B,'Prodaja+Demand'!CM:CM),0)+ROUND(_xlfn.XLOOKUP($F270,'Demand on-top'!$A:$A,'Demand on-top'!AL:AL),0)</f>
        <v>0</v>
      </c>
    </row>
    <row r="271" spans="1:43" hidden="1" x14ac:dyDescent="0.3">
      <c r="A271" s="14">
        <f>_xlfn.XLOOKUP(F271,'Demand on-top'!A:A,'Demand on-top'!S:S)</f>
        <v>0</v>
      </c>
      <c r="B271" s="16" t="s">
        <v>51</v>
      </c>
      <c r="C271" s="17" t="s">
        <v>52</v>
      </c>
      <c r="D271" s="18" cm="1">
        <f t="array" ref="D271">ROUND(_xlfn.XLOOKUP(B271,Artikli!A:A,Artikli!C:C/7),0)</f>
        <v>9</v>
      </c>
      <c r="E271" s="19" t="s">
        <v>12</v>
      </c>
      <c r="F271" s="19" t="s">
        <v>166</v>
      </c>
      <c r="G271" s="48" t="s">
        <v>167</v>
      </c>
      <c r="H271" s="62"/>
      <c r="I271" s="57" t="s">
        <v>27</v>
      </c>
      <c r="J271" s="31">
        <v>0</v>
      </c>
      <c r="K271" s="20">
        <f>IFERROR(_xlfn.XLOOKUP($F271,'Incoming supply'!$A:$A,'Incoming supply'!B:B),0)</f>
        <v>0</v>
      </c>
      <c r="L271" s="20">
        <f>IFERROR(_xlfn.XLOOKUP($F271,'Incoming supply'!$A:$A,'Incoming supply'!C:C),0)</f>
        <v>0</v>
      </c>
      <c r="M271" s="20">
        <f>IFERROR(_xlfn.XLOOKUP($F271,'Incoming supply'!$A:$A,'Incoming supply'!D:D),0)</f>
        <v>0</v>
      </c>
      <c r="N271" s="20">
        <f>IFERROR(_xlfn.XLOOKUP($F271,'Incoming supply'!$A:$A,'Incoming supply'!E:E),0)</f>
        <v>0</v>
      </c>
      <c r="O271" s="20">
        <f>IFERROR(_xlfn.XLOOKUP($F271,'Incoming supply'!$A:$A,'Incoming supply'!F:F),0)</f>
        <v>0</v>
      </c>
      <c r="P271" s="20">
        <f>IFERROR(_xlfn.XLOOKUP($F271,'Incoming supply'!$A:$A,'Incoming supply'!G:G),0)</f>
        <v>1500</v>
      </c>
      <c r="Q271" s="20">
        <f>IFERROR(_xlfn.XLOOKUP($F271,'Incoming supply'!$A:$A,'Incoming supply'!H:H),0)</f>
        <v>0</v>
      </c>
      <c r="R271" s="20">
        <f>IFERROR(_xlfn.XLOOKUP($F271,'Incoming supply'!$A:$A,'Incoming supply'!I:I),0)</f>
        <v>0</v>
      </c>
      <c r="S271" s="20">
        <f>IFERROR(_xlfn.XLOOKUP($F271,'Incoming supply'!$A:$A,'Incoming supply'!J:J),0)</f>
        <v>0</v>
      </c>
      <c r="T271" s="20">
        <f>IFERROR(_xlfn.XLOOKUP($F271,'Incoming supply'!$A:$A,'Incoming supply'!K:K),0)</f>
        <v>0</v>
      </c>
      <c r="U271" s="20">
        <f>IFERROR(_xlfn.XLOOKUP($F271,'Incoming supply'!$A:$A,'Incoming supply'!L:L),0)</f>
        <v>0</v>
      </c>
      <c r="V271" s="20">
        <f>IFERROR(_xlfn.XLOOKUP($F271,'Incoming supply'!$A:$A,'Incoming supply'!M:M),0)</f>
        <v>0</v>
      </c>
      <c r="W271" s="20">
        <f>IFERROR(_xlfn.XLOOKUP($F271,'Incoming supply'!$A:$A,'Incoming supply'!N:N),0)</f>
        <v>0</v>
      </c>
      <c r="X271" s="20">
        <f>IFERROR(_xlfn.XLOOKUP($F271,'Incoming supply'!$A:$A,'Incoming supply'!O:O),0)</f>
        <v>0</v>
      </c>
      <c r="Y271" s="21">
        <f>IFERROR(_xlfn.XLOOKUP($F271,'Incoming supply'!$A:$A,'Incoming supply'!P:P),0)</f>
        <v>0</v>
      </c>
      <c r="Z271" s="21">
        <f>IFERROR(_xlfn.XLOOKUP($F271,'Incoming supply'!$A:$A,'Incoming supply'!Q:Q),0)</f>
        <v>0</v>
      </c>
      <c r="AA271" s="21">
        <f>IFERROR(_xlfn.XLOOKUP($F271,'Incoming supply'!$A:$A,'Incoming supply'!R:R),0)</f>
        <v>0</v>
      </c>
      <c r="AB271" s="21">
        <f>IFERROR(_xlfn.XLOOKUP($F271,'Incoming supply'!$A:$A,'Incoming supply'!S:S),0)</f>
        <v>0</v>
      </c>
      <c r="AC271" s="21">
        <f>IFERROR(_xlfn.XLOOKUP($F271,'Incoming supply'!$A:$A,'Incoming supply'!T:T),0)</f>
        <v>0</v>
      </c>
      <c r="AD271" s="21">
        <f>IFERROR(_xlfn.XLOOKUP($F271,'Incoming supply'!$A:$A,'Incoming supply'!U:U),0)</f>
        <v>0</v>
      </c>
      <c r="AE271" s="21">
        <f>IFERROR(_xlfn.XLOOKUP($F271,'Incoming supply'!$A:$A,'Incoming supply'!V:V),0)</f>
        <v>0</v>
      </c>
      <c r="AF271" s="21">
        <f>IFERROR(_xlfn.XLOOKUP($F271,'Incoming supply'!$A:$A,'Incoming supply'!W:W),0)</f>
        <v>0</v>
      </c>
      <c r="AG271" s="21">
        <f>IFERROR(_xlfn.XLOOKUP($F271,'Incoming supply'!$A:$A,'Incoming supply'!X:X),0)</f>
        <v>0</v>
      </c>
      <c r="AH271" s="21">
        <f>IFERROR(_xlfn.XLOOKUP($F271,'Incoming supply'!$A:$A,'Incoming supply'!Y:Y),0)</f>
        <v>0</v>
      </c>
      <c r="AI271" s="21">
        <f>IFERROR(_xlfn.XLOOKUP($F271,'Incoming supply'!$A:$A,'Incoming supply'!Z:Z),0)</f>
        <v>0</v>
      </c>
      <c r="AJ271" s="21">
        <f>IFERROR(_xlfn.XLOOKUP($F271,'Incoming supply'!$A:$A,'Incoming supply'!AA:AA),0)</f>
        <v>0</v>
      </c>
      <c r="AK271" s="21">
        <f>IFERROR(_xlfn.XLOOKUP($F271,'Incoming supply'!$A:$A,'Incoming supply'!AB:AB),0)</f>
        <v>0</v>
      </c>
      <c r="AL271" s="21">
        <f>IFERROR(_xlfn.XLOOKUP($F271,'Incoming supply'!$A:$A,'Incoming supply'!AC:AC),0)</f>
        <v>0</v>
      </c>
      <c r="AM271" s="21">
        <f>IFERROR(_xlfn.XLOOKUP($F271,'Incoming supply'!$A:$A,'Incoming supply'!AD:AD),0)</f>
        <v>0</v>
      </c>
      <c r="AN271" s="21">
        <f>IFERROR(_xlfn.XLOOKUP($F271,'Incoming supply'!$A:$A,'Incoming supply'!AE:AE),0)</f>
        <v>0</v>
      </c>
      <c r="AO271" s="21">
        <f>IFERROR(_xlfn.XLOOKUP($F271,'Incoming supply'!$A:$A,'Incoming supply'!AF:AF),0)</f>
        <v>0</v>
      </c>
      <c r="AP271" s="21">
        <f>IFERROR(_xlfn.XLOOKUP($F271,'Incoming supply'!$A:$A,'Incoming supply'!AG:AG),0)</f>
        <v>0</v>
      </c>
      <c r="AQ271" s="21">
        <f>IFERROR(_xlfn.XLOOKUP($F271,'Incoming supply'!$A:$A,'Incoming supply'!AH:AH),0)</f>
        <v>0</v>
      </c>
    </row>
    <row r="272" spans="1:43" hidden="1" x14ac:dyDescent="0.3">
      <c r="A272" s="14">
        <f>_xlfn.XLOOKUP(F272,'Demand on-top'!A:A,'Demand on-top'!S:S)</f>
        <v>0</v>
      </c>
      <c r="B272" s="16" t="s">
        <v>51</v>
      </c>
      <c r="C272" s="17" t="s">
        <v>52</v>
      </c>
      <c r="D272" s="18" cm="1">
        <f t="array" ref="D272">ROUND(_xlfn.XLOOKUP(B272,Artikli!A:A,Artikli!C:C/7),0)</f>
        <v>9</v>
      </c>
      <c r="E272" s="19" t="s">
        <v>12</v>
      </c>
      <c r="F272" s="19" t="s">
        <v>166</v>
      </c>
      <c r="G272" s="48" t="s">
        <v>167</v>
      </c>
      <c r="H272" s="62"/>
      <c r="I272" s="57" t="s">
        <v>4096</v>
      </c>
      <c r="J272" s="31" t="e">
        <v>#N/A</v>
      </c>
      <c r="K272" s="20">
        <f t="shared" ref="K272" si="1809">IF((K269-K270+K271)&gt;0,(K269-K270+K271),0)</f>
        <v>1410</v>
      </c>
      <c r="L272" s="20">
        <f t="shared" ref="L272" si="1810">IF((L269-L270+L271)&gt;0,(L269-L270+L271),0)</f>
        <v>1304</v>
      </c>
      <c r="M272" s="20">
        <f t="shared" ref="M272" si="1811">IF((M269-M270+M271)&gt;0,(M269-M270+M271),0)</f>
        <v>1198</v>
      </c>
      <c r="N272" s="20">
        <f t="shared" ref="N272" si="1812">IF((N269-N270+N271)&gt;0,(N269-N270+N271),0)</f>
        <v>1093</v>
      </c>
      <c r="O272" s="20">
        <f t="shared" ref="O272" si="1813">IF((O269-O270+O271)&gt;0,(O269-O270+O271),0)</f>
        <v>987</v>
      </c>
      <c r="P272" s="20">
        <f t="shared" ref="P272" si="1814">IF((P269-P270+P271)&gt;0,(P269-P270+P271),0)</f>
        <v>2381</v>
      </c>
      <c r="Q272" s="20">
        <f t="shared" ref="Q272" si="1815">IF((Q269-Q270+Q271)&gt;0,(Q269-Q270+Q271),0)</f>
        <v>2277</v>
      </c>
      <c r="R272" s="20">
        <f t="shared" ref="R272" si="1816">IF((R269-R270+R271)&gt;0,(R269-R270+R271),0)</f>
        <v>2175</v>
      </c>
      <c r="S272" s="20">
        <f t="shared" ref="S272" si="1817">IF((S269-S270+S271)&gt;0,(S269-S270+S271),0)</f>
        <v>2073</v>
      </c>
      <c r="T272" s="20">
        <f t="shared" ref="T272" si="1818">IF((T269-T270+T271)&gt;0,(T269-T270+T271),0)</f>
        <v>1972</v>
      </c>
      <c r="U272" s="20">
        <f t="shared" ref="U272" si="1819">IF((U269-U270+U271)&gt;0,(U269-U270+U271),0)</f>
        <v>1871</v>
      </c>
      <c r="V272" s="20">
        <f t="shared" ref="V272" si="1820">IF((V269-V270+V271)&gt;0,(V269-V270+V271),0)</f>
        <v>1771</v>
      </c>
      <c r="W272" s="20">
        <f t="shared" ref="W272" si="1821">IF((W269-W270+W271)&gt;0,(W269-W270+W271),0)</f>
        <v>1671</v>
      </c>
      <c r="X272" s="20">
        <f t="shared" ref="X272" si="1822">IF((X269-X270+X271)&gt;0,(X269-X270+X271),0)</f>
        <v>1569</v>
      </c>
      <c r="Y272" s="21">
        <f t="shared" ref="Y272:AQ272" si="1823">IF((Y269-Y270+Y271)&gt;0,(Y269-Y270+Y271),0)</f>
        <v>1465</v>
      </c>
      <c r="Z272" s="21">
        <f t="shared" si="1823"/>
        <v>1363</v>
      </c>
      <c r="AA272" s="21">
        <f t="shared" si="1823"/>
        <v>1262</v>
      </c>
      <c r="AB272" s="21">
        <f t="shared" si="1823"/>
        <v>1161</v>
      </c>
      <c r="AC272" s="21">
        <f t="shared" si="1823"/>
        <v>1059</v>
      </c>
      <c r="AD272" s="21">
        <f t="shared" si="1823"/>
        <v>957</v>
      </c>
      <c r="AE272" s="21">
        <f t="shared" si="1823"/>
        <v>855</v>
      </c>
      <c r="AF272" s="21">
        <f t="shared" si="1823"/>
        <v>753</v>
      </c>
      <c r="AG272" s="21">
        <f t="shared" si="1823"/>
        <v>650</v>
      </c>
      <c r="AH272" s="21">
        <f t="shared" si="1823"/>
        <v>547</v>
      </c>
      <c r="AI272" s="21">
        <f t="shared" si="1823"/>
        <v>444</v>
      </c>
      <c r="AJ272" s="21">
        <f t="shared" si="1823"/>
        <v>341</v>
      </c>
      <c r="AK272" s="21">
        <f t="shared" si="1823"/>
        <v>238</v>
      </c>
      <c r="AL272" s="21">
        <f t="shared" si="1823"/>
        <v>135</v>
      </c>
      <c r="AM272" s="21">
        <f t="shared" si="1823"/>
        <v>32</v>
      </c>
      <c r="AN272" s="21">
        <f t="shared" si="1823"/>
        <v>0</v>
      </c>
      <c r="AO272" s="21">
        <f t="shared" si="1823"/>
        <v>0</v>
      </c>
      <c r="AP272" s="21">
        <f t="shared" si="1823"/>
        <v>0</v>
      </c>
      <c r="AQ272" s="21">
        <f t="shared" si="1823"/>
        <v>0</v>
      </c>
    </row>
    <row r="273" spans="1:43" hidden="1" x14ac:dyDescent="0.3">
      <c r="A273" s="14">
        <f>_xlfn.XLOOKUP(F273,'Demand on-top'!A:A,'Demand on-top'!S:S)</f>
        <v>0</v>
      </c>
      <c r="B273" s="22" t="s">
        <v>51</v>
      </c>
      <c r="C273" s="23" t="s">
        <v>52</v>
      </c>
      <c r="D273" s="18" cm="1">
        <f t="array" ref="D273">ROUND(_xlfn.XLOOKUP(B273,Artikli!A:A,Artikli!C:C/7),0)</f>
        <v>9</v>
      </c>
      <c r="E273" s="25" t="s">
        <v>12</v>
      </c>
      <c r="F273" s="25" t="s">
        <v>166</v>
      </c>
      <c r="G273" s="49" t="s">
        <v>167</v>
      </c>
      <c r="H273" s="64"/>
      <c r="I273" s="58" t="s">
        <v>29</v>
      </c>
      <c r="J273" s="32">
        <v>0</v>
      </c>
      <c r="K273" s="26" cm="1">
        <f t="array" ref="K273">IFERROR(_xlfn.LET(_xlpm.stk, K269, _xlpm.dem, L270:$BF270,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AVERAGE(L270:Z270), _xlpm.nxt), _xlpm.fw + ((_xlpm.stk - _xlpm.ded) / _xlpm.safe_nxt)),0)</f>
        <v>14.705882352941176</v>
      </c>
      <c r="L273" s="26" cm="1">
        <f t="array" ref="L273">IFERROR(_xlfn.LET(_xlpm.stk, L269, _xlpm.dem, M270:$BF270,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AVERAGE(M270:AA270), _xlpm.nxt), _xlpm.fw + ((_xlpm.stk - _xlpm.ded) / _xlpm.safe_nxt)),0)</f>
        <v>13.696078431372548</v>
      </c>
      <c r="M273" s="26" cm="1">
        <f t="array" ref="M273">IFERROR(_xlfn.LET(_xlpm.stk, M269, _xlpm.dem, N270:$BF270,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AVERAGE(N270:AB270), _xlpm.nxt), _xlpm.fw + ((_xlpm.stk - _xlpm.ded) / _xlpm.safe_nxt)),0)</f>
        <v>12.696078431372548</v>
      </c>
      <c r="N273" s="26" cm="1">
        <f t="array" ref="N273">IFERROR(_xlfn.LET(_xlpm.stk, N269, _xlpm.dem, O270:$BF270,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AVERAGE(O270:AC270), _xlpm.nxt), _xlpm.fw + ((_xlpm.stk - _xlpm.ded) / _xlpm.safe_nxt)),0)</f>
        <v>11.686274509803921</v>
      </c>
      <c r="O273" s="26" cm="1">
        <f t="array" ref="O273">IFERROR(_xlfn.LET(_xlpm.stk, O269, _xlpm.dem, P270:$BF270,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AVERAGE(P270:AD270), _xlpm.nxt), _xlpm.fw + ((_xlpm.stk - _xlpm.ded) / _xlpm.safe_nxt)),0)</f>
        <v>10.696078431372548</v>
      </c>
      <c r="P273" s="26" cm="1">
        <f t="array" ref="P273">IFERROR(_xlfn.LET(_xlpm.stk, P269, _xlpm.dem, Q270:$BF270,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AVERAGE(Q270:AE270), _xlpm.nxt), _xlpm.fw + ((_xlpm.stk - _xlpm.ded) / _xlpm.safe_nxt)),0)</f>
        <v>9.6960784313725483</v>
      </c>
      <c r="Q273" s="26" cm="1">
        <f t="array" ref="Q273">IFERROR(_xlfn.LET(_xlpm.stk, Q269, _xlpm.dem, R270:$BF270,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AVERAGE(R270:AF270), _xlpm.nxt), _xlpm.fw + ((_xlpm.stk - _xlpm.ded) / _xlpm.safe_nxt)),0)</f>
        <v>23.323529411764707</v>
      </c>
      <c r="R273" s="26" cm="1">
        <f t="array" ref="R273">IFERROR(_xlfn.LET(_xlpm.stk, R269, _xlpm.dem, S270:$BF270,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AVERAGE(S270:AG270), _xlpm.nxt), _xlpm.fw + ((_xlpm.stk - _xlpm.ded) / _xlpm.safe_nxt)),0)</f>
        <v>22.303921568627452</v>
      </c>
      <c r="S273" s="26" cm="1">
        <f t="array" ref="S273">IFERROR(_xlfn.LET(_xlpm.stk, S269, _xlpm.dem, T270:$BF270,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AVERAGE(T270:AH270), _xlpm.nxt), _xlpm.fw + ((_xlpm.stk - _xlpm.ded) / _xlpm.safe_nxt)),0)</f>
        <v>21.303921568627452</v>
      </c>
      <c r="T273" s="26" cm="1">
        <f t="array" ref="T273">IFERROR(_xlfn.LET(_xlpm.stk, T269, _xlpm.dem, U270:$BF270,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AVERAGE(U270:AI270), _xlpm.nxt), _xlpm.fw + ((_xlpm.stk - _xlpm.ded) / _xlpm.safe_nxt)),0)</f>
        <v>20.294117647058822</v>
      </c>
      <c r="U273" s="26" cm="1">
        <f t="array" ref="U273">IFERROR(_xlfn.LET(_xlpm.stk, U269, _xlpm.dem, V270:$BF270,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AVERAGE(V270:AJ270), _xlpm.nxt), _xlpm.fw + ((_xlpm.stk - _xlpm.ded) / _xlpm.safe_nxt)),0)</f>
        <v>19.294117647058822</v>
      </c>
      <c r="V273" s="26" cm="1">
        <f t="array" ref="V273">IFERROR(_xlfn.LET(_xlpm.stk, V269, _xlpm.dem, W270:$BF270,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AVERAGE(W270:AK270), _xlpm.nxt), _xlpm.fw + ((_xlpm.stk - _xlpm.ded) / _xlpm.safe_nxt)),0)</f>
        <v>18.284313725490197</v>
      </c>
      <c r="W273" s="26" cm="1">
        <f t="array" ref="W273">IFERROR(_xlfn.LET(_xlpm.stk, W269, _xlpm.dem, X270:$BF270,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AVERAGE(X270:AL270), _xlpm.nxt), _xlpm.fw + ((_xlpm.stk - _xlpm.ded) / _xlpm.safe_nxt)),0)</f>
        <v>17.284313725490197</v>
      </c>
      <c r="X273" s="26" cm="1">
        <f t="array" ref="X273">IFERROR(_xlfn.LET(_xlpm.stk, X269, _xlpm.dem, Y270:$BF270,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AVERAGE(Y270:AM270), _xlpm.nxt), _xlpm.fw + ((_xlpm.stk - _xlpm.ded) / _xlpm.safe_nxt)),0)</f>
        <v>16.303921568627452</v>
      </c>
      <c r="Y273" s="27" cm="1">
        <f t="array" ref="Y273">IFERROR(_xlfn.LET(_xlpm.stk, Y269, _xlpm.dem, Z270:$BF270,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AVERAGE(Z270:AN270), _xlpm.nxt), _xlpm.fw + ((_xlpm.stk - _xlpm.ded) / _xlpm.safe_nxt)),0)</f>
        <v>15.323529411764707</v>
      </c>
      <c r="Z273" s="27" cm="1">
        <f t="array" ref="Z273">IFERROR(_xlfn.LET(_xlpm.stk, Z269, _xlpm.dem, AA270:$BF270,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AVERAGE(AA270:AO270), _xlpm.nxt), _xlpm.fw + ((_xlpm.stk - _xlpm.ded) / _xlpm.safe_nxt)),0)</f>
        <v>14.303921568627452</v>
      </c>
      <c r="AA273" s="27" cm="1">
        <f t="array" ref="AA273">IFERROR(_xlfn.LET(_xlpm.stk, AA269, _xlpm.dem, AB270:$BF270,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AVERAGE(AB270:AP270), _xlpm.nxt), _xlpm.fw + ((_xlpm.stk - _xlpm.ded) / _xlpm.safe_nxt)),0)</f>
        <v>13.294117647058824</v>
      </c>
      <c r="AB273" s="27" cm="1">
        <f t="array" ref="AB273">IFERROR(_xlfn.LET(_xlpm.stk, AB269, _xlpm.dem, AC270:$BF270,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AVERAGE(AC270:AQ270), _xlpm.nxt), _xlpm.fw + ((_xlpm.stk - _xlpm.ded) / _xlpm.safe_nxt)),0)</f>
        <v>12.294117647058824</v>
      </c>
      <c r="AC273" s="27" cm="1">
        <f t="array" ref="AC273">IFERROR(_xlfn.LET(_xlpm.stk, AC269, _xlpm.dem, AD270:$BF270,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AVERAGE(AD270:AR270), _xlpm.nxt), _xlpm.fw + ((_xlpm.stk - _xlpm.ded) / _xlpm.safe_nxt)),0)</f>
        <v>11.303921568627452</v>
      </c>
      <c r="AD273" s="27" cm="1">
        <f t="array" ref="AD273">IFERROR(_xlfn.LET(_xlpm.stk, AD269, _xlpm.dem, AE270:$BF270,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AVERAGE(AE270:AS270), _xlpm.nxt), _xlpm.fw + ((_xlpm.stk - _xlpm.ded) / _xlpm.safe_nxt)),0)</f>
        <v>10.303921568627452</v>
      </c>
      <c r="AE273" s="27" cm="1">
        <f t="array" ref="AE273">IFERROR(_xlfn.LET(_xlpm.stk, AE269, _xlpm.dem, AF270:$BF270,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AVERAGE(AF270:AT270), _xlpm.nxt), _xlpm.fw + ((_xlpm.stk - _xlpm.ded) / _xlpm.safe_nxt)),0)</f>
        <v>9.3039215686274517</v>
      </c>
      <c r="AF273" s="27" cm="1">
        <f t="array" ref="AF273">IFERROR(_xlfn.LET(_xlpm.stk, AF269, _xlpm.dem, AG270:$BF270,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AVERAGE(AG270:AU270), _xlpm.nxt), _xlpm.fw + ((_xlpm.stk - _xlpm.ded) / _xlpm.safe_nxt)),0)</f>
        <v>8.3039215686274517</v>
      </c>
      <c r="AG273" s="27" cm="1">
        <f t="array" ref="AG273">IFERROR(_xlfn.LET(_xlpm.stk, AG269, _xlpm.dem, AH270:$BF270,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AVERAGE(AH270:AV270), _xlpm.nxt), _xlpm.fw + ((_xlpm.stk - _xlpm.ded) / _xlpm.safe_nxt)),0)</f>
        <v>7.3137254901960782</v>
      </c>
      <c r="AH273" s="27" cm="1">
        <f t="array" ref="AH273">IFERROR(_xlfn.LET(_xlpm.stk, AH269, _xlpm.dem, AI270:$BF270,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AVERAGE(AI270:AW270), _xlpm.nxt), _xlpm.fw + ((_xlpm.stk - _xlpm.ded) / _xlpm.safe_nxt)),0)</f>
        <v>6.3137254901960782</v>
      </c>
      <c r="AI273" s="27" cm="1">
        <f t="array" ref="AI273">IFERROR(_xlfn.LET(_xlpm.stk, AI269, _xlpm.dem, AJ270:$BF270,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AVERAGE(AJ270:AX270), _xlpm.nxt), _xlpm.fw + ((_xlpm.stk - _xlpm.ded) / _xlpm.safe_nxt)),0)</f>
        <v>5.3137254901960782</v>
      </c>
      <c r="AJ273" s="27" cm="1">
        <f t="array" ref="AJ273">IFERROR(_xlfn.LET(_xlpm.stk, AJ269, _xlpm.dem, AK270:$BF270,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AVERAGE(AK270:AY270), _xlpm.nxt), _xlpm.fw + ((_xlpm.stk - _xlpm.ded) / _xlpm.safe_nxt)),0)</f>
        <v>4.3137254901960782</v>
      </c>
      <c r="AK273" s="27" cm="1">
        <f t="array" ref="AK273">IFERROR(_xlfn.LET(_xlpm.stk, AK269, _xlpm.dem, AL270:$BF270,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AVERAGE(AL270:AZ270), _xlpm.nxt), _xlpm.fw + ((_xlpm.stk - _xlpm.ded) / _xlpm.safe_nxt)),0)</f>
        <v>3.3137254901960782</v>
      </c>
      <c r="AL273" s="27" cm="1">
        <f t="array" ref="AL273">IFERROR(_xlfn.LET(_xlpm.stk, AL269, _xlpm.dem, AM270:$BF270,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AVERAGE(AM270:BA270), _xlpm.nxt), _xlpm.fw + ((_xlpm.stk - _xlpm.ded) / _xlpm.safe_nxt)),0)</f>
        <v>2.3137254901960782</v>
      </c>
      <c r="AM273" s="27" cm="1">
        <f t="array" ref="AM273">IFERROR(_xlfn.LET(_xlpm.stk, AM269, _xlpm.dem, AN270:$BF270,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AVERAGE(AN270:BB270), _xlpm.nxt), _xlpm.fw + ((_xlpm.stk - _xlpm.ded) / _xlpm.safe_nxt)),0)</f>
        <v>1.3137254901960784</v>
      </c>
      <c r="AN273" s="27" cm="1">
        <f t="array" ref="AN273">IFERROR(_xlfn.LET(_xlpm.stk, AN269, _xlpm.dem, AO270:$BF270,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AVERAGE(AO270:BC270), _xlpm.nxt), _xlpm.fw + ((_xlpm.stk - _xlpm.ded) / _xlpm.safe_nxt)),0)</f>
        <v>0.31372549019607843</v>
      </c>
      <c r="AO273" s="27" cm="1">
        <f t="array" ref="AO273">IFERROR(_xlfn.LET(_xlpm.stk, AO269, _xlpm.dem, AP270:$BF270,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AVERAGE(AP270:BD270), _xlpm.nxt), _xlpm.fw + ((_xlpm.stk - _xlpm.ded) / _xlpm.safe_nxt)),0)</f>
        <v>0</v>
      </c>
      <c r="AP273" s="27" cm="1">
        <f t="array" ref="AP273">IFERROR(_xlfn.LET(_xlpm.stk, AP269, _xlpm.dem, AQ270:$BF270,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AVERAGE(AQ270:BE270), _xlpm.nxt), _xlpm.fw + ((_xlpm.stk - _xlpm.ded) / _xlpm.safe_nxt)),0)</f>
        <v>0</v>
      </c>
      <c r="AQ273" s="27" cm="1">
        <f t="array" ref="AQ273">IFERROR(_xlfn.LET(_xlpm.stk, AQ269, _xlpm.dem, AR270:$BF270,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AVERAGE(AR270:BF270), _xlpm.nxt), _xlpm.fw + ((_xlpm.stk - _xlpm.ded) / _xlpm.safe_nxt)),0)</f>
        <v>0</v>
      </c>
    </row>
    <row r="274" spans="1:43" hidden="1" x14ac:dyDescent="0.3">
      <c r="A274" s="14">
        <f>_xlfn.XLOOKUP(F274,'Demand on-top'!A:A,'Demand on-top'!S:S)</f>
        <v>2676</v>
      </c>
      <c r="B274" s="16" t="s">
        <v>7</v>
      </c>
      <c r="C274" s="17" t="s">
        <v>8</v>
      </c>
      <c r="D274" s="18" cm="1">
        <f t="array" ref="D274">ROUND(_xlfn.XLOOKUP(B274,Artikli!A:A,Artikli!C:C/7),0)</f>
        <v>9</v>
      </c>
      <c r="E274" s="19" t="s">
        <v>80</v>
      </c>
      <c r="F274" s="19" t="s">
        <v>168</v>
      </c>
      <c r="G274" s="48" t="s">
        <v>169</v>
      </c>
      <c r="H274" s="61"/>
      <c r="I274" s="57" t="s">
        <v>26</v>
      </c>
      <c r="J274" s="31">
        <v>983</v>
      </c>
      <c r="K274" s="20">
        <f>IFERROR(_xlfn.XLOOKUP(F274,Stock!A:A,Stock!AI:AI),0)</f>
        <v>898</v>
      </c>
      <c r="L274" s="20">
        <f t="shared" ref="L274:Y274" si="1824">K277</f>
        <v>778</v>
      </c>
      <c r="M274" s="20">
        <f t="shared" si="1824"/>
        <v>658</v>
      </c>
      <c r="N274" s="20">
        <f t="shared" si="1824"/>
        <v>1976</v>
      </c>
      <c r="O274" s="20">
        <f t="shared" si="1824"/>
        <v>1603</v>
      </c>
      <c r="P274" s="20">
        <f t="shared" si="1824"/>
        <v>1231</v>
      </c>
      <c r="Q274" s="20">
        <f t="shared" si="1824"/>
        <v>929</v>
      </c>
      <c r="R274" s="20">
        <f t="shared" si="1824"/>
        <v>626</v>
      </c>
      <c r="S274" s="20">
        <f t="shared" si="1824"/>
        <v>173</v>
      </c>
      <c r="T274" s="20">
        <f t="shared" si="1824"/>
        <v>0</v>
      </c>
      <c r="U274" s="20">
        <f t="shared" si="1824"/>
        <v>0</v>
      </c>
      <c r="V274" s="20">
        <f t="shared" si="1824"/>
        <v>0</v>
      </c>
      <c r="W274" s="20">
        <f t="shared" si="1824"/>
        <v>0</v>
      </c>
      <c r="X274" s="20">
        <f t="shared" si="1824"/>
        <v>0</v>
      </c>
      <c r="Y274" s="21">
        <f t="shared" si="1824"/>
        <v>0</v>
      </c>
      <c r="Z274" s="21">
        <f t="shared" ref="Z274" si="1825">Y277</f>
        <v>0</v>
      </c>
      <c r="AA274" s="21">
        <f t="shared" ref="AA274" si="1826">Z277</f>
        <v>0</v>
      </c>
      <c r="AB274" s="21">
        <f t="shared" ref="AB274" si="1827">AA277</f>
        <v>0</v>
      </c>
      <c r="AC274" s="21">
        <f t="shared" ref="AC274" si="1828">AB277</f>
        <v>0</v>
      </c>
      <c r="AD274" s="21">
        <f t="shared" ref="AD274" si="1829">AC277</f>
        <v>0</v>
      </c>
      <c r="AE274" s="21">
        <f t="shared" ref="AE274" si="1830">AD277</f>
        <v>0</v>
      </c>
      <c r="AF274" s="21">
        <f t="shared" ref="AF274" si="1831">AE277</f>
        <v>0</v>
      </c>
      <c r="AG274" s="21">
        <f t="shared" ref="AG274" si="1832">AF277</f>
        <v>0</v>
      </c>
      <c r="AH274" s="21">
        <f t="shared" ref="AH274" si="1833">AG277</f>
        <v>0</v>
      </c>
      <c r="AI274" s="21">
        <f t="shared" ref="AI274" si="1834">AH277</f>
        <v>0</v>
      </c>
      <c r="AJ274" s="21">
        <f t="shared" ref="AJ274" si="1835">AI277</f>
        <v>0</v>
      </c>
      <c r="AK274" s="21">
        <f t="shared" ref="AK274" si="1836">AJ277</f>
        <v>0</v>
      </c>
      <c r="AL274" s="21">
        <f t="shared" ref="AL274" si="1837">AK277</f>
        <v>0</v>
      </c>
      <c r="AM274" s="21">
        <f t="shared" ref="AM274" si="1838">AL277</f>
        <v>0</v>
      </c>
      <c r="AN274" s="21">
        <f t="shared" ref="AN274" si="1839">AM277</f>
        <v>0</v>
      </c>
      <c r="AO274" s="21">
        <f t="shared" ref="AO274" si="1840">AN277</f>
        <v>0</v>
      </c>
      <c r="AP274" s="21">
        <f t="shared" ref="AP274" si="1841">AO277</f>
        <v>0</v>
      </c>
      <c r="AQ274" s="21">
        <f t="shared" ref="AQ274" si="1842">AP277</f>
        <v>0</v>
      </c>
    </row>
    <row r="275" spans="1:43" hidden="1" x14ac:dyDescent="0.3">
      <c r="A275" s="14">
        <f>_xlfn.XLOOKUP(F275,'Demand on-top'!A:A,'Demand on-top'!S:S)</f>
        <v>2676</v>
      </c>
      <c r="B275" s="16" t="s">
        <v>7</v>
      </c>
      <c r="C275" s="17" t="s">
        <v>8</v>
      </c>
      <c r="D275" s="18" cm="1">
        <f t="array" ref="D275">ROUND(_xlfn.XLOOKUP(B275,Artikli!A:A,Artikli!C:C/7),0)</f>
        <v>9</v>
      </c>
      <c r="E275" s="19" t="s">
        <v>80</v>
      </c>
      <c r="F275" s="19" t="s">
        <v>168</v>
      </c>
      <c r="G275" s="48" t="s">
        <v>169</v>
      </c>
      <c r="H275" s="62"/>
      <c r="I275" s="57" t="s">
        <v>28</v>
      </c>
      <c r="J275" s="31">
        <v>121</v>
      </c>
      <c r="K275" s="20">
        <f>ROUND(_xlfn.XLOOKUP($F275,'Prodaja+Demand'!$B:$B,'Prodaja+Demand'!BG:BG),0)+ROUND(_xlfn.XLOOKUP($F275,'Demand on-top'!$A:$A,'Demand on-top'!F:F),0)</f>
        <v>120</v>
      </c>
      <c r="L275" s="20">
        <f>ROUND(_xlfn.XLOOKUP($F275,'Prodaja+Demand'!$B:$B,'Prodaja+Demand'!BH:BH),0)+ROUND(_xlfn.XLOOKUP($F275,'Demand on-top'!$A:$A,'Demand on-top'!G:G),0)</f>
        <v>120</v>
      </c>
      <c r="M275" s="20">
        <f>ROUND(_xlfn.XLOOKUP($F275,'Prodaja+Demand'!$B:$B,'Prodaja+Demand'!BI:BI),0)+ROUND(_xlfn.XLOOKUP($F275,'Demand on-top'!$A:$A,'Demand on-top'!H:H),0)</f>
        <v>122</v>
      </c>
      <c r="N275" s="20">
        <f>ROUND(_xlfn.XLOOKUP($F275,'Prodaja+Demand'!$B:$B,'Prodaja+Demand'!BJ:BJ),0)+ROUND(_xlfn.XLOOKUP($F275,'Demand on-top'!$A:$A,'Demand on-top'!I:I),0)</f>
        <v>373</v>
      </c>
      <c r="O275" s="20">
        <f>ROUND(_xlfn.XLOOKUP($F275,'Prodaja+Demand'!$B:$B,'Prodaja+Demand'!BK:BK),0)+ROUND(_xlfn.XLOOKUP($F275,'Demand on-top'!$A:$A,'Demand on-top'!J:J),0)</f>
        <v>372</v>
      </c>
      <c r="P275" s="20">
        <f>ROUND(_xlfn.XLOOKUP($F275,'Prodaja+Demand'!$B:$B,'Prodaja+Demand'!BL:BL),0)+ROUND(_xlfn.XLOOKUP($F275,'Demand on-top'!$A:$A,'Demand on-top'!K:K),0)</f>
        <v>302</v>
      </c>
      <c r="Q275" s="20">
        <f>ROUND(_xlfn.XLOOKUP($F275,'Prodaja+Demand'!$B:$B,'Prodaja+Demand'!BM:BM),0)+ROUND(_xlfn.XLOOKUP($F275,'Demand on-top'!$A:$A,'Demand on-top'!L:L),0)</f>
        <v>303</v>
      </c>
      <c r="R275" s="20">
        <f>ROUND(_xlfn.XLOOKUP($F275,'Prodaja+Demand'!$B:$B,'Prodaja+Demand'!BN:BN),0)+ROUND(_xlfn.XLOOKUP($F275,'Demand on-top'!$A:$A,'Demand on-top'!M:M),0)</f>
        <v>453</v>
      </c>
      <c r="S275" s="20">
        <f>ROUND(_xlfn.XLOOKUP($F275,'Prodaja+Demand'!$B:$B,'Prodaja+Demand'!BO:BO),0)+ROUND(_xlfn.XLOOKUP($F275,'Demand on-top'!$A:$A,'Demand on-top'!N:N),0)</f>
        <v>303</v>
      </c>
      <c r="T275" s="20">
        <f>ROUND(_xlfn.XLOOKUP($F275,'Prodaja+Demand'!$B:$B,'Prodaja+Demand'!BP:BP),0)+ROUND(_xlfn.XLOOKUP($F275,'Demand on-top'!$A:$A,'Demand on-top'!O:O),0)</f>
        <v>552</v>
      </c>
      <c r="U275" s="20">
        <f>ROUND(_xlfn.XLOOKUP($F275,'Prodaja+Demand'!$B:$B,'Prodaja+Demand'!BQ:BQ),0)+ROUND(_xlfn.XLOOKUP($F275,'Demand on-top'!$A:$A,'Demand on-top'!P:P),0)</f>
        <v>401</v>
      </c>
      <c r="V275" s="20">
        <f>ROUND(_xlfn.XLOOKUP($F275,'Prodaja+Demand'!$B:$B,'Prodaja+Demand'!BR:BR),0)+ROUND(_xlfn.XLOOKUP($F275,'Demand on-top'!$A:$A,'Demand on-top'!Q:Q),0)</f>
        <v>419</v>
      </c>
      <c r="W275" s="20">
        <f>ROUND(_xlfn.XLOOKUP($F275,'Prodaja+Demand'!$B:$B,'Prodaja+Demand'!BS:BS),0)+ROUND(_xlfn.XLOOKUP($F275,'Demand on-top'!$A:$A,'Demand on-top'!R:R),0)</f>
        <v>419</v>
      </c>
      <c r="X275" s="20">
        <f>ROUND(_xlfn.XLOOKUP($F275,'Prodaja+Demand'!$B:$B,'Prodaja+Demand'!BT:BT),0)+ROUND(_xlfn.XLOOKUP($F275,'Demand on-top'!$A:$A,'Demand on-top'!S:S),0)</f>
        <v>2797</v>
      </c>
      <c r="Y275" s="21">
        <f>ROUND(_xlfn.XLOOKUP($F275,'Prodaja+Demand'!$B:$B,'Prodaja+Demand'!BU:BU),0)+ROUND(_xlfn.XLOOKUP($F275,'Demand on-top'!$A:$A,'Demand on-top'!T:T),0)</f>
        <v>121</v>
      </c>
      <c r="Z275" s="21">
        <f>ROUND(_xlfn.XLOOKUP($F275,'Prodaja+Demand'!$B:$B,'Prodaja+Demand'!BV:BV),0)+ROUND(_xlfn.XLOOKUP($F275,'Demand on-top'!$A:$A,'Demand on-top'!U:U),0)</f>
        <v>121</v>
      </c>
      <c r="AA275" s="21">
        <f>ROUND(_xlfn.XLOOKUP($F275,'Prodaja+Demand'!$B:$B,'Prodaja+Demand'!BW:BW),0)+ROUND(_xlfn.XLOOKUP($F275,'Demand on-top'!$A:$A,'Demand on-top'!V:V),0)</f>
        <v>123</v>
      </c>
      <c r="AB275" s="21">
        <f>ROUND(_xlfn.XLOOKUP($F275,'Prodaja+Demand'!$B:$B,'Prodaja+Demand'!BX:BX),0)+ROUND(_xlfn.XLOOKUP($F275,'Demand on-top'!$A:$A,'Demand on-top'!W:W),0)</f>
        <v>125</v>
      </c>
      <c r="AC275" s="21">
        <f>ROUND(_xlfn.XLOOKUP($F275,'Prodaja+Demand'!$B:$B,'Prodaja+Demand'!BY:BY),0)+ROUND(_xlfn.XLOOKUP($F275,'Demand on-top'!$A:$A,'Demand on-top'!X:X),0)</f>
        <v>126</v>
      </c>
      <c r="AD275" s="21">
        <f>ROUND(_xlfn.XLOOKUP($F275,'Prodaja+Demand'!$B:$B,'Prodaja+Demand'!BZ:BZ),0)+ROUND(_xlfn.XLOOKUP($F275,'Demand on-top'!$A:$A,'Demand on-top'!Y:Y),0)</f>
        <v>126</v>
      </c>
      <c r="AE275" s="21">
        <f>ROUND(_xlfn.XLOOKUP($F275,'Prodaja+Demand'!$B:$B,'Prodaja+Demand'!CA:CA),0)+ROUND(_xlfn.XLOOKUP($F275,'Demand on-top'!$A:$A,'Demand on-top'!Z:Z),0)</f>
        <v>126</v>
      </c>
      <c r="AF275" s="21">
        <f>ROUND(_xlfn.XLOOKUP($F275,'Prodaja+Demand'!$B:$B,'Prodaja+Demand'!CB:CB),0)+ROUND(_xlfn.XLOOKUP($F275,'Demand on-top'!$A:$A,'Demand on-top'!AA:AA),0)</f>
        <v>124</v>
      </c>
      <c r="AG275" s="21">
        <f>ROUND(_xlfn.XLOOKUP($F275,'Prodaja+Demand'!$B:$B,'Prodaja+Demand'!CC:CC),0)+ROUND(_xlfn.XLOOKUP($F275,'Demand on-top'!$A:$A,'Demand on-top'!AB:AB),0)</f>
        <v>124</v>
      </c>
      <c r="AH275" s="21">
        <f>ROUND(_xlfn.XLOOKUP($F275,'Prodaja+Demand'!$B:$B,'Prodaja+Demand'!CD:CD),0)+ROUND(_xlfn.XLOOKUP($F275,'Demand on-top'!$A:$A,'Demand on-top'!AC:AC),0)</f>
        <v>123</v>
      </c>
      <c r="AI275" s="21">
        <f>ROUND(_xlfn.XLOOKUP($F275,'Prodaja+Demand'!$B:$B,'Prodaja+Demand'!CE:CE),0)+ROUND(_xlfn.XLOOKUP($F275,'Demand on-top'!$A:$A,'Demand on-top'!AD:AD),0)</f>
        <v>123</v>
      </c>
      <c r="AJ275" s="21">
        <f>ROUND(_xlfn.XLOOKUP($F275,'Prodaja+Demand'!$B:$B,'Prodaja+Demand'!CF:CF),0)+ROUND(_xlfn.XLOOKUP($F275,'Demand on-top'!$A:$A,'Demand on-top'!AE:AE),0)</f>
        <v>123</v>
      </c>
      <c r="AK275" s="21">
        <f>ROUND(_xlfn.XLOOKUP($F275,'Prodaja+Demand'!$B:$B,'Prodaja+Demand'!CG:CG),0)+ROUND(_xlfn.XLOOKUP($F275,'Demand on-top'!$A:$A,'Demand on-top'!AF:AF),0)</f>
        <v>123</v>
      </c>
      <c r="AL275" s="21">
        <f>ROUND(_xlfn.XLOOKUP($F275,'Prodaja+Demand'!$B:$B,'Prodaja+Demand'!CH:CH),0)+ROUND(_xlfn.XLOOKUP($F275,'Demand on-top'!$A:$A,'Demand on-top'!AG:AG),0)</f>
        <v>123</v>
      </c>
      <c r="AM275" s="21">
        <f>ROUND(_xlfn.XLOOKUP($F275,'Prodaja+Demand'!$B:$B,'Prodaja+Demand'!CI:CI),0)+ROUND(_xlfn.XLOOKUP($F275,'Demand on-top'!$A:$A,'Demand on-top'!AH:AH),0)</f>
        <v>123</v>
      </c>
      <c r="AN275" s="21">
        <f>ROUND(_xlfn.XLOOKUP($F275,'Prodaja+Demand'!$B:$B,'Prodaja+Demand'!CJ:CJ),0)+ROUND(_xlfn.XLOOKUP($F275,'Demand on-top'!$A:$A,'Demand on-top'!AI:AI),0)</f>
        <v>123</v>
      </c>
      <c r="AO275" s="21">
        <f>ROUND(_xlfn.XLOOKUP($F275,'Prodaja+Demand'!$B:$B,'Prodaja+Demand'!CK:CK),0)+ROUND(_xlfn.XLOOKUP($F275,'Demand on-top'!$A:$A,'Demand on-top'!AJ:AJ),0)</f>
        <v>123</v>
      </c>
      <c r="AP275" s="21">
        <f>ROUND(_xlfn.XLOOKUP($F275,'Prodaja+Demand'!$B:$B,'Prodaja+Demand'!CL:CL),0)+ROUND(_xlfn.XLOOKUP($F275,'Demand on-top'!$A:$A,'Demand on-top'!AK:AK),0)</f>
        <v>0</v>
      </c>
      <c r="AQ275" s="21">
        <f>ROUND(_xlfn.XLOOKUP($F275,'Prodaja+Demand'!$B:$B,'Prodaja+Demand'!CM:CM),0)+ROUND(_xlfn.XLOOKUP($F275,'Demand on-top'!$A:$A,'Demand on-top'!AL:AL),0)</f>
        <v>0</v>
      </c>
    </row>
    <row r="276" spans="1:43" hidden="1" x14ac:dyDescent="0.3">
      <c r="A276" s="14">
        <f>_xlfn.XLOOKUP(F276,'Demand on-top'!A:A,'Demand on-top'!S:S)</f>
        <v>2676</v>
      </c>
      <c r="B276" s="16" t="s">
        <v>7</v>
      </c>
      <c r="C276" s="17" t="s">
        <v>8</v>
      </c>
      <c r="D276" s="18" cm="1">
        <f t="array" ref="D276">ROUND(_xlfn.XLOOKUP(B276,Artikli!A:A,Artikli!C:C/7),0)</f>
        <v>9</v>
      </c>
      <c r="E276" s="19" t="s">
        <v>80</v>
      </c>
      <c r="F276" s="19" t="s">
        <v>168</v>
      </c>
      <c r="G276" s="48" t="s">
        <v>169</v>
      </c>
      <c r="H276" s="62"/>
      <c r="I276" s="57" t="s">
        <v>27</v>
      </c>
      <c r="J276" s="31">
        <v>0</v>
      </c>
      <c r="K276" s="20">
        <f>IFERROR(_xlfn.XLOOKUP($F276,'Incoming supply'!$A:$A,'Incoming supply'!B:B),0)</f>
        <v>0</v>
      </c>
      <c r="L276" s="20">
        <f>IFERROR(_xlfn.XLOOKUP($F276,'Incoming supply'!$A:$A,'Incoming supply'!C:C),0)</f>
        <v>0</v>
      </c>
      <c r="M276" s="20">
        <f>IFERROR(_xlfn.XLOOKUP($F276,'Incoming supply'!$A:$A,'Incoming supply'!D:D),0)</f>
        <v>1440</v>
      </c>
      <c r="N276" s="20">
        <f>IFERROR(_xlfn.XLOOKUP($F276,'Incoming supply'!$A:$A,'Incoming supply'!E:E),0)</f>
        <v>0</v>
      </c>
      <c r="O276" s="20">
        <f>IFERROR(_xlfn.XLOOKUP($F276,'Incoming supply'!$A:$A,'Incoming supply'!F:F),0)</f>
        <v>0</v>
      </c>
      <c r="P276" s="20">
        <f>IFERROR(_xlfn.XLOOKUP($F276,'Incoming supply'!$A:$A,'Incoming supply'!G:G),0)</f>
        <v>0</v>
      </c>
      <c r="Q276" s="20">
        <f>IFERROR(_xlfn.XLOOKUP($F276,'Incoming supply'!$A:$A,'Incoming supply'!H:H),0)</f>
        <v>0</v>
      </c>
      <c r="R276" s="20">
        <f>IFERROR(_xlfn.XLOOKUP($F276,'Incoming supply'!$A:$A,'Incoming supply'!I:I),0)</f>
        <v>0</v>
      </c>
      <c r="S276" s="20">
        <f>IFERROR(_xlfn.XLOOKUP($F276,'Incoming supply'!$A:$A,'Incoming supply'!J:J),0)</f>
        <v>0</v>
      </c>
      <c r="T276" s="20">
        <f>IFERROR(_xlfn.XLOOKUP($F276,'Incoming supply'!$A:$A,'Incoming supply'!K:K),0)</f>
        <v>0</v>
      </c>
      <c r="U276" s="20">
        <f>IFERROR(_xlfn.XLOOKUP($F276,'Incoming supply'!$A:$A,'Incoming supply'!L:L),0)</f>
        <v>0</v>
      </c>
      <c r="V276" s="20">
        <f>IFERROR(_xlfn.XLOOKUP($F276,'Incoming supply'!$A:$A,'Incoming supply'!M:M),0)</f>
        <v>0</v>
      </c>
      <c r="W276" s="20">
        <f>IFERROR(_xlfn.XLOOKUP($F276,'Incoming supply'!$A:$A,'Incoming supply'!N:N),0)</f>
        <v>0</v>
      </c>
      <c r="X276" s="20">
        <f>IFERROR(_xlfn.XLOOKUP($F276,'Incoming supply'!$A:$A,'Incoming supply'!O:O),0)</f>
        <v>0</v>
      </c>
      <c r="Y276" s="21">
        <f>IFERROR(_xlfn.XLOOKUP($F276,'Incoming supply'!$A:$A,'Incoming supply'!P:P),0)</f>
        <v>0</v>
      </c>
      <c r="Z276" s="21">
        <f>IFERROR(_xlfn.XLOOKUP($F276,'Incoming supply'!$A:$A,'Incoming supply'!Q:Q),0)</f>
        <v>0</v>
      </c>
      <c r="AA276" s="21">
        <f>IFERROR(_xlfn.XLOOKUP($F276,'Incoming supply'!$A:$A,'Incoming supply'!R:R),0)</f>
        <v>0</v>
      </c>
      <c r="AB276" s="21">
        <f>IFERROR(_xlfn.XLOOKUP($F276,'Incoming supply'!$A:$A,'Incoming supply'!S:S),0)</f>
        <v>0</v>
      </c>
      <c r="AC276" s="21">
        <f>IFERROR(_xlfn.XLOOKUP($F276,'Incoming supply'!$A:$A,'Incoming supply'!T:T),0)</f>
        <v>0</v>
      </c>
      <c r="AD276" s="21">
        <f>IFERROR(_xlfn.XLOOKUP($F276,'Incoming supply'!$A:$A,'Incoming supply'!U:U),0)</f>
        <v>0</v>
      </c>
      <c r="AE276" s="21">
        <f>IFERROR(_xlfn.XLOOKUP($F276,'Incoming supply'!$A:$A,'Incoming supply'!V:V),0)</f>
        <v>0</v>
      </c>
      <c r="AF276" s="21">
        <f>IFERROR(_xlfn.XLOOKUP($F276,'Incoming supply'!$A:$A,'Incoming supply'!W:W),0)</f>
        <v>0</v>
      </c>
      <c r="AG276" s="21">
        <f>IFERROR(_xlfn.XLOOKUP($F276,'Incoming supply'!$A:$A,'Incoming supply'!X:X),0)</f>
        <v>0</v>
      </c>
      <c r="AH276" s="21">
        <f>IFERROR(_xlfn.XLOOKUP($F276,'Incoming supply'!$A:$A,'Incoming supply'!Y:Y),0)</f>
        <v>0</v>
      </c>
      <c r="AI276" s="21">
        <f>IFERROR(_xlfn.XLOOKUP($F276,'Incoming supply'!$A:$A,'Incoming supply'!Z:Z),0)</f>
        <v>0</v>
      </c>
      <c r="AJ276" s="21">
        <f>IFERROR(_xlfn.XLOOKUP($F276,'Incoming supply'!$A:$A,'Incoming supply'!AA:AA),0)</f>
        <v>0</v>
      </c>
      <c r="AK276" s="21">
        <f>IFERROR(_xlfn.XLOOKUP($F276,'Incoming supply'!$A:$A,'Incoming supply'!AB:AB),0)</f>
        <v>0</v>
      </c>
      <c r="AL276" s="21">
        <f>IFERROR(_xlfn.XLOOKUP($F276,'Incoming supply'!$A:$A,'Incoming supply'!AC:AC),0)</f>
        <v>0</v>
      </c>
      <c r="AM276" s="21">
        <f>IFERROR(_xlfn.XLOOKUP($F276,'Incoming supply'!$A:$A,'Incoming supply'!AD:AD),0)</f>
        <v>0</v>
      </c>
      <c r="AN276" s="21">
        <f>IFERROR(_xlfn.XLOOKUP($F276,'Incoming supply'!$A:$A,'Incoming supply'!AE:AE),0)</f>
        <v>0</v>
      </c>
      <c r="AO276" s="21">
        <f>IFERROR(_xlfn.XLOOKUP($F276,'Incoming supply'!$A:$A,'Incoming supply'!AF:AF),0)</f>
        <v>0</v>
      </c>
      <c r="AP276" s="21">
        <f>IFERROR(_xlfn.XLOOKUP($F276,'Incoming supply'!$A:$A,'Incoming supply'!AG:AG),0)</f>
        <v>0</v>
      </c>
      <c r="AQ276" s="21">
        <f>IFERROR(_xlfn.XLOOKUP($F276,'Incoming supply'!$A:$A,'Incoming supply'!AH:AH),0)</f>
        <v>0</v>
      </c>
    </row>
    <row r="277" spans="1:43" hidden="1" x14ac:dyDescent="0.3">
      <c r="A277" s="14">
        <f>_xlfn.XLOOKUP(F277,'Demand on-top'!A:A,'Demand on-top'!S:S)</f>
        <v>2676</v>
      </c>
      <c r="B277" s="16" t="s">
        <v>7</v>
      </c>
      <c r="C277" s="17" t="s">
        <v>8</v>
      </c>
      <c r="D277" s="18" cm="1">
        <f t="array" ref="D277">ROUND(_xlfn.XLOOKUP(B277,Artikli!A:A,Artikli!C:C/7),0)</f>
        <v>9</v>
      </c>
      <c r="E277" s="19" t="s">
        <v>80</v>
      </c>
      <c r="F277" s="19" t="s">
        <v>168</v>
      </c>
      <c r="G277" s="48" t="s">
        <v>169</v>
      </c>
      <c r="H277" s="62"/>
      <c r="I277" s="57" t="s">
        <v>4096</v>
      </c>
      <c r="J277" s="31">
        <v>862</v>
      </c>
      <c r="K277" s="20">
        <f t="shared" ref="K277" si="1843">IF((K274-K275+K276)&gt;0,(K274-K275+K276),0)</f>
        <v>778</v>
      </c>
      <c r="L277" s="20">
        <f t="shared" ref="L277" si="1844">IF((L274-L275+L276)&gt;0,(L274-L275+L276),0)</f>
        <v>658</v>
      </c>
      <c r="M277" s="20">
        <f t="shared" ref="M277" si="1845">IF((M274-M275+M276)&gt;0,(M274-M275+M276),0)</f>
        <v>1976</v>
      </c>
      <c r="N277" s="20">
        <f t="shared" ref="N277" si="1846">IF((N274-N275+N276)&gt;0,(N274-N275+N276),0)</f>
        <v>1603</v>
      </c>
      <c r="O277" s="20">
        <f t="shared" ref="O277" si="1847">IF((O274-O275+O276)&gt;0,(O274-O275+O276),0)</f>
        <v>1231</v>
      </c>
      <c r="P277" s="20">
        <f t="shared" ref="P277" si="1848">IF((P274-P275+P276)&gt;0,(P274-P275+P276),0)</f>
        <v>929</v>
      </c>
      <c r="Q277" s="20">
        <f t="shared" ref="Q277" si="1849">IF((Q274-Q275+Q276)&gt;0,(Q274-Q275+Q276),0)</f>
        <v>626</v>
      </c>
      <c r="R277" s="20">
        <f t="shared" ref="R277" si="1850">IF((R274-R275+R276)&gt;0,(R274-R275+R276),0)</f>
        <v>173</v>
      </c>
      <c r="S277" s="20">
        <f t="shared" ref="S277" si="1851">IF((S274-S275+S276)&gt;0,(S274-S275+S276),0)</f>
        <v>0</v>
      </c>
      <c r="T277" s="20">
        <f t="shared" ref="T277" si="1852">IF((T274-T275+T276)&gt;0,(T274-T275+T276),0)</f>
        <v>0</v>
      </c>
      <c r="U277" s="20">
        <f t="shared" ref="U277" si="1853">IF((U274-U275+U276)&gt;0,(U274-U275+U276),0)</f>
        <v>0</v>
      </c>
      <c r="V277" s="20">
        <f t="shared" ref="V277" si="1854">IF((V274-V275+V276)&gt;0,(V274-V275+V276),0)</f>
        <v>0</v>
      </c>
      <c r="W277" s="20">
        <f t="shared" ref="W277" si="1855">IF((W274-W275+W276)&gt;0,(W274-W275+W276),0)</f>
        <v>0</v>
      </c>
      <c r="X277" s="20">
        <f t="shared" ref="X277" si="1856">IF((X274-X275+X276)&gt;0,(X274-X275+X276),0)</f>
        <v>0</v>
      </c>
      <c r="Y277" s="21">
        <f t="shared" ref="Y277:AQ277" si="1857">IF((Y274-Y275+Y276)&gt;0,(Y274-Y275+Y276),0)</f>
        <v>0</v>
      </c>
      <c r="Z277" s="21">
        <f t="shared" si="1857"/>
        <v>0</v>
      </c>
      <c r="AA277" s="21">
        <f t="shared" si="1857"/>
        <v>0</v>
      </c>
      <c r="AB277" s="21">
        <f t="shared" si="1857"/>
        <v>0</v>
      </c>
      <c r="AC277" s="21">
        <f t="shared" si="1857"/>
        <v>0</v>
      </c>
      <c r="AD277" s="21">
        <f t="shared" si="1857"/>
        <v>0</v>
      </c>
      <c r="AE277" s="21">
        <f t="shared" si="1857"/>
        <v>0</v>
      </c>
      <c r="AF277" s="21">
        <f t="shared" si="1857"/>
        <v>0</v>
      </c>
      <c r="AG277" s="21">
        <f t="shared" si="1857"/>
        <v>0</v>
      </c>
      <c r="AH277" s="21">
        <f t="shared" si="1857"/>
        <v>0</v>
      </c>
      <c r="AI277" s="21">
        <f t="shared" si="1857"/>
        <v>0</v>
      </c>
      <c r="AJ277" s="21">
        <f t="shared" si="1857"/>
        <v>0</v>
      </c>
      <c r="AK277" s="21">
        <f t="shared" si="1857"/>
        <v>0</v>
      </c>
      <c r="AL277" s="21">
        <f t="shared" si="1857"/>
        <v>0</v>
      </c>
      <c r="AM277" s="21">
        <f t="shared" si="1857"/>
        <v>0</v>
      </c>
      <c r="AN277" s="21">
        <f t="shared" si="1857"/>
        <v>0</v>
      </c>
      <c r="AO277" s="21">
        <f t="shared" si="1857"/>
        <v>0</v>
      </c>
      <c r="AP277" s="21">
        <f t="shared" si="1857"/>
        <v>0</v>
      </c>
      <c r="AQ277" s="21">
        <f t="shared" si="1857"/>
        <v>0</v>
      </c>
    </row>
    <row r="278" spans="1:43" hidden="1" x14ac:dyDescent="0.3">
      <c r="A278" s="14">
        <f>_xlfn.XLOOKUP(F278,'Demand on-top'!A:A,'Demand on-top'!S:S)</f>
        <v>2676</v>
      </c>
      <c r="B278" s="22" t="s">
        <v>7</v>
      </c>
      <c r="C278" s="23" t="s">
        <v>8</v>
      </c>
      <c r="D278" s="18" cm="1">
        <f t="array" ref="D278">ROUND(_xlfn.XLOOKUP(B278,Artikli!A:A,Artikli!C:C/7),0)</f>
        <v>9</v>
      </c>
      <c r="E278" s="25" t="s">
        <v>80</v>
      </c>
      <c r="F278" s="25" t="s">
        <v>168</v>
      </c>
      <c r="G278" s="49" t="s">
        <v>169</v>
      </c>
      <c r="H278" s="64"/>
      <c r="I278" s="58" t="s">
        <v>29</v>
      </c>
      <c r="J278" s="32">
        <v>4.666666666666667</v>
      </c>
      <c r="K278" s="26" cm="1">
        <f t="array" ref="K278">IFERROR(_xlfn.LET(_xlpm.stk, K274, _xlpm.dem, L275:$BF275,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AVERAGE(L275:Z275), _xlpm.nxt), _xlpm.fw + ((_xlpm.stk - _xlpm.ded) / _xlpm.safe_nxt)),0)</f>
        <v>3.760752688172043</v>
      </c>
      <c r="L278" s="26" cm="1">
        <f t="array" ref="L278">IFERROR(_xlfn.LET(_xlpm.stk, L274, _xlpm.dem, M275:$BF275,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AVERAGE(M275:AA275), _xlpm.nxt), _xlpm.fw + ((_xlpm.stk - _xlpm.ded) / _xlpm.safe_nxt)),0)</f>
        <v>2.760752688172043</v>
      </c>
      <c r="M278" s="26" cm="1">
        <f t="array" ref="M278">IFERROR(_xlfn.LET(_xlpm.stk, M274, _xlpm.dem, N275:$BF275,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AVERAGE(N275:AB275), _xlpm.nxt), _xlpm.fw + ((_xlpm.stk - _xlpm.ded) / _xlpm.safe_nxt)),0)</f>
        <v>1.7661290322580645</v>
      </c>
      <c r="N278" s="26" cm="1">
        <f t="array" ref="N278">IFERROR(_xlfn.LET(_xlpm.stk, N274, _xlpm.dem, O275:$BF275,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AVERAGE(O275:AC275), _xlpm.nxt), _xlpm.fw + ((_xlpm.stk - _xlpm.ded) / _xlpm.safe_nxt)),0)</f>
        <v>5.4402173913043477</v>
      </c>
      <c r="O278" s="26" cm="1">
        <f t="array" ref="O278">IFERROR(_xlfn.LET(_xlpm.stk, O274, _xlpm.dem, P275:$BF275,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AVERAGE(P275:AD275), _xlpm.nxt), _xlpm.fw + ((_xlpm.stk - _xlpm.ded) / _xlpm.safe_nxt)),0)</f>
        <v>4.4384057971014492</v>
      </c>
      <c r="P278" s="26" cm="1">
        <f t="array" ref="P278">IFERROR(_xlfn.LET(_xlpm.stk, P274, _xlpm.dem, Q275:$BF275,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AVERAGE(Q275:AE275), _xlpm.nxt), _xlpm.fw + ((_xlpm.stk - _xlpm.ded) / _xlpm.safe_nxt)),0)</f>
        <v>3.3115942028985508</v>
      </c>
      <c r="Q278" s="26" cm="1">
        <f t="array" ref="Q278">IFERROR(_xlfn.LET(_xlpm.stk, Q274, _xlpm.dem, R275:$BF275,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AVERAGE(R275:AF275), _xlpm.nxt), _xlpm.fw + ((_xlpm.stk - _xlpm.ded) / _xlpm.safe_nxt)),0)</f>
        <v>2.3134057971014492</v>
      </c>
      <c r="R278" s="26" cm="1">
        <f t="array" ref="R278">IFERROR(_xlfn.LET(_xlpm.stk, R274, _xlpm.dem, S275:$BF275,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AVERAGE(S275:AG275), _xlpm.nxt), _xlpm.fw + ((_xlpm.stk - _xlpm.ded) / _xlpm.safe_nxt)),0)</f>
        <v>1.5851449275362319</v>
      </c>
      <c r="S278" s="26" cm="1">
        <f t="array" ref="S278">IFERROR(_xlfn.LET(_xlpm.stk, S274, _xlpm.dem, T275:$BF275,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AVERAGE(T275:AH275), _xlpm.nxt), _xlpm.fw + ((_xlpm.stk - _xlpm.ded) / _xlpm.safe_nxt)),0)</f>
        <v>0.31340579710144928</v>
      </c>
      <c r="T278" s="26" cm="1">
        <f t="array" ref="T278">IFERROR(_xlfn.LET(_xlpm.stk, T274, _xlpm.dem, U275:$BF275,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AVERAGE(U275:AI275), _xlpm.nxt), _xlpm.fw + ((_xlpm.stk - _xlpm.ded) / _xlpm.safe_nxt)),0)</f>
        <v>0</v>
      </c>
      <c r="U278" s="26" cm="1">
        <f t="array" ref="U278">IFERROR(_xlfn.LET(_xlpm.stk, U274, _xlpm.dem, V275:$BF275,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AVERAGE(V275:AJ275), _xlpm.nxt), _xlpm.fw + ((_xlpm.stk - _xlpm.ded) / _xlpm.safe_nxt)),0)</f>
        <v>0</v>
      </c>
      <c r="V278" s="26" cm="1">
        <f t="array" ref="V278">IFERROR(_xlfn.LET(_xlpm.stk, V274, _xlpm.dem, W275:$BF275,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AVERAGE(W275:AK275), _xlpm.nxt), _xlpm.fw + ((_xlpm.stk - _xlpm.ded) / _xlpm.safe_nxt)),0)</f>
        <v>0</v>
      </c>
      <c r="W278" s="26" cm="1">
        <f t="array" ref="W278">IFERROR(_xlfn.LET(_xlpm.stk, W274, _xlpm.dem, X275:$BF275,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AVERAGE(X275:AL275), _xlpm.nxt), _xlpm.fw + ((_xlpm.stk - _xlpm.ded) / _xlpm.safe_nxt)),0)</f>
        <v>0</v>
      </c>
      <c r="X278" s="26" cm="1">
        <f t="array" ref="X278">IFERROR(_xlfn.LET(_xlpm.stk, X274, _xlpm.dem, Y275:$BF275,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AVERAGE(Y275:AM275), _xlpm.nxt), _xlpm.fw + ((_xlpm.stk - _xlpm.ded) / _xlpm.safe_nxt)),0)</f>
        <v>0</v>
      </c>
      <c r="Y278" s="27" cm="1">
        <f t="array" ref="Y278">IFERROR(_xlfn.LET(_xlpm.stk, Y274, _xlpm.dem, Z275:$BF275,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AVERAGE(Z275:AN275), _xlpm.nxt), _xlpm.fw + ((_xlpm.stk - _xlpm.ded) / _xlpm.safe_nxt)),0)</f>
        <v>0</v>
      </c>
      <c r="Z278" s="27" cm="1">
        <f t="array" ref="Z278">IFERROR(_xlfn.LET(_xlpm.stk, Z274, _xlpm.dem, AA275:$BF275,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AVERAGE(AA275:AO275), _xlpm.nxt), _xlpm.fw + ((_xlpm.stk - _xlpm.ded) / _xlpm.safe_nxt)),0)</f>
        <v>0</v>
      </c>
      <c r="AA278" s="27" cm="1">
        <f t="array" ref="AA278">IFERROR(_xlfn.LET(_xlpm.stk, AA274, _xlpm.dem, AB275:$BF275,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AVERAGE(AB275:AP275), _xlpm.nxt), _xlpm.fw + ((_xlpm.stk - _xlpm.ded) / _xlpm.safe_nxt)),0)</f>
        <v>0</v>
      </c>
      <c r="AB278" s="27" cm="1">
        <f t="array" ref="AB278">IFERROR(_xlfn.LET(_xlpm.stk, AB274, _xlpm.dem, AC275:$BF275,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AVERAGE(AC275:AQ275), _xlpm.nxt), _xlpm.fw + ((_xlpm.stk - _xlpm.ded) / _xlpm.safe_nxt)),0)</f>
        <v>0</v>
      </c>
      <c r="AC278" s="27" cm="1">
        <f t="array" ref="AC278">IFERROR(_xlfn.LET(_xlpm.stk, AC274, _xlpm.dem, AD275:$BF275,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AVERAGE(AD275:AR275), _xlpm.nxt), _xlpm.fw + ((_xlpm.stk - _xlpm.ded) / _xlpm.safe_nxt)),0)</f>
        <v>0</v>
      </c>
      <c r="AD278" s="27" cm="1">
        <f t="array" ref="AD278">IFERROR(_xlfn.LET(_xlpm.stk, AD274, _xlpm.dem, AE275:$BF275,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AVERAGE(AE275:AS275), _xlpm.nxt), _xlpm.fw + ((_xlpm.stk - _xlpm.ded) / _xlpm.safe_nxt)),0)</f>
        <v>0</v>
      </c>
      <c r="AE278" s="27" cm="1">
        <f t="array" ref="AE278">IFERROR(_xlfn.LET(_xlpm.stk, AE274, _xlpm.dem, AF275:$BF275,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AVERAGE(AF275:AT275), _xlpm.nxt), _xlpm.fw + ((_xlpm.stk - _xlpm.ded) / _xlpm.safe_nxt)),0)</f>
        <v>0</v>
      </c>
      <c r="AF278" s="27" cm="1">
        <f t="array" ref="AF278">IFERROR(_xlfn.LET(_xlpm.stk, AF274, _xlpm.dem, AG275:$BF275,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AVERAGE(AG275:AU275), _xlpm.nxt), _xlpm.fw + ((_xlpm.stk - _xlpm.ded) / _xlpm.safe_nxt)),0)</f>
        <v>0</v>
      </c>
      <c r="AG278" s="27" cm="1">
        <f t="array" ref="AG278">IFERROR(_xlfn.LET(_xlpm.stk, AG274, _xlpm.dem, AH275:$BF275,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AVERAGE(AH275:AV275), _xlpm.nxt), _xlpm.fw + ((_xlpm.stk - _xlpm.ded) / _xlpm.safe_nxt)),0)</f>
        <v>0</v>
      </c>
      <c r="AH278" s="27" cm="1">
        <f t="array" ref="AH278">IFERROR(_xlfn.LET(_xlpm.stk, AH274, _xlpm.dem, AI275:$BF275,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AVERAGE(AI275:AW275), _xlpm.nxt), _xlpm.fw + ((_xlpm.stk - _xlpm.ded) / _xlpm.safe_nxt)),0)</f>
        <v>0</v>
      </c>
      <c r="AI278" s="27" cm="1">
        <f t="array" ref="AI278">IFERROR(_xlfn.LET(_xlpm.stk, AI274, _xlpm.dem, AJ275:$BF275,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AVERAGE(AJ275:AX275), _xlpm.nxt), _xlpm.fw + ((_xlpm.stk - _xlpm.ded) / _xlpm.safe_nxt)),0)</f>
        <v>0</v>
      </c>
      <c r="AJ278" s="27" cm="1">
        <f t="array" ref="AJ278">IFERROR(_xlfn.LET(_xlpm.stk, AJ274, _xlpm.dem, AK275:$BF275,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AVERAGE(AK275:AY275), _xlpm.nxt), _xlpm.fw + ((_xlpm.stk - _xlpm.ded) / _xlpm.safe_nxt)),0)</f>
        <v>0</v>
      </c>
      <c r="AK278" s="27" cm="1">
        <f t="array" ref="AK278">IFERROR(_xlfn.LET(_xlpm.stk, AK274, _xlpm.dem, AL275:$BF275,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AVERAGE(AL275:AZ275), _xlpm.nxt), _xlpm.fw + ((_xlpm.stk - _xlpm.ded) / _xlpm.safe_nxt)),0)</f>
        <v>0</v>
      </c>
      <c r="AL278" s="27" cm="1">
        <f t="array" ref="AL278">IFERROR(_xlfn.LET(_xlpm.stk, AL274, _xlpm.dem, AM275:$BF275,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AVERAGE(AM275:BA275), _xlpm.nxt), _xlpm.fw + ((_xlpm.stk - _xlpm.ded) / _xlpm.safe_nxt)),0)</f>
        <v>0</v>
      </c>
      <c r="AM278" s="27" cm="1">
        <f t="array" ref="AM278">IFERROR(_xlfn.LET(_xlpm.stk, AM274, _xlpm.dem, AN275:$BF275,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AVERAGE(AN275:BB275), _xlpm.nxt), _xlpm.fw + ((_xlpm.stk - _xlpm.ded) / _xlpm.safe_nxt)),0)</f>
        <v>0</v>
      </c>
      <c r="AN278" s="27" cm="1">
        <f t="array" ref="AN278">IFERROR(_xlfn.LET(_xlpm.stk, AN274, _xlpm.dem, AO275:$BF275,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AVERAGE(AO275:BC275), _xlpm.nxt), _xlpm.fw + ((_xlpm.stk - _xlpm.ded) / _xlpm.safe_nxt)),0)</f>
        <v>0</v>
      </c>
      <c r="AO278" s="27" cm="1">
        <f t="array" ref="AO278">IFERROR(_xlfn.LET(_xlpm.stk, AO274, _xlpm.dem, AP275:$BF275,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AVERAGE(AP275:BD275), _xlpm.nxt), _xlpm.fw + ((_xlpm.stk - _xlpm.ded) / _xlpm.safe_nxt)),0)</f>
        <v>0</v>
      </c>
      <c r="AP278" s="27" cm="1">
        <f t="array" ref="AP278">IFERROR(_xlfn.LET(_xlpm.stk, AP274, _xlpm.dem, AQ275:$BF275,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AVERAGE(AQ275:BE275), _xlpm.nxt), _xlpm.fw + ((_xlpm.stk - _xlpm.ded) / _xlpm.safe_nxt)),0)</f>
        <v>0</v>
      </c>
      <c r="AQ278" s="27" cm="1">
        <f t="array" ref="AQ278">IFERROR(_xlfn.LET(_xlpm.stk, AQ274, _xlpm.dem, AR275:$BF275,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AVERAGE(AR275:BF275), _xlpm.nxt), _xlpm.fw + ((_xlpm.stk - _xlpm.ded) / _xlpm.safe_nxt)),0)</f>
        <v>0</v>
      </c>
    </row>
    <row r="279" spans="1:43" hidden="1" x14ac:dyDescent="0.3">
      <c r="A279" s="14">
        <f>_xlfn.XLOOKUP(F279,'Demand on-top'!A:A,'Demand on-top'!S:S)</f>
        <v>1791</v>
      </c>
      <c r="B279" s="16" t="s">
        <v>7</v>
      </c>
      <c r="C279" s="17" t="s">
        <v>8</v>
      </c>
      <c r="D279" s="18" cm="1">
        <f t="array" ref="D279">ROUND(_xlfn.XLOOKUP(B279,Artikli!A:A,Artikli!C:C/7),0)</f>
        <v>9</v>
      </c>
      <c r="E279" s="19" t="s">
        <v>44</v>
      </c>
      <c r="F279" s="19" t="s">
        <v>170</v>
      </c>
      <c r="G279" s="55" t="s">
        <v>171</v>
      </c>
      <c r="H279" s="61"/>
      <c r="I279" s="57" t="s">
        <v>26</v>
      </c>
      <c r="J279" s="31">
        <v>1491</v>
      </c>
      <c r="K279" s="20">
        <f>IFERROR(_xlfn.XLOOKUP(F279,Stock!A:A,Stock!AI:AI),0)</f>
        <v>915</v>
      </c>
      <c r="L279" s="20">
        <f t="shared" ref="L279:Y279" si="1858">K282</f>
        <v>695</v>
      </c>
      <c r="M279" s="20">
        <f t="shared" si="1858"/>
        <v>435</v>
      </c>
      <c r="N279" s="20">
        <f t="shared" si="1858"/>
        <v>175</v>
      </c>
      <c r="O279" s="20">
        <f t="shared" si="1858"/>
        <v>0</v>
      </c>
      <c r="P279" s="20">
        <f t="shared" si="1858"/>
        <v>0</v>
      </c>
      <c r="Q279" s="20">
        <f t="shared" si="1858"/>
        <v>0</v>
      </c>
      <c r="R279" s="20">
        <f t="shared" si="1858"/>
        <v>0</v>
      </c>
      <c r="S279" s="20">
        <f t="shared" si="1858"/>
        <v>0</v>
      </c>
      <c r="T279" s="20">
        <f t="shared" si="1858"/>
        <v>0</v>
      </c>
      <c r="U279" s="20">
        <f t="shared" si="1858"/>
        <v>0</v>
      </c>
      <c r="V279" s="20">
        <f t="shared" si="1858"/>
        <v>0</v>
      </c>
      <c r="W279" s="20">
        <f t="shared" si="1858"/>
        <v>0</v>
      </c>
      <c r="X279" s="20">
        <f t="shared" si="1858"/>
        <v>0</v>
      </c>
      <c r="Y279" s="21">
        <f t="shared" si="1858"/>
        <v>0</v>
      </c>
      <c r="Z279" s="21">
        <f t="shared" ref="Z279" si="1859">Y282</f>
        <v>0</v>
      </c>
      <c r="AA279" s="21">
        <f t="shared" ref="AA279" si="1860">Z282</f>
        <v>0</v>
      </c>
      <c r="AB279" s="21">
        <f t="shared" ref="AB279" si="1861">AA282</f>
        <v>0</v>
      </c>
      <c r="AC279" s="21">
        <f t="shared" ref="AC279" si="1862">AB282</f>
        <v>0</v>
      </c>
      <c r="AD279" s="21">
        <f t="shared" ref="AD279" si="1863">AC282</f>
        <v>0</v>
      </c>
      <c r="AE279" s="21">
        <f t="shared" ref="AE279" si="1864">AD282</f>
        <v>0</v>
      </c>
      <c r="AF279" s="21">
        <f t="shared" ref="AF279" si="1865">AE282</f>
        <v>0</v>
      </c>
      <c r="AG279" s="21">
        <f t="shared" ref="AG279" si="1866">AF282</f>
        <v>0</v>
      </c>
      <c r="AH279" s="21">
        <f t="shared" ref="AH279" si="1867">AG282</f>
        <v>0</v>
      </c>
      <c r="AI279" s="21">
        <f t="shared" ref="AI279" si="1868">AH282</f>
        <v>0</v>
      </c>
      <c r="AJ279" s="21">
        <f t="shared" ref="AJ279" si="1869">AI282</f>
        <v>0</v>
      </c>
      <c r="AK279" s="21">
        <f t="shared" ref="AK279" si="1870">AJ282</f>
        <v>0</v>
      </c>
      <c r="AL279" s="21">
        <f t="shared" ref="AL279" si="1871">AK282</f>
        <v>0</v>
      </c>
      <c r="AM279" s="21">
        <f t="shared" ref="AM279" si="1872">AL282</f>
        <v>0</v>
      </c>
      <c r="AN279" s="21">
        <f t="shared" ref="AN279" si="1873">AM282</f>
        <v>0</v>
      </c>
      <c r="AO279" s="21">
        <f t="shared" ref="AO279" si="1874">AN282</f>
        <v>0</v>
      </c>
      <c r="AP279" s="21">
        <f t="shared" ref="AP279" si="1875">AO282</f>
        <v>0</v>
      </c>
      <c r="AQ279" s="21">
        <f t="shared" ref="AQ279" si="1876">AP282</f>
        <v>0</v>
      </c>
    </row>
    <row r="280" spans="1:43" hidden="1" x14ac:dyDescent="0.3">
      <c r="A280" s="14">
        <f>_xlfn.XLOOKUP(F280,'Demand on-top'!A:A,'Demand on-top'!S:S)</f>
        <v>1791</v>
      </c>
      <c r="B280" s="16" t="s">
        <v>7</v>
      </c>
      <c r="C280" s="17" t="s">
        <v>8</v>
      </c>
      <c r="D280" s="18" cm="1">
        <f t="array" ref="D280">ROUND(_xlfn.XLOOKUP(B280,Artikli!A:A,Artikli!C:C/7),0)</f>
        <v>9</v>
      </c>
      <c r="E280" s="19" t="s">
        <v>44</v>
      </c>
      <c r="F280" s="19" t="s">
        <v>170</v>
      </c>
      <c r="G280" s="55" t="s">
        <v>171</v>
      </c>
      <c r="H280" s="62"/>
      <c r="I280" s="57" t="s">
        <v>28</v>
      </c>
      <c r="J280" s="31">
        <v>45</v>
      </c>
      <c r="K280" s="20">
        <f>ROUND(_xlfn.XLOOKUP($F280,'Prodaja+Demand'!$B:$B,'Prodaja+Demand'!BG:BG),0)+ROUND(_xlfn.XLOOKUP($F280,'Demand on-top'!$A:$A,'Demand on-top'!F:F),0)</f>
        <v>220</v>
      </c>
      <c r="L280" s="20">
        <f>ROUND(_xlfn.XLOOKUP($F280,'Prodaja+Demand'!$B:$B,'Prodaja+Demand'!BH:BH),0)+ROUND(_xlfn.XLOOKUP($F280,'Demand on-top'!$A:$A,'Demand on-top'!G:G),0)</f>
        <v>260</v>
      </c>
      <c r="M280" s="20">
        <f>ROUND(_xlfn.XLOOKUP($F280,'Prodaja+Demand'!$B:$B,'Prodaja+Demand'!BI:BI),0)+ROUND(_xlfn.XLOOKUP($F280,'Demand on-top'!$A:$A,'Demand on-top'!H:H),0)</f>
        <v>260</v>
      </c>
      <c r="N280" s="20">
        <f>ROUND(_xlfn.XLOOKUP($F280,'Prodaja+Demand'!$B:$B,'Prodaja+Demand'!BJ:BJ),0)+ROUND(_xlfn.XLOOKUP($F280,'Demand on-top'!$A:$A,'Demand on-top'!I:I),0)</f>
        <v>260</v>
      </c>
      <c r="O280" s="20">
        <f>ROUND(_xlfn.XLOOKUP($F280,'Prodaja+Demand'!$B:$B,'Prodaja+Demand'!BK:BK),0)+ROUND(_xlfn.XLOOKUP($F280,'Demand on-top'!$A:$A,'Demand on-top'!J:J),0)</f>
        <v>260</v>
      </c>
      <c r="P280" s="20">
        <f>ROUND(_xlfn.XLOOKUP($F280,'Prodaja+Demand'!$B:$B,'Prodaja+Demand'!BL:BL),0)+ROUND(_xlfn.XLOOKUP($F280,'Demand on-top'!$A:$A,'Demand on-top'!K:K),0)</f>
        <v>225</v>
      </c>
      <c r="Q280" s="20">
        <f>ROUND(_xlfn.XLOOKUP($F280,'Prodaja+Demand'!$B:$B,'Prodaja+Demand'!BM:BM),0)+ROUND(_xlfn.XLOOKUP($F280,'Demand on-top'!$A:$A,'Demand on-top'!L:L),0)</f>
        <v>226</v>
      </c>
      <c r="R280" s="20">
        <f>ROUND(_xlfn.XLOOKUP($F280,'Prodaja+Demand'!$B:$B,'Prodaja+Demand'!BN:BN),0)+ROUND(_xlfn.XLOOKUP($F280,'Demand on-top'!$A:$A,'Demand on-top'!M:M),0)</f>
        <v>227</v>
      </c>
      <c r="S280" s="20">
        <f>ROUND(_xlfn.XLOOKUP($F280,'Prodaja+Demand'!$B:$B,'Prodaja+Demand'!BO:BO),0)+ROUND(_xlfn.XLOOKUP($F280,'Demand on-top'!$A:$A,'Demand on-top'!N:N),0)</f>
        <v>227</v>
      </c>
      <c r="T280" s="20">
        <f>ROUND(_xlfn.XLOOKUP($F280,'Prodaja+Demand'!$B:$B,'Prodaja+Demand'!BP:BP),0)+ROUND(_xlfn.XLOOKUP($F280,'Demand on-top'!$A:$A,'Demand on-top'!O:O),0)</f>
        <v>47</v>
      </c>
      <c r="U280" s="20">
        <f>ROUND(_xlfn.XLOOKUP($F280,'Prodaja+Demand'!$B:$B,'Prodaja+Demand'!BQ:BQ),0)+ROUND(_xlfn.XLOOKUP($F280,'Demand on-top'!$A:$A,'Demand on-top'!P:P),0)</f>
        <v>46</v>
      </c>
      <c r="V280" s="20">
        <f>ROUND(_xlfn.XLOOKUP($F280,'Prodaja+Demand'!$B:$B,'Prodaja+Demand'!BR:BR),0)+ROUND(_xlfn.XLOOKUP($F280,'Demand on-top'!$A:$A,'Demand on-top'!Q:Q),0)</f>
        <v>64</v>
      </c>
      <c r="W280" s="20">
        <f>ROUND(_xlfn.XLOOKUP($F280,'Prodaja+Demand'!$B:$B,'Prodaja+Demand'!BS:BS),0)+ROUND(_xlfn.XLOOKUP($F280,'Demand on-top'!$A:$A,'Demand on-top'!R:R),0)</f>
        <v>64</v>
      </c>
      <c r="X280" s="20">
        <f>ROUND(_xlfn.XLOOKUP($F280,'Prodaja+Demand'!$B:$B,'Prodaja+Demand'!BT:BT),0)+ROUND(_xlfn.XLOOKUP($F280,'Demand on-top'!$A:$A,'Demand on-top'!S:S),0)</f>
        <v>1837</v>
      </c>
      <c r="Y280" s="21">
        <f>ROUND(_xlfn.XLOOKUP($F280,'Prodaja+Demand'!$B:$B,'Prodaja+Demand'!BU:BU),0)+ROUND(_xlfn.XLOOKUP($F280,'Demand on-top'!$A:$A,'Demand on-top'!T:T),0)</f>
        <v>46</v>
      </c>
      <c r="Z280" s="21">
        <f>ROUND(_xlfn.XLOOKUP($F280,'Prodaja+Demand'!$B:$B,'Prodaja+Demand'!BV:BV),0)+ROUND(_xlfn.XLOOKUP($F280,'Demand on-top'!$A:$A,'Demand on-top'!U:U),0)</f>
        <v>47</v>
      </c>
      <c r="AA280" s="21">
        <f>ROUND(_xlfn.XLOOKUP($F280,'Prodaja+Demand'!$B:$B,'Prodaja+Demand'!BW:BW),0)+ROUND(_xlfn.XLOOKUP($F280,'Demand on-top'!$A:$A,'Demand on-top'!V:V),0)</f>
        <v>48</v>
      </c>
      <c r="AB280" s="21">
        <f>ROUND(_xlfn.XLOOKUP($F280,'Prodaja+Demand'!$B:$B,'Prodaja+Demand'!BX:BX),0)+ROUND(_xlfn.XLOOKUP($F280,'Demand on-top'!$A:$A,'Demand on-top'!W:W),0)</f>
        <v>48</v>
      </c>
      <c r="AC280" s="21">
        <f>ROUND(_xlfn.XLOOKUP($F280,'Prodaja+Demand'!$B:$B,'Prodaja+Demand'!BY:BY),0)+ROUND(_xlfn.XLOOKUP($F280,'Demand on-top'!$A:$A,'Demand on-top'!X:X),0)</f>
        <v>49</v>
      </c>
      <c r="AD280" s="21">
        <f>ROUND(_xlfn.XLOOKUP($F280,'Prodaja+Demand'!$B:$B,'Prodaja+Demand'!BZ:BZ),0)+ROUND(_xlfn.XLOOKUP($F280,'Demand on-top'!$A:$A,'Demand on-top'!Y:Y),0)</f>
        <v>49</v>
      </c>
      <c r="AE280" s="21">
        <f>ROUND(_xlfn.XLOOKUP($F280,'Prodaja+Demand'!$B:$B,'Prodaja+Demand'!CA:CA),0)+ROUND(_xlfn.XLOOKUP($F280,'Demand on-top'!$A:$A,'Demand on-top'!Z:Z),0)</f>
        <v>49</v>
      </c>
      <c r="AF280" s="21">
        <f>ROUND(_xlfn.XLOOKUP($F280,'Prodaja+Demand'!$B:$B,'Prodaja+Demand'!CB:CB),0)+ROUND(_xlfn.XLOOKUP($F280,'Demand on-top'!$A:$A,'Demand on-top'!AA:AA),0)</f>
        <v>48</v>
      </c>
      <c r="AG280" s="21">
        <f>ROUND(_xlfn.XLOOKUP($F280,'Prodaja+Demand'!$B:$B,'Prodaja+Demand'!CC:CC),0)+ROUND(_xlfn.XLOOKUP($F280,'Demand on-top'!$A:$A,'Demand on-top'!AB:AB),0)</f>
        <v>48</v>
      </c>
      <c r="AH280" s="21">
        <f>ROUND(_xlfn.XLOOKUP($F280,'Prodaja+Demand'!$B:$B,'Prodaja+Demand'!CD:CD),0)+ROUND(_xlfn.XLOOKUP($F280,'Demand on-top'!$A:$A,'Demand on-top'!AC:AC),0)</f>
        <v>47</v>
      </c>
      <c r="AI280" s="21">
        <f>ROUND(_xlfn.XLOOKUP($F280,'Prodaja+Demand'!$B:$B,'Prodaja+Demand'!CE:CE),0)+ROUND(_xlfn.XLOOKUP($F280,'Demand on-top'!$A:$A,'Demand on-top'!AD:AD),0)</f>
        <v>46</v>
      </c>
      <c r="AJ280" s="21">
        <f>ROUND(_xlfn.XLOOKUP($F280,'Prodaja+Demand'!$B:$B,'Prodaja+Demand'!CF:CF),0)+ROUND(_xlfn.XLOOKUP($F280,'Demand on-top'!$A:$A,'Demand on-top'!AE:AE),0)</f>
        <v>47</v>
      </c>
      <c r="AK280" s="21">
        <f>ROUND(_xlfn.XLOOKUP($F280,'Prodaja+Demand'!$B:$B,'Prodaja+Demand'!CG:CG),0)+ROUND(_xlfn.XLOOKUP($F280,'Demand on-top'!$A:$A,'Demand on-top'!AF:AF),0)</f>
        <v>47</v>
      </c>
      <c r="AL280" s="21">
        <f>ROUND(_xlfn.XLOOKUP($F280,'Prodaja+Demand'!$B:$B,'Prodaja+Demand'!CH:CH),0)+ROUND(_xlfn.XLOOKUP($F280,'Demand on-top'!$A:$A,'Demand on-top'!AG:AG),0)</f>
        <v>47</v>
      </c>
      <c r="AM280" s="21">
        <f>ROUND(_xlfn.XLOOKUP($F280,'Prodaja+Demand'!$B:$B,'Prodaja+Demand'!CI:CI),0)+ROUND(_xlfn.XLOOKUP($F280,'Demand on-top'!$A:$A,'Demand on-top'!AH:AH),0)</f>
        <v>47</v>
      </c>
      <c r="AN280" s="21">
        <f>ROUND(_xlfn.XLOOKUP($F280,'Prodaja+Demand'!$B:$B,'Prodaja+Demand'!CJ:CJ),0)+ROUND(_xlfn.XLOOKUP($F280,'Demand on-top'!$A:$A,'Demand on-top'!AI:AI),0)</f>
        <v>47</v>
      </c>
      <c r="AO280" s="21">
        <f>ROUND(_xlfn.XLOOKUP($F280,'Prodaja+Demand'!$B:$B,'Prodaja+Demand'!CK:CK),0)+ROUND(_xlfn.XLOOKUP($F280,'Demand on-top'!$A:$A,'Demand on-top'!AJ:AJ),0)</f>
        <v>47</v>
      </c>
      <c r="AP280" s="21">
        <f>ROUND(_xlfn.XLOOKUP($F280,'Prodaja+Demand'!$B:$B,'Prodaja+Demand'!CL:CL),0)+ROUND(_xlfn.XLOOKUP($F280,'Demand on-top'!$A:$A,'Demand on-top'!AK:AK),0)</f>
        <v>0</v>
      </c>
      <c r="AQ280" s="21">
        <f>ROUND(_xlfn.XLOOKUP($F280,'Prodaja+Demand'!$B:$B,'Prodaja+Demand'!CM:CM),0)+ROUND(_xlfn.XLOOKUP($F280,'Demand on-top'!$A:$A,'Demand on-top'!AL:AL),0)</f>
        <v>0</v>
      </c>
    </row>
    <row r="281" spans="1:43" hidden="1" x14ac:dyDescent="0.3">
      <c r="A281" s="14">
        <f>_xlfn.XLOOKUP(F281,'Demand on-top'!A:A,'Demand on-top'!S:S)</f>
        <v>1791</v>
      </c>
      <c r="B281" s="16" t="s">
        <v>7</v>
      </c>
      <c r="C281" s="17" t="s">
        <v>8</v>
      </c>
      <c r="D281" s="18" cm="1">
        <f t="array" ref="D281">ROUND(_xlfn.XLOOKUP(B281,Artikli!A:A,Artikli!C:C/7),0)</f>
        <v>9</v>
      </c>
      <c r="E281" s="19" t="s">
        <v>44</v>
      </c>
      <c r="F281" s="19" t="s">
        <v>170</v>
      </c>
      <c r="G281" s="55" t="s">
        <v>171</v>
      </c>
      <c r="H281" s="62"/>
      <c r="I281" s="57" t="s">
        <v>27</v>
      </c>
      <c r="J281" s="31">
        <v>0</v>
      </c>
      <c r="K281" s="20">
        <f>IFERROR(_xlfn.XLOOKUP($F281,'Incoming supply'!$A:$A,'Incoming supply'!B:B),0)</f>
        <v>0</v>
      </c>
      <c r="L281" s="20">
        <f>IFERROR(_xlfn.XLOOKUP($F281,'Incoming supply'!$A:$A,'Incoming supply'!C:C),0)</f>
        <v>0</v>
      </c>
      <c r="M281" s="20">
        <f>IFERROR(_xlfn.XLOOKUP($F281,'Incoming supply'!$A:$A,'Incoming supply'!D:D),0)</f>
        <v>0</v>
      </c>
      <c r="N281" s="20">
        <f>IFERROR(_xlfn.XLOOKUP($F281,'Incoming supply'!$A:$A,'Incoming supply'!E:E),0)</f>
        <v>0</v>
      </c>
      <c r="O281" s="20">
        <f>IFERROR(_xlfn.XLOOKUP($F281,'Incoming supply'!$A:$A,'Incoming supply'!F:F),0)</f>
        <v>0</v>
      </c>
      <c r="P281" s="20">
        <f>IFERROR(_xlfn.XLOOKUP($F281,'Incoming supply'!$A:$A,'Incoming supply'!G:G),0)</f>
        <v>0</v>
      </c>
      <c r="Q281" s="20">
        <f>IFERROR(_xlfn.XLOOKUP($F281,'Incoming supply'!$A:$A,'Incoming supply'!H:H),0)</f>
        <v>0</v>
      </c>
      <c r="R281" s="20">
        <f>IFERROR(_xlfn.XLOOKUP($F281,'Incoming supply'!$A:$A,'Incoming supply'!I:I),0)</f>
        <v>0</v>
      </c>
      <c r="S281" s="20">
        <f>IFERROR(_xlfn.XLOOKUP($F281,'Incoming supply'!$A:$A,'Incoming supply'!J:J),0)</f>
        <v>0</v>
      </c>
      <c r="T281" s="20">
        <f>IFERROR(_xlfn.XLOOKUP($F281,'Incoming supply'!$A:$A,'Incoming supply'!K:K),0)</f>
        <v>0</v>
      </c>
      <c r="U281" s="20">
        <f>IFERROR(_xlfn.XLOOKUP($F281,'Incoming supply'!$A:$A,'Incoming supply'!L:L),0)</f>
        <v>0</v>
      </c>
      <c r="V281" s="20">
        <f>IFERROR(_xlfn.XLOOKUP($F281,'Incoming supply'!$A:$A,'Incoming supply'!M:M),0)</f>
        <v>0</v>
      </c>
      <c r="W281" s="20">
        <f>IFERROR(_xlfn.XLOOKUP($F281,'Incoming supply'!$A:$A,'Incoming supply'!N:N),0)</f>
        <v>0</v>
      </c>
      <c r="X281" s="20">
        <f>IFERROR(_xlfn.XLOOKUP($F281,'Incoming supply'!$A:$A,'Incoming supply'!O:O),0)</f>
        <v>0</v>
      </c>
      <c r="Y281" s="21">
        <f>IFERROR(_xlfn.XLOOKUP($F281,'Incoming supply'!$A:$A,'Incoming supply'!P:P),0)</f>
        <v>0</v>
      </c>
      <c r="Z281" s="21">
        <f>IFERROR(_xlfn.XLOOKUP($F281,'Incoming supply'!$A:$A,'Incoming supply'!Q:Q),0)</f>
        <v>0</v>
      </c>
      <c r="AA281" s="21">
        <f>IFERROR(_xlfn.XLOOKUP($F281,'Incoming supply'!$A:$A,'Incoming supply'!R:R),0)</f>
        <v>0</v>
      </c>
      <c r="AB281" s="21">
        <f>IFERROR(_xlfn.XLOOKUP($F281,'Incoming supply'!$A:$A,'Incoming supply'!S:S),0)</f>
        <v>0</v>
      </c>
      <c r="AC281" s="21">
        <f>IFERROR(_xlfn.XLOOKUP($F281,'Incoming supply'!$A:$A,'Incoming supply'!T:T),0)</f>
        <v>0</v>
      </c>
      <c r="AD281" s="21">
        <f>IFERROR(_xlfn.XLOOKUP($F281,'Incoming supply'!$A:$A,'Incoming supply'!U:U),0)</f>
        <v>0</v>
      </c>
      <c r="AE281" s="21">
        <f>IFERROR(_xlfn.XLOOKUP($F281,'Incoming supply'!$A:$A,'Incoming supply'!V:V),0)</f>
        <v>0</v>
      </c>
      <c r="AF281" s="21">
        <f>IFERROR(_xlfn.XLOOKUP($F281,'Incoming supply'!$A:$A,'Incoming supply'!W:W),0)</f>
        <v>0</v>
      </c>
      <c r="AG281" s="21">
        <f>IFERROR(_xlfn.XLOOKUP($F281,'Incoming supply'!$A:$A,'Incoming supply'!X:X),0)</f>
        <v>0</v>
      </c>
      <c r="AH281" s="21">
        <f>IFERROR(_xlfn.XLOOKUP($F281,'Incoming supply'!$A:$A,'Incoming supply'!Y:Y),0)</f>
        <v>0</v>
      </c>
      <c r="AI281" s="21">
        <f>IFERROR(_xlfn.XLOOKUP($F281,'Incoming supply'!$A:$A,'Incoming supply'!Z:Z),0)</f>
        <v>0</v>
      </c>
      <c r="AJ281" s="21">
        <f>IFERROR(_xlfn.XLOOKUP($F281,'Incoming supply'!$A:$A,'Incoming supply'!AA:AA),0)</f>
        <v>0</v>
      </c>
      <c r="AK281" s="21">
        <f>IFERROR(_xlfn.XLOOKUP($F281,'Incoming supply'!$A:$A,'Incoming supply'!AB:AB),0)</f>
        <v>0</v>
      </c>
      <c r="AL281" s="21">
        <f>IFERROR(_xlfn.XLOOKUP($F281,'Incoming supply'!$A:$A,'Incoming supply'!AC:AC),0)</f>
        <v>0</v>
      </c>
      <c r="AM281" s="21">
        <f>IFERROR(_xlfn.XLOOKUP($F281,'Incoming supply'!$A:$A,'Incoming supply'!AD:AD),0)</f>
        <v>0</v>
      </c>
      <c r="AN281" s="21">
        <f>IFERROR(_xlfn.XLOOKUP($F281,'Incoming supply'!$A:$A,'Incoming supply'!AE:AE),0)</f>
        <v>0</v>
      </c>
      <c r="AO281" s="21">
        <f>IFERROR(_xlfn.XLOOKUP($F281,'Incoming supply'!$A:$A,'Incoming supply'!AF:AF),0)</f>
        <v>0</v>
      </c>
      <c r="AP281" s="21">
        <f>IFERROR(_xlfn.XLOOKUP($F281,'Incoming supply'!$A:$A,'Incoming supply'!AG:AG),0)</f>
        <v>0</v>
      </c>
      <c r="AQ281" s="21">
        <f>IFERROR(_xlfn.XLOOKUP($F281,'Incoming supply'!$A:$A,'Incoming supply'!AH:AH),0)</f>
        <v>0</v>
      </c>
    </row>
    <row r="282" spans="1:43" hidden="1" x14ac:dyDescent="0.3">
      <c r="A282" s="14">
        <f>_xlfn.XLOOKUP(F282,'Demand on-top'!A:A,'Demand on-top'!S:S)</f>
        <v>1791</v>
      </c>
      <c r="B282" s="16" t="s">
        <v>7</v>
      </c>
      <c r="C282" s="17" t="s">
        <v>8</v>
      </c>
      <c r="D282" s="18" cm="1">
        <f t="array" ref="D282">ROUND(_xlfn.XLOOKUP(B282,Artikli!A:A,Artikli!C:C/7),0)</f>
        <v>9</v>
      </c>
      <c r="E282" s="19" t="s">
        <v>44</v>
      </c>
      <c r="F282" s="19" t="s">
        <v>170</v>
      </c>
      <c r="G282" s="55" t="s">
        <v>171</v>
      </c>
      <c r="H282" s="62"/>
      <c r="I282" s="57" t="s">
        <v>4096</v>
      </c>
      <c r="J282" s="31">
        <v>1446</v>
      </c>
      <c r="K282" s="20">
        <f t="shared" ref="K282" si="1877">IF((K279-K280+K281)&gt;0,(K279-K280+K281),0)</f>
        <v>695</v>
      </c>
      <c r="L282" s="20">
        <f t="shared" ref="L282" si="1878">IF((L279-L280+L281)&gt;0,(L279-L280+L281),0)</f>
        <v>435</v>
      </c>
      <c r="M282" s="20">
        <f t="shared" ref="M282" si="1879">IF((M279-M280+M281)&gt;0,(M279-M280+M281),0)</f>
        <v>175</v>
      </c>
      <c r="N282" s="20">
        <f t="shared" ref="N282" si="1880">IF((N279-N280+N281)&gt;0,(N279-N280+N281),0)</f>
        <v>0</v>
      </c>
      <c r="O282" s="20">
        <f t="shared" ref="O282" si="1881">IF((O279-O280+O281)&gt;0,(O279-O280+O281),0)</f>
        <v>0</v>
      </c>
      <c r="P282" s="20">
        <f t="shared" ref="P282" si="1882">IF((P279-P280+P281)&gt;0,(P279-P280+P281),0)</f>
        <v>0</v>
      </c>
      <c r="Q282" s="20">
        <f t="shared" ref="Q282" si="1883">IF((Q279-Q280+Q281)&gt;0,(Q279-Q280+Q281),0)</f>
        <v>0</v>
      </c>
      <c r="R282" s="20">
        <f t="shared" ref="R282" si="1884">IF((R279-R280+R281)&gt;0,(R279-R280+R281),0)</f>
        <v>0</v>
      </c>
      <c r="S282" s="20">
        <f t="shared" ref="S282" si="1885">IF((S279-S280+S281)&gt;0,(S279-S280+S281),0)</f>
        <v>0</v>
      </c>
      <c r="T282" s="20">
        <f t="shared" ref="T282" si="1886">IF((T279-T280+T281)&gt;0,(T279-T280+T281),0)</f>
        <v>0</v>
      </c>
      <c r="U282" s="20">
        <f t="shared" ref="U282" si="1887">IF((U279-U280+U281)&gt;0,(U279-U280+U281),0)</f>
        <v>0</v>
      </c>
      <c r="V282" s="20">
        <f t="shared" ref="V282" si="1888">IF((V279-V280+V281)&gt;0,(V279-V280+V281),0)</f>
        <v>0</v>
      </c>
      <c r="W282" s="20">
        <f t="shared" ref="W282" si="1889">IF((W279-W280+W281)&gt;0,(W279-W280+W281),0)</f>
        <v>0</v>
      </c>
      <c r="X282" s="20">
        <f t="shared" ref="X282" si="1890">IF((X279-X280+X281)&gt;0,(X279-X280+X281),0)</f>
        <v>0</v>
      </c>
      <c r="Y282" s="21">
        <f t="shared" ref="Y282:AQ282" si="1891">IF((Y279-Y280+Y281)&gt;0,(Y279-Y280+Y281),0)</f>
        <v>0</v>
      </c>
      <c r="Z282" s="21">
        <f t="shared" si="1891"/>
        <v>0</v>
      </c>
      <c r="AA282" s="21">
        <f t="shared" si="1891"/>
        <v>0</v>
      </c>
      <c r="AB282" s="21">
        <f t="shared" si="1891"/>
        <v>0</v>
      </c>
      <c r="AC282" s="21">
        <f t="shared" si="1891"/>
        <v>0</v>
      </c>
      <c r="AD282" s="21">
        <f t="shared" si="1891"/>
        <v>0</v>
      </c>
      <c r="AE282" s="21">
        <f t="shared" si="1891"/>
        <v>0</v>
      </c>
      <c r="AF282" s="21">
        <f t="shared" si="1891"/>
        <v>0</v>
      </c>
      <c r="AG282" s="21">
        <f t="shared" si="1891"/>
        <v>0</v>
      </c>
      <c r="AH282" s="21">
        <f t="shared" si="1891"/>
        <v>0</v>
      </c>
      <c r="AI282" s="21">
        <f t="shared" si="1891"/>
        <v>0</v>
      </c>
      <c r="AJ282" s="21">
        <f t="shared" si="1891"/>
        <v>0</v>
      </c>
      <c r="AK282" s="21">
        <f t="shared" si="1891"/>
        <v>0</v>
      </c>
      <c r="AL282" s="21">
        <f t="shared" si="1891"/>
        <v>0</v>
      </c>
      <c r="AM282" s="21">
        <f t="shared" si="1891"/>
        <v>0</v>
      </c>
      <c r="AN282" s="21">
        <f t="shared" si="1891"/>
        <v>0</v>
      </c>
      <c r="AO282" s="21">
        <f t="shared" si="1891"/>
        <v>0</v>
      </c>
      <c r="AP282" s="21">
        <f t="shared" si="1891"/>
        <v>0</v>
      </c>
      <c r="AQ282" s="21">
        <f t="shared" si="1891"/>
        <v>0</v>
      </c>
    </row>
    <row r="283" spans="1:43" hidden="1" x14ac:dyDescent="0.3">
      <c r="A283" s="14">
        <f>_xlfn.XLOOKUP(F283,'Demand on-top'!A:A,'Demand on-top'!S:S)</f>
        <v>1791</v>
      </c>
      <c r="B283" s="22" t="s">
        <v>7</v>
      </c>
      <c r="C283" s="23" t="s">
        <v>8</v>
      </c>
      <c r="D283" s="18" cm="1">
        <f t="array" ref="D283">ROUND(_xlfn.XLOOKUP(B283,Artikli!A:A,Artikli!C:C/7),0)</f>
        <v>9</v>
      </c>
      <c r="E283" s="25" t="s">
        <v>44</v>
      </c>
      <c r="F283" s="25" t="s">
        <v>170</v>
      </c>
      <c r="G283" s="56" t="s">
        <v>171</v>
      </c>
      <c r="H283" s="64"/>
      <c r="I283" s="58" t="s">
        <v>29</v>
      </c>
      <c r="J283" s="32">
        <v>6.0265486725663715</v>
      </c>
      <c r="K283" s="26" cm="1">
        <f t="array" ref="K283">IFERROR(_xlfn.LET(_xlpm.stk, K279, _xlpm.dem, L280:$BF280,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AVERAGE(L280:Z280), _xlpm.nxt), _xlpm.fw + ((_xlpm.stk - _xlpm.ded) / _xlpm.safe_nxt)),0)</f>
        <v>3.5192307692307692</v>
      </c>
      <c r="L283" s="26" cm="1">
        <f t="array" ref="L283">IFERROR(_xlfn.LET(_xlpm.stk, L279, _xlpm.dem, M280:$BF280,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AVERAGE(M280:AA280), _xlpm.nxt), _xlpm.fw + ((_xlpm.stk - _xlpm.ded) / _xlpm.safe_nxt)),0)</f>
        <v>2.6730769230769234</v>
      </c>
      <c r="M283" s="26" cm="1">
        <f t="array" ref="M283">IFERROR(_xlfn.LET(_xlpm.stk, M279, _xlpm.dem, N280:$BF280,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AVERAGE(N280:AB280), _xlpm.nxt), _xlpm.fw + ((_xlpm.stk - _xlpm.ded) / _xlpm.safe_nxt)),0)</f>
        <v>1.6730769230769231</v>
      </c>
      <c r="N283" s="26" cm="1">
        <f t="array" ref="N283">IFERROR(_xlfn.LET(_xlpm.stk, N279, _xlpm.dem, O280:$BF280,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AVERAGE(O280:AC280), _xlpm.nxt), _xlpm.fw + ((_xlpm.stk - _xlpm.ded) / _xlpm.safe_nxt)),0)</f>
        <v>0.67307692307692313</v>
      </c>
      <c r="O283" s="26" cm="1">
        <f t="array" ref="O283">IFERROR(_xlfn.LET(_xlpm.stk, O279, _xlpm.dem, P280:$BF280,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AVERAGE(P280:AD280), _xlpm.nxt), _xlpm.fw + ((_xlpm.stk - _xlpm.ded) / _xlpm.safe_nxt)),0)</f>
        <v>0</v>
      </c>
      <c r="P283" s="26" cm="1">
        <f t="array" ref="P283">IFERROR(_xlfn.LET(_xlpm.stk, P279, _xlpm.dem, Q280:$BF280,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AVERAGE(Q280:AE280), _xlpm.nxt), _xlpm.fw + ((_xlpm.stk - _xlpm.ded) / _xlpm.safe_nxt)),0)</f>
        <v>0</v>
      </c>
      <c r="Q283" s="26" cm="1">
        <f t="array" ref="Q283">IFERROR(_xlfn.LET(_xlpm.stk, Q279, _xlpm.dem, R280:$BF280,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AVERAGE(R280:AF280), _xlpm.nxt), _xlpm.fw + ((_xlpm.stk - _xlpm.ded) / _xlpm.safe_nxt)),0)</f>
        <v>0</v>
      </c>
      <c r="R283" s="26" cm="1">
        <f t="array" ref="R283">IFERROR(_xlfn.LET(_xlpm.stk, R279, _xlpm.dem, S280:$BF280,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AVERAGE(S280:AG280), _xlpm.nxt), _xlpm.fw + ((_xlpm.stk - _xlpm.ded) / _xlpm.safe_nxt)),0)</f>
        <v>0</v>
      </c>
      <c r="S283" s="26" cm="1">
        <f t="array" ref="S283">IFERROR(_xlfn.LET(_xlpm.stk, S279, _xlpm.dem, T280:$BF280,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AVERAGE(T280:AH280), _xlpm.nxt), _xlpm.fw + ((_xlpm.stk - _xlpm.ded) / _xlpm.safe_nxt)),0)</f>
        <v>0</v>
      </c>
      <c r="T283" s="26" cm="1">
        <f t="array" ref="T283">IFERROR(_xlfn.LET(_xlpm.stk, T279, _xlpm.dem, U280:$BF280,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AVERAGE(U280:AI280), _xlpm.nxt), _xlpm.fw + ((_xlpm.stk - _xlpm.ded) / _xlpm.safe_nxt)),0)</f>
        <v>0</v>
      </c>
      <c r="U283" s="26" cm="1">
        <f t="array" ref="U283">IFERROR(_xlfn.LET(_xlpm.stk, U279, _xlpm.dem, V280:$BF280,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AVERAGE(V280:AJ280), _xlpm.nxt), _xlpm.fw + ((_xlpm.stk - _xlpm.ded) / _xlpm.safe_nxt)),0)</f>
        <v>0</v>
      </c>
      <c r="V283" s="26" cm="1">
        <f t="array" ref="V283">IFERROR(_xlfn.LET(_xlpm.stk, V279, _xlpm.dem, W280:$BF280,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AVERAGE(W280:AK280), _xlpm.nxt), _xlpm.fw + ((_xlpm.stk - _xlpm.ded) / _xlpm.safe_nxt)),0)</f>
        <v>0</v>
      </c>
      <c r="W283" s="26" cm="1">
        <f t="array" ref="W283">IFERROR(_xlfn.LET(_xlpm.stk, W279, _xlpm.dem, X280:$BF280,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AVERAGE(X280:AL280), _xlpm.nxt), _xlpm.fw + ((_xlpm.stk - _xlpm.ded) / _xlpm.safe_nxt)),0)</f>
        <v>0</v>
      </c>
      <c r="X283" s="26" cm="1">
        <f t="array" ref="X283">IFERROR(_xlfn.LET(_xlpm.stk, X279, _xlpm.dem, Y280:$BF280,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AVERAGE(Y280:AM280), _xlpm.nxt), _xlpm.fw + ((_xlpm.stk - _xlpm.ded) / _xlpm.safe_nxt)),0)</f>
        <v>0</v>
      </c>
      <c r="Y283" s="27" cm="1">
        <f t="array" ref="Y283">IFERROR(_xlfn.LET(_xlpm.stk, Y279, _xlpm.dem, Z280:$BF280,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AVERAGE(Z280:AN280), _xlpm.nxt), _xlpm.fw + ((_xlpm.stk - _xlpm.ded) / _xlpm.safe_nxt)),0)</f>
        <v>0</v>
      </c>
      <c r="Z283" s="27" cm="1">
        <f t="array" ref="Z283">IFERROR(_xlfn.LET(_xlpm.stk, Z279, _xlpm.dem, AA280:$BF280,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AVERAGE(AA280:AO280), _xlpm.nxt), _xlpm.fw + ((_xlpm.stk - _xlpm.ded) / _xlpm.safe_nxt)),0)</f>
        <v>0</v>
      </c>
      <c r="AA283" s="27" cm="1">
        <f t="array" ref="AA283">IFERROR(_xlfn.LET(_xlpm.stk, AA279, _xlpm.dem, AB280:$BF280,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AVERAGE(AB280:AP280), _xlpm.nxt), _xlpm.fw + ((_xlpm.stk - _xlpm.ded) / _xlpm.safe_nxt)),0)</f>
        <v>0</v>
      </c>
      <c r="AB283" s="27" cm="1">
        <f t="array" ref="AB283">IFERROR(_xlfn.LET(_xlpm.stk, AB279, _xlpm.dem, AC280:$BF280,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AVERAGE(AC280:AQ280), _xlpm.nxt), _xlpm.fw + ((_xlpm.stk - _xlpm.ded) / _xlpm.safe_nxt)),0)</f>
        <v>0</v>
      </c>
      <c r="AC283" s="27" cm="1">
        <f t="array" ref="AC283">IFERROR(_xlfn.LET(_xlpm.stk, AC279, _xlpm.dem, AD280:$BF280,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AVERAGE(AD280:AR280), _xlpm.nxt), _xlpm.fw + ((_xlpm.stk - _xlpm.ded) / _xlpm.safe_nxt)),0)</f>
        <v>0</v>
      </c>
      <c r="AD283" s="27" cm="1">
        <f t="array" ref="AD283">IFERROR(_xlfn.LET(_xlpm.stk, AD279, _xlpm.dem, AE280:$BF280,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AVERAGE(AE280:AS280), _xlpm.nxt), _xlpm.fw + ((_xlpm.stk - _xlpm.ded) / _xlpm.safe_nxt)),0)</f>
        <v>0</v>
      </c>
      <c r="AE283" s="27" cm="1">
        <f t="array" ref="AE283">IFERROR(_xlfn.LET(_xlpm.stk, AE279, _xlpm.dem, AF280:$BF280,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AVERAGE(AF280:AT280), _xlpm.nxt), _xlpm.fw + ((_xlpm.stk - _xlpm.ded) / _xlpm.safe_nxt)),0)</f>
        <v>0</v>
      </c>
      <c r="AF283" s="27" cm="1">
        <f t="array" ref="AF283">IFERROR(_xlfn.LET(_xlpm.stk, AF279, _xlpm.dem, AG280:$BF280,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AVERAGE(AG280:AU280), _xlpm.nxt), _xlpm.fw + ((_xlpm.stk - _xlpm.ded) / _xlpm.safe_nxt)),0)</f>
        <v>0</v>
      </c>
      <c r="AG283" s="27" cm="1">
        <f t="array" ref="AG283">IFERROR(_xlfn.LET(_xlpm.stk, AG279, _xlpm.dem, AH280:$BF280,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AVERAGE(AH280:AV280), _xlpm.nxt), _xlpm.fw + ((_xlpm.stk - _xlpm.ded) / _xlpm.safe_nxt)),0)</f>
        <v>0</v>
      </c>
      <c r="AH283" s="27" cm="1">
        <f t="array" ref="AH283">IFERROR(_xlfn.LET(_xlpm.stk, AH279, _xlpm.dem, AI280:$BF280,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AVERAGE(AI280:AW280), _xlpm.nxt), _xlpm.fw + ((_xlpm.stk - _xlpm.ded) / _xlpm.safe_nxt)),0)</f>
        <v>0</v>
      </c>
      <c r="AI283" s="27" cm="1">
        <f t="array" ref="AI283">IFERROR(_xlfn.LET(_xlpm.stk, AI279, _xlpm.dem, AJ280:$BF280,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AVERAGE(AJ280:AX280), _xlpm.nxt), _xlpm.fw + ((_xlpm.stk - _xlpm.ded) / _xlpm.safe_nxt)),0)</f>
        <v>0</v>
      </c>
      <c r="AJ283" s="27" cm="1">
        <f t="array" ref="AJ283">IFERROR(_xlfn.LET(_xlpm.stk, AJ279, _xlpm.dem, AK280:$BF280,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AVERAGE(AK280:AY280), _xlpm.nxt), _xlpm.fw + ((_xlpm.stk - _xlpm.ded) / _xlpm.safe_nxt)),0)</f>
        <v>0</v>
      </c>
      <c r="AK283" s="27" cm="1">
        <f t="array" ref="AK283">IFERROR(_xlfn.LET(_xlpm.stk, AK279, _xlpm.dem, AL280:$BF280,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AVERAGE(AL280:AZ280), _xlpm.nxt), _xlpm.fw + ((_xlpm.stk - _xlpm.ded) / _xlpm.safe_nxt)),0)</f>
        <v>0</v>
      </c>
      <c r="AL283" s="27" cm="1">
        <f t="array" ref="AL283">IFERROR(_xlfn.LET(_xlpm.stk, AL279, _xlpm.dem, AM280:$BF280,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AVERAGE(AM280:BA280), _xlpm.nxt), _xlpm.fw + ((_xlpm.stk - _xlpm.ded) / _xlpm.safe_nxt)),0)</f>
        <v>0</v>
      </c>
      <c r="AM283" s="27" cm="1">
        <f t="array" ref="AM283">IFERROR(_xlfn.LET(_xlpm.stk, AM279, _xlpm.dem, AN280:$BF280,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AVERAGE(AN280:BB280), _xlpm.nxt), _xlpm.fw + ((_xlpm.stk - _xlpm.ded) / _xlpm.safe_nxt)),0)</f>
        <v>0</v>
      </c>
      <c r="AN283" s="27" cm="1">
        <f t="array" ref="AN283">IFERROR(_xlfn.LET(_xlpm.stk, AN279, _xlpm.dem, AO280:$BF280,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AVERAGE(AO280:BC280), _xlpm.nxt), _xlpm.fw + ((_xlpm.stk - _xlpm.ded) / _xlpm.safe_nxt)),0)</f>
        <v>0</v>
      </c>
      <c r="AO283" s="27" cm="1">
        <f t="array" ref="AO283">IFERROR(_xlfn.LET(_xlpm.stk, AO279, _xlpm.dem, AP280:$BF280,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AVERAGE(AP280:BD280), _xlpm.nxt), _xlpm.fw + ((_xlpm.stk - _xlpm.ded) / _xlpm.safe_nxt)),0)</f>
        <v>0</v>
      </c>
      <c r="AP283" s="27" cm="1">
        <f t="array" ref="AP283">IFERROR(_xlfn.LET(_xlpm.stk, AP279, _xlpm.dem, AQ280:$BF280,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AVERAGE(AQ280:BE280), _xlpm.nxt), _xlpm.fw + ((_xlpm.stk - _xlpm.ded) / _xlpm.safe_nxt)),0)</f>
        <v>0</v>
      </c>
      <c r="AQ283" s="27" cm="1">
        <f t="array" ref="AQ283">IFERROR(_xlfn.LET(_xlpm.stk, AQ279, _xlpm.dem, AR280:$BF280,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AVERAGE(AR280:BF280), _xlpm.nxt), _xlpm.fw + ((_xlpm.stk - _xlpm.ded) / _xlpm.safe_nxt)),0)</f>
        <v>0</v>
      </c>
    </row>
    <row r="284" spans="1:43" hidden="1" x14ac:dyDescent="0.3">
      <c r="A284" s="14">
        <f>_xlfn.XLOOKUP(F284,'Demand on-top'!A:A,'Demand on-top'!S:S)</f>
        <v>1500</v>
      </c>
      <c r="B284" s="16" t="s">
        <v>64</v>
      </c>
      <c r="C284" s="17" t="s">
        <v>65</v>
      </c>
      <c r="D284" s="18" cm="1">
        <f t="array" ref="D284">ROUND(_xlfn.XLOOKUP(B284,Artikli!A:A,Artikli!C:C/7),0)</f>
        <v>17</v>
      </c>
      <c r="E284" s="19" t="s">
        <v>59</v>
      </c>
      <c r="F284" s="19" t="s">
        <v>172</v>
      </c>
      <c r="G284" s="48" t="s">
        <v>173</v>
      </c>
      <c r="H284" s="61"/>
      <c r="I284" s="57" t="s">
        <v>26</v>
      </c>
      <c r="J284" s="31">
        <v>89246</v>
      </c>
      <c r="K284" s="20">
        <f>IFERROR(_xlfn.XLOOKUP(F284,Stock!A:A,Stock!AI:AI),0)</f>
        <v>86160</v>
      </c>
      <c r="L284" s="20">
        <f t="shared" ref="L284:Y284" si="1892">K287</f>
        <v>84973</v>
      </c>
      <c r="M284" s="20">
        <f t="shared" si="1892"/>
        <v>83779</v>
      </c>
      <c r="N284" s="20">
        <f t="shared" si="1892"/>
        <v>82579</v>
      </c>
      <c r="O284" s="20">
        <f t="shared" si="1892"/>
        <v>81372</v>
      </c>
      <c r="P284" s="20">
        <f t="shared" si="1892"/>
        <v>80158</v>
      </c>
      <c r="Q284" s="20">
        <f t="shared" si="1892"/>
        <v>78937</v>
      </c>
      <c r="R284" s="20">
        <f t="shared" si="1892"/>
        <v>77709</v>
      </c>
      <c r="S284" s="20">
        <f t="shared" si="1892"/>
        <v>76473</v>
      </c>
      <c r="T284" s="20">
        <f t="shared" si="1892"/>
        <v>73713</v>
      </c>
      <c r="U284" s="20">
        <f t="shared" si="1892"/>
        <v>72445</v>
      </c>
      <c r="V284" s="20">
        <f t="shared" si="1892"/>
        <v>71200</v>
      </c>
      <c r="W284" s="20">
        <f t="shared" si="1892"/>
        <v>69946</v>
      </c>
      <c r="X284" s="20">
        <f t="shared" si="1892"/>
        <v>68671</v>
      </c>
      <c r="Y284" s="21">
        <f t="shared" si="1892"/>
        <v>65874</v>
      </c>
      <c r="Z284" s="21">
        <f t="shared" ref="Z284" si="1893">Y287</f>
        <v>64567</v>
      </c>
      <c r="AA284" s="21">
        <f t="shared" ref="AA284" si="1894">Z287</f>
        <v>63276</v>
      </c>
      <c r="AB284" s="21">
        <f t="shared" ref="AB284" si="1895">AA287</f>
        <v>61976</v>
      </c>
      <c r="AC284" s="21">
        <f t="shared" ref="AC284" si="1896">AB287</f>
        <v>60666</v>
      </c>
      <c r="AD284" s="21">
        <f t="shared" ref="AD284" si="1897">AC287</f>
        <v>59358</v>
      </c>
      <c r="AE284" s="21">
        <f t="shared" ref="AE284" si="1898">AD287</f>
        <v>58071</v>
      </c>
      <c r="AF284" s="21">
        <f t="shared" ref="AF284" si="1899">AE287</f>
        <v>56811</v>
      </c>
      <c r="AG284" s="21">
        <f t="shared" ref="AG284" si="1900">AF287</f>
        <v>55560</v>
      </c>
      <c r="AH284" s="21">
        <f t="shared" ref="AH284" si="1901">AG287</f>
        <v>54316</v>
      </c>
      <c r="AI284" s="21">
        <f t="shared" ref="AI284" si="1902">AH287</f>
        <v>53079</v>
      </c>
      <c r="AJ284" s="21">
        <f t="shared" ref="AJ284" si="1903">AI287</f>
        <v>51837</v>
      </c>
      <c r="AK284" s="21">
        <f t="shared" ref="AK284" si="1904">AJ287</f>
        <v>50587</v>
      </c>
      <c r="AL284" s="21">
        <f t="shared" ref="AL284" si="1905">AK287</f>
        <v>49334</v>
      </c>
      <c r="AM284" s="21">
        <f t="shared" ref="AM284" si="1906">AL287</f>
        <v>48079</v>
      </c>
      <c r="AN284" s="21">
        <f t="shared" ref="AN284" si="1907">AM287</f>
        <v>46821</v>
      </c>
      <c r="AO284" s="21">
        <f t="shared" ref="AO284" si="1908">AN287</f>
        <v>45561</v>
      </c>
      <c r="AP284" s="21">
        <f t="shared" ref="AP284" si="1909">AO287</f>
        <v>44299</v>
      </c>
      <c r="AQ284" s="21">
        <f t="shared" ref="AQ284" si="1910">AP287</f>
        <v>44299</v>
      </c>
    </row>
    <row r="285" spans="1:43" hidden="1" x14ac:dyDescent="0.3">
      <c r="A285" s="14">
        <f>_xlfn.XLOOKUP(F285,'Demand on-top'!A:A,'Demand on-top'!S:S)</f>
        <v>1500</v>
      </c>
      <c r="B285" s="16" t="s">
        <v>64</v>
      </c>
      <c r="C285" s="17" t="s">
        <v>65</v>
      </c>
      <c r="D285" s="18" cm="1">
        <f t="array" ref="D285">ROUND(_xlfn.XLOOKUP(B285,Artikli!A:A,Artikli!C:C/7),0)</f>
        <v>17</v>
      </c>
      <c r="E285" s="19" t="s">
        <v>59</v>
      </c>
      <c r="F285" s="19" t="s">
        <v>172</v>
      </c>
      <c r="G285" s="48" t="s">
        <v>173</v>
      </c>
      <c r="H285" s="62"/>
      <c r="I285" s="57" t="s">
        <v>28</v>
      </c>
      <c r="J285" s="31">
        <v>1181</v>
      </c>
      <c r="K285" s="20">
        <f>ROUND(_xlfn.XLOOKUP($F285,'Prodaja+Demand'!$B:$B,'Prodaja+Demand'!BG:BG),0)+ROUND(_xlfn.XLOOKUP($F285,'Demand on-top'!$A:$A,'Demand on-top'!F:F),0)</f>
        <v>1187</v>
      </c>
      <c r="L285" s="20">
        <f>ROUND(_xlfn.XLOOKUP($F285,'Prodaja+Demand'!$B:$B,'Prodaja+Demand'!BH:BH),0)+ROUND(_xlfn.XLOOKUP($F285,'Demand on-top'!$A:$A,'Demand on-top'!G:G),0)</f>
        <v>1194</v>
      </c>
      <c r="M285" s="20">
        <f>ROUND(_xlfn.XLOOKUP($F285,'Prodaja+Demand'!$B:$B,'Prodaja+Demand'!BI:BI),0)+ROUND(_xlfn.XLOOKUP($F285,'Demand on-top'!$A:$A,'Demand on-top'!H:H),0)</f>
        <v>1200</v>
      </c>
      <c r="N285" s="20">
        <f>ROUND(_xlfn.XLOOKUP($F285,'Prodaja+Demand'!$B:$B,'Prodaja+Demand'!BJ:BJ),0)+ROUND(_xlfn.XLOOKUP($F285,'Demand on-top'!$A:$A,'Demand on-top'!I:I),0)</f>
        <v>1207</v>
      </c>
      <c r="O285" s="20">
        <f>ROUND(_xlfn.XLOOKUP($F285,'Prodaja+Demand'!$B:$B,'Prodaja+Demand'!BK:BK),0)+ROUND(_xlfn.XLOOKUP($F285,'Demand on-top'!$A:$A,'Demand on-top'!J:J),0)</f>
        <v>1214</v>
      </c>
      <c r="P285" s="20">
        <f>ROUND(_xlfn.XLOOKUP($F285,'Prodaja+Demand'!$B:$B,'Prodaja+Demand'!BL:BL),0)+ROUND(_xlfn.XLOOKUP($F285,'Demand on-top'!$A:$A,'Demand on-top'!K:K),0)</f>
        <v>1221</v>
      </c>
      <c r="Q285" s="20">
        <f>ROUND(_xlfn.XLOOKUP($F285,'Prodaja+Demand'!$B:$B,'Prodaja+Demand'!BM:BM),0)+ROUND(_xlfn.XLOOKUP($F285,'Demand on-top'!$A:$A,'Demand on-top'!L:L),0)</f>
        <v>1228</v>
      </c>
      <c r="R285" s="20">
        <f>ROUND(_xlfn.XLOOKUP($F285,'Prodaja+Demand'!$B:$B,'Prodaja+Demand'!BN:BN),0)+ROUND(_xlfn.XLOOKUP($F285,'Demand on-top'!$A:$A,'Demand on-top'!M:M),0)</f>
        <v>1236</v>
      </c>
      <c r="S285" s="20">
        <f>ROUND(_xlfn.XLOOKUP($F285,'Prodaja+Demand'!$B:$B,'Prodaja+Demand'!BO:BO),0)+ROUND(_xlfn.XLOOKUP($F285,'Demand on-top'!$A:$A,'Demand on-top'!N:N),0)</f>
        <v>2760</v>
      </c>
      <c r="T285" s="20">
        <f>ROUND(_xlfn.XLOOKUP($F285,'Prodaja+Demand'!$B:$B,'Prodaja+Demand'!BP:BP),0)+ROUND(_xlfn.XLOOKUP($F285,'Demand on-top'!$A:$A,'Demand on-top'!O:O),0)</f>
        <v>1268</v>
      </c>
      <c r="U285" s="20">
        <f>ROUND(_xlfn.XLOOKUP($F285,'Prodaja+Demand'!$B:$B,'Prodaja+Demand'!BQ:BQ),0)+ROUND(_xlfn.XLOOKUP($F285,'Demand on-top'!$A:$A,'Demand on-top'!P:P),0)</f>
        <v>1245</v>
      </c>
      <c r="V285" s="20">
        <f>ROUND(_xlfn.XLOOKUP($F285,'Prodaja+Demand'!$B:$B,'Prodaja+Demand'!BR:BR),0)+ROUND(_xlfn.XLOOKUP($F285,'Demand on-top'!$A:$A,'Demand on-top'!Q:Q),0)</f>
        <v>1254</v>
      </c>
      <c r="W285" s="20">
        <f>ROUND(_xlfn.XLOOKUP($F285,'Prodaja+Demand'!$B:$B,'Prodaja+Demand'!BS:BS),0)+ROUND(_xlfn.XLOOKUP($F285,'Demand on-top'!$A:$A,'Demand on-top'!R:R),0)</f>
        <v>1275</v>
      </c>
      <c r="X285" s="20">
        <f>ROUND(_xlfn.XLOOKUP($F285,'Prodaja+Demand'!$B:$B,'Prodaja+Demand'!BT:BT),0)+ROUND(_xlfn.XLOOKUP($F285,'Demand on-top'!$A:$A,'Demand on-top'!S:S),0)</f>
        <v>2797</v>
      </c>
      <c r="Y285" s="21">
        <f>ROUND(_xlfn.XLOOKUP($F285,'Prodaja+Demand'!$B:$B,'Prodaja+Demand'!BU:BU),0)+ROUND(_xlfn.XLOOKUP($F285,'Demand on-top'!$A:$A,'Demand on-top'!T:T),0)</f>
        <v>1307</v>
      </c>
      <c r="Z285" s="21">
        <f>ROUND(_xlfn.XLOOKUP($F285,'Prodaja+Demand'!$B:$B,'Prodaja+Demand'!BV:BV),0)+ROUND(_xlfn.XLOOKUP($F285,'Demand on-top'!$A:$A,'Demand on-top'!U:U),0)</f>
        <v>1291</v>
      </c>
      <c r="AA285" s="21">
        <f>ROUND(_xlfn.XLOOKUP($F285,'Prodaja+Demand'!$B:$B,'Prodaja+Demand'!BW:BW),0)+ROUND(_xlfn.XLOOKUP($F285,'Demand on-top'!$A:$A,'Demand on-top'!V:V),0)</f>
        <v>1300</v>
      </c>
      <c r="AB285" s="21">
        <f>ROUND(_xlfn.XLOOKUP($F285,'Prodaja+Demand'!$B:$B,'Prodaja+Demand'!BX:BX),0)+ROUND(_xlfn.XLOOKUP($F285,'Demand on-top'!$A:$A,'Demand on-top'!W:W),0)</f>
        <v>1310</v>
      </c>
      <c r="AC285" s="21">
        <f>ROUND(_xlfn.XLOOKUP($F285,'Prodaja+Demand'!$B:$B,'Prodaja+Demand'!BY:BY),0)+ROUND(_xlfn.XLOOKUP($F285,'Demand on-top'!$A:$A,'Demand on-top'!X:X),0)</f>
        <v>1308</v>
      </c>
      <c r="AD285" s="21">
        <f>ROUND(_xlfn.XLOOKUP($F285,'Prodaja+Demand'!$B:$B,'Prodaja+Demand'!BZ:BZ),0)+ROUND(_xlfn.XLOOKUP($F285,'Demand on-top'!$A:$A,'Demand on-top'!Y:Y),0)</f>
        <v>1287</v>
      </c>
      <c r="AE285" s="21">
        <f>ROUND(_xlfn.XLOOKUP($F285,'Prodaja+Demand'!$B:$B,'Prodaja+Demand'!CA:CA),0)+ROUND(_xlfn.XLOOKUP($F285,'Demand on-top'!$A:$A,'Demand on-top'!Z:Z),0)</f>
        <v>1260</v>
      </c>
      <c r="AF285" s="21">
        <f>ROUND(_xlfn.XLOOKUP($F285,'Prodaja+Demand'!$B:$B,'Prodaja+Demand'!CB:CB),0)+ROUND(_xlfn.XLOOKUP($F285,'Demand on-top'!$A:$A,'Demand on-top'!AA:AA),0)</f>
        <v>1251</v>
      </c>
      <c r="AG285" s="21">
        <f>ROUND(_xlfn.XLOOKUP($F285,'Prodaja+Demand'!$B:$B,'Prodaja+Demand'!CC:CC),0)+ROUND(_xlfn.XLOOKUP($F285,'Demand on-top'!$A:$A,'Demand on-top'!AB:AB),0)</f>
        <v>1244</v>
      </c>
      <c r="AH285" s="21">
        <f>ROUND(_xlfn.XLOOKUP($F285,'Prodaja+Demand'!$B:$B,'Prodaja+Demand'!CD:CD),0)+ROUND(_xlfn.XLOOKUP($F285,'Demand on-top'!$A:$A,'Demand on-top'!AC:AC),0)</f>
        <v>1237</v>
      </c>
      <c r="AI285" s="21">
        <f>ROUND(_xlfn.XLOOKUP($F285,'Prodaja+Demand'!$B:$B,'Prodaja+Demand'!CE:CE),0)+ROUND(_xlfn.XLOOKUP($F285,'Demand on-top'!$A:$A,'Demand on-top'!AD:AD),0)</f>
        <v>1242</v>
      </c>
      <c r="AJ285" s="21">
        <f>ROUND(_xlfn.XLOOKUP($F285,'Prodaja+Demand'!$B:$B,'Prodaja+Demand'!CF:CF),0)+ROUND(_xlfn.XLOOKUP($F285,'Demand on-top'!$A:$A,'Demand on-top'!AE:AE),0)</f>
        <v>1250</v>
      </c>
      <c r="AK285" s="21">
        <f>ROUND(_xlfn.XLOOKUP($F285,'Prodaja+Demand'!$B:$B,'Prodaja+Demand'!CG:CG),0)+ROUND(_xlfn.XLOOKUP($F285,'Demand on-top'!$A:$A,'Demand on-top'!AF:AF),0)</f>
        <v>1253</v>
      </c>
      <c r="AL285" s="21">
        <f>ROUND(_xlfn.XLOOKUP($F285,'Prodaja+Demand'!$B:$B,'Prodaja+Demand'!CH:CH),0)+ROUND(_xlfn.XLOOKUP($F285,'Demand on-top'!$A:$A,'Demand on-top'!AG:AG),0)</f>
        <v>1255</v>
      </c>
      <c r="AM285" s="21">
        <f>ROUND(_xlfn.XLOOKUP($F285,'Prodaja+Demand'!$B:$B,'Prodaja+Demand'!CI:CI),0)+ROUND(_xlfn.XLOOKUP($F285,'Demand on-top'!$A:$A,'Demand on-top'!AH:AH),0)</f>
        <v>1258</v>
      </c>
      <c r="AN285" s="21">
        <f>ROUND(_xlfn.XLOOKUP($F285,'Prodaja+Demand'!$B:$B,'Prodaja+Demand'!CJ:CJ),0)+ROUND(_xlfn.XLOOKUP($F285,'Demand on-top'!$A:$A,'Demand on-top'!AI:AI),0)</f>
        <v>1260</v>
      </c>
      <c r="AO285" s="21">
        <f>ROUND(_xlfn.XLOOKUP($F285,'Prodaja+Demand'!$B:$B,'Prodaja+Demand'!CK:CK),0)+ROUND(_xlfn.XLOOKUP($F285,'Demand on-top'!$A:$A,'Demand on-top'!AJ:AJ),0)</f>
        <v>1262</v>
      </c>
      <c r="AP285" s="21">
        <f>ROUND(_xlfn.XLOOKUP($F285,'Prodaja+Demand'!$B:$B,'Prodaja+Demand'!CL:CL),0)+ROUND(_xlfn.XLOOKUP($F285,'Demand on-top'!$A:$A,'Demand on-top'!AK:AK),0)</f>
        <v>0</v>
      </c>
      <c r="AQ285" s="21">
        <f>ROUND(_xlfn.XLOOKUP($F285,'Prodaja+Demand'!$B:$B,'Prodaja+Demand'!CM:CM),0)+ROUND(_xlfn.XLOOKUP($F285,'Demand on-top'!$A:$A,'Demand on-top'!AL:AL),0)</f>
        <v>0</v>
      </c>
    </row>
    <row r="286" spans="1:43" hidden="1" x14ac:dyDescent="0.3">
      <c r="A286" s="14">
        <f>_xlfn.XLOOKUP(F286,'Demand on-top'!A:A,'Demand on-top'!S:S)</f>
        <v>1500</v>
      </c>
      <c r="B286" s="16" t="s">
        <v>64</v>
      </c>
      <c r="C286" s="17" t="s">
        <v>65</v>
      </c>
      <c r="D286" s="18" cm="1">
        <f t="array" ref="D286">ROUND(_xlfn.XLOOKUP(B286,Artikli!A:A,Artikli!C:C/7),0)</f>
        <v>17</v>
      </c>
      <c r="E286" s="19" t="s">
        <v>59</v>
      </c>
      <c r="F286" s="19" t="s">
        <v>172</v>
      </c>
      <c r="G286" s="48" t="s">
        <v>173</v>
      </c>
      <c r="H286" s="62"/>
      <c r="I286" s="57" t="s">
        <v>27</v>
      </c>
      <c r="J286" s="31">
        <v>0</v>
      </c>
      <c r="K286" s="20">
        <f>IFERROR(_xlfn.XLOOKUP($F286,'Incoming supply'!$A:$A,'Incoming supply'!B:B),0)</f>
        <v>0</v>
      </c>
      <c r="L286" s="20">
        <f>IFERROR(_xlfn.XLOOKUP($F286,'Incoming supply'!$A:$A,'Incoming supply'!C:C),0)</f>
        <v>0</v>
      </c>
      <c r="M286" s="20">
        <f>IFERROR(_xlfn.XLOOKUP($F286,'Incoming supply'!$A:$A,'Incoming supply'!D:D),0)</f>
        <v>0</v>
      </c>
      <c r="N286" s="20">
        <f>IFERROR(_xlfn.XLOOKUP($F286,'Incoming supply'!$A:$A,'Incoming supply'!E:E),0)</f>
        <v>0</v>
      </c>
      <c r="O286" s="20">
        <f>IFERROR(_xlfn.XLOOKUP($F286,'Incoming supply'!$A:$A,'Incoming supply'!F:F),0)</f>
        <v>0</v>
      </c>
      <c r="P286" s="20">
        <f>IFERROR(_xlfn.XLOOKUP($F286,'Incoming supply'!$A:$A,'Incoming supply'!G:G),0)</f>
        <v>0</v>
      </c>
      <c r="Q286" s="20">
        <f>IFERROR(_xlfn.XLOOKUP($F286,'Incoming supply'!$A:$A,'Incoming supply'!H:H),0)</f>
        <v>0</v>
      </c>
      <c r="R286" s="20">
        <f>IFERROR(_xlfn.XLOOKUP($F286,'Incoming supply'!$A:$A,'Incoming supply'!I:I),0)</f>
        <v>0</v>
      </c>
      <c r="S286" s="20">
        <f>IFERROR(_xlfn.XLOOKUP($F286,'Incoming supply'!$A:$A,'Incoming supply'!J:J),0)</f>
        <v>0</v>
      </c>
      <c r="T286" s="20">
        <f>IFERROR(_xlfn.XLOOKUP($F286,'Incoming supply'!$A:$A,'Incoming supply'!K:K),0)</f>
        <v>0</v>
      </c>
      <c r="U286" s="20">
        <f>IFERROR(_xlfn.XLOOKUP($F286,'Incoming supply'!$A:$A,'Incoming supply'!L:L),0)</f>
        <v>0</v>
      </c>
      <c r="V286" s="20">
        <f>IFERROR(_xlfn.XLOOKUP($F286,'Incoming supply'!$A:$A,'Incoming supply'!M:M),0)</f>
        <v>0</v>
      </c>
      <c r="W286" s="20">
        <f>IFERROR(_xlfn.XLOOKUP($F286,'Incoming supply'!$A:$A,'Incoming supply'!N:N),0)</f>
        <v>0</v>
      </c>
      <c r="X286" s="20">
        <f>IFERROR(_xlfn.XLOOKUP($F286,'Incoming supply'!$A:$A,'Incoming supply'!O:O),0)</f>
        <v>0</v>
      </c>
      <c r="Y286" s="21">
        <f>IFERROR(_xlfn.XLOOKUP($F286,'Incoming supply'!$A:$A,'Incoming supply'!P:P),0)</f>
        <v>0</v>
      </c>
      <c r="Z286" s="21">
        <f>IFERROR(_xlfn.XLOOKUP($F286,'Incoming supply'!$A:$A,'Incoming supply'!Q:Q),0)</f>
        <v>0</v>
      </c>
      <c r="AA286" s="21">
        <f>IFERROR(_xlfn.XLOOKUP($F286,'Incoming supply'!$A:$A,'Incoming supply'!R:R),0)</f>
        <v>0</v>
      </c>
      <c r="AB286" s="21">
        <f>IFERROR(_xlfn.XLOOKUP($F286,'Incoming supply'!$A:$A,'Incoming supply'!S:S),0)</f>
        <v>0</v>
      </c>
      <c r="AC286" s="21">
        <f>IFERROR(_xlfn.XLOOKUP($F286,'Incoming supply'!$A:$A,'Incoming supply'!T:T),0)</f>
        <v>0</v>
      </c>
      <c r="AD286" s="21">
        <f>IFERROR(_xlfn.XLOOKUP($F286,'Incoming supply'!$A:$A,'Incoming supply'!U:U),0)</f>
        <v>0</v>
      </c>
      <c r="AE286" s="21">
        <f>IFERROR(_xlfn.XLOOKUP($F286,'Incoming supply'!$A:$A,'Incoming supply'!V:V),0)</f>
        <v>0</v>
      </c>
      <c r="AF286" s="21">
        <f>IFERROR(_xlfn.XLOOKUP($F286,'Incoming supply'!$A:$A,'Incoming supply'!W:W),0)</f>
        <v>0</v>
      </c>
      <c r="AG286" s="21">
        <f>IFERROR(_xlfn.XLOOKUP($F286,'Incoming supply'!$A:$A,'Incoming supply'!X:X),0)</f>
        <v>0</v>
      </c>
      <c r="AH286" s="21">
        <f>IFERROR(_xlfn.XLOOKUP($F286,'Incoming supply'!$A:$A,'Incoming supply'!Y:Y),0)</f>
        <v>0</v>
      </c>
      <c r="AI286" s="21">
        <f>IFERROR(_xlfn.XLOOKUP($F286,'Incoming supply'!$A:$A,'Incoming supply'!Z:Z),0)</f>
        <v>0</v>
      </c>
      <c r="AJ286" s="21">
        <f>IFERROR(_xlfn.XLOOKUP($F286,'Incoming supply'!$A:$A,'Incoming supply'!AA:AA),0)</f>
        <v>0</v>
      </c>
      <c r="AK286" s="21">
        <f>IFERROR(_xlfn.XLOOKUP($F286,'Incoming supply'!$A:$A,'Incoming supply'!AB:AB),0)</f>
        <v>0</v>
      </c>
      <c r="AL286" s="21">
        <f>IFERROR(_xlfn.XLOOKUP($F286,'Incoming supply'!$A:$A,'Incoming supply'!AC:AC),0)</f>
        <v>0</v>
      </c>
      <c r="AM286" s="21">
        <f>IFERROR(_xlfn.XLOOKUP($F286,'Incoming supply'!$A:$A,'Incoming supply'!AD:AD),0)</f>
        <v>0</v>
      </c>
      <c r="AN286" s="21">
        <f>IFERROR(_xlfn.XLOOKUP($F286,'Incoming supply'!$A:$A,'Incoming supply'!AE:AE),0)</f>
        <v>0</v>
      </c>
      <c r="AO286" s="21">
        <f>IFERROR(_xlfn.XLOOKUP($F286,'Incoming supply'!$A:$A,'Incoming supply'!AF:AF),0)</f>
        <v>0</v>
      </c>
      <c r="AP286" s="21">
        <f>IFERROR(_xlfn.XLOOKUP($F286,'Incoming supply'!$A:$A,'Incoming supply'!AG:AG),0)</f>
        <v>0</v>
      </c>
      <c r="AQ286" s="21">
        <f>IFERROR(_xlfn.XLOOKUP($F286,'Incoming supply'!$A:$A,'Incoming supply'!AH:AH),0)</f>
        <v>0</v>
      </c>
    </row>
    <row r="287" spans="1:43" hidden="1" x14ac:dyDescent="0.3">
      <c r="A287" s="14">
        <f>_xlfn.XLOOKUP(F287,'Demand on-top'!A:A,'Demand on-top'!S:S)</f>
        <v>1500</v>
      </c>
      <c r="B287" s="16" t="s">
        <v>64</v>
      </c>
      <c r="C287" s="17" t="s">
        <v>65</v>
      </c>
      <c r="D287" s="18" cm="1">
        <f t="array" ref="D287">ROUND(_xlfn.XLOOKUP(B287,Artikli!A:A,Artikli!C:C/7),0)</f>
        <v>17</v>
      </c>
      <c r="E287" s="19" t="s">
        <v>59</v>
      </c>
      <c r="F287" s="19" t="s">
        <v>172</v>
      </c>
      <c r="G287" s="48" t="s">
        <v>173</v>
      </c>
      <c r="H287" s="62"/>
      <c r="I287" s="57" t="s">
        <v>4096</v>
      </c>
      <c r="J287" s="31">
        <v>88065</v>
      </c>
      <c r="K287" s="20">
        <f t="shared" ref="K287" si="1911">IF((K284-K285+K286)&gt;0,(K284-K285+K286),0)</f>
        <v>84973</v>
      </c>
      <c r="L287" s="20">
        <f t="shared" ref="L287" si="1912">IF((L284-L285+L286)&gt;0,(L284-L285+L286),0)</f>
        <v>83779</v>
      </c>
      <c r="M287" s="20">
        <f t="shared" ref="M287" si="1913">IF((M284-M285+M286)&gt;0,(M284-M285+M286),0)</f>
        <v>82579</v>
      </c>
      <c r="N287" s="20">
        <f t="shared" ref="N287" si="1914">IF((N284-N285+N286)&gt;0,(N284-N285+N286),0)</f>
        <v>81372</v>
      </c>
      <c r="O287" s="20">
        <f t="shared" ref="O287" si="1915">IF((O284-O285+O286)&gt;0,(O284-O285+O286),0)</f>
        <v>80158</v>
      </c>
      <c r="P287" s="20">
        <f t="shared" ref="P287" si="1916">IF((P284-P285+P286)&gt;0,(P284-P285+P286),0)</f>
        <v>78937</v>
      </c>
      <c r="Q287" s="20">
        <f t="shared" ref="Q287" si="1917">IF((Q284-Q285+Q286)&gt;0,(Q284-Q285+Q286),0)</f>
        <v>77709</v>
      </c>
      <c r="R287" s="20">
        <f t="shared" ref="R287" si="1918">IF((R284-R285+R286)&gt;0,(R284-R285+R286),0)</f>
        <v>76473</v>
      </c>
      <c r="S287" s="20">
        <f t="shared" ref="S287" si="1919">IF((S284-S285+S286)&gt;0,(S284-S285+S286),0)</f>
        <v>73713</v>
      </c>
      <c r="T287" s="20">
        <f t="shared" ref="T287" si="1920">IF((T284-T285+T286)&gt;0,(T284-T285+T286),0)</f>
        <v>72445</v>
      </c>
      <c r="U287" s="20">
        <f t="shared" ref="U287" si="1921">IF((U284-U285+U286)&gt;0,(U284-U285+U286),0)</f>
        <v>71200</v>
      </c>
      <c r="V287" s="20">
        <f t="shared" ref="V287" si="1922">IF((V284-V285+V286)&gt;0,(V284-V285+V286),0)</f>
        <v>69946</v>
      </c>
      <c r="W287" s="20">
        <f t="shared" ref="W287" si="1923">IF((W284-W285+W286)&gt;0,(W284-W285+W286),0)</f>
        <v>68671</v>
      </c>
      <c r="X287" s="20">
        <f t="shared" ref="X287" si="1924">IF((X284-X285+X286)&gt;0,(X284-X285+X286),0)</f>
        <v>65874</v>
      </c>
      <c r="Y287" s="21">
        <f t="shared" ref="Y287:AQ287" si="1925">IF((Y284-Y285+Y286)&gt;0,(Y284-Y285+Y286),0)</f>
        <v>64567</v>
      </c>
      <c r="Z287" s="21">
        <f t="shared" si="1925"/>
        <v>63276</v>
      </c>
      <c r="AA287" s="21">
        <f t="shared" si="1925"/>
        <v>61976</v>
      </c>
      <c r="AB287" s="21">
        <f t="shared" si="1925"/>
        <v>60666</v>
      </c>
      <c r="AC287" s="21">
        <f t="shared" si="1925"/>
        <v>59358</v>
      </c>
      <c r="AD287" s="21">
        <f t="shared" si="1925"/>
        <v>58071</v>
      </c>
      <c r="AE287" s="21">
        <f t="shared" si="1925"/>
        <v>56811</v>
      </c>
      <c r="AF287" s="21">
        <f t="shared" si="1925"/>
        <v>55560</v>
      </c>
      <c r="AG287" s="21">
        <f t="shared" si="1925"/>
        <v>54316</v>
      </c>
      <c r="AH287" s="21">
        <f t="shared" si="1925"/>
        <v>53079</v>
      </c>
      <c r="AI287" s="21">
        <f t="shared" si="1925"/>
        <v>51837</v>
      </c>
      <c r="AJ287" s="21">
        <f t="shared" si="1925"/>
        <v>50587</v>
      </c>
      <c r="AK287" s="21">
        <f t="shared" si="1925"/>
        <v>49334</v>
      </c>
      <c r="AL287" s="21">
        <f t="shared" si="1925"/>
        <v>48079</v>
      </c>
      <c r="AM287" s="21">
        <f t="shared" si="1925"/>
        <v>46821</v>
      </c>
      <c r="AN287" s="21">
        <f t="shared" si="1925"/>
        <v>45561</v>
      </c>
      <c r="AO287" s="21">
        <f t="shared" si="1925"/>
        <v>44299</v>
      </c>
      <c r="AP287" s="21">
        <f t="shared" si="1925"/>
        <v>44299</v>
      </c>
      <c r="AQ287" s="21">
        <f t="shared" si="1925"/>
        <v>44299</v>
      </c>
    </row>
    <row r="288" spans="1:43" hidden="1" x14ac:dyDescent="0.3">
      <c r="A288" s="14">
        <f>_xlfn.XLOOKUP(F288,'Demand on-top'!A:A,'Demand on-top'!S:S)</f>
        <v>1500</v>
      </c>
      <c r="B288" s="22" t="s">
        <v>64</v>
      </c>
      <c r="C288" s="23" t="s">
        <v>65</v>
      </c>
      <c r="D288" s="18" cm="1">
        <f t="array" ref="D288">ROUND(_xlfn.XLOOKUP(B288,Artikli!A:A,Artikli!C:C/7),0)</f>
        <v>17</v>
      </c>
      <c r="E288" s="25" t="s">
        <v>59</v>
      </c>
      <c r="F288" s="25" t="s">
        <v>172</v>
      </c>
      <c r="G288" s="49" t="s">
        <v>173</v>
      </c>
      <c r="H288" s="64"/>
      <c r="I288" s="58" t="s">
        <v>29</v>
      </c>
      <c r="J288" s="32">
        <v>66.624695167471259</v>
      </c>
      <c r="K288" s="26" cm="1">
        <f t="array" ref="K288">IFERROR(_xlfn.LET(_xlpm.stk, K284, _xlpm.dem, L285:$BF285,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AVERAGE(L285:Z285), _xlpm.nxt), _xlpm.fw + ((_xlpm.stk - _xlpm.ded) / _xlpm.safe_nxt)),0)</f>
        <v>61.446282896252939</v>
      </c>
      <c r="L288" s="26" cm="1">
        <f t="array" ref="L288">IFERROR(_xlfn.LET(_xlpm.stk, L284, _xlpm.dem, M285:$BF285,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AVERAGE(M285:AA285), _xlpm.nxt), _xlpm.fw + ((_xlpm.stk - _xlpm.ded) / _xlpm.safe_nxt)),0)</f>
        <v>60.298215841856624</v>
      </c>
      <c r="M288" s="26" cm="1">
        <f t="array" ref="M288">IFERROR(_xlfn.LET(_xlpm.stk, M284, _xlpm.dem, N285:$BF285,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AVERAGE(N285:AB285), _xlpm.nxt), _xlpm.fw + ((_xlpm.stk - _xlpm.ded) / _xlpm.safe_nxt)),0)</f>
        <v>59.145210605576601</v>
      </c>
      <c r="N288" s="26" cm="1">
        <f t="array" ref="N288">IFERROR(_xlfn.LET(_xlpm.stk, N284, _xlpm.dem, O285:$BF285,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AVERAGE(O285:AC285), _xlpm.nxt), _xlpm.fw + ((_xlpm.stk - _xlpm.ded) / _xlpm.safe_nxt)),0)</f>
        <v>58.007086399563917</v>
      </c>
      <c r="O288" s="26" cm="1">
        <f t="array" ref="O288">IFERROR(_xlfn.LET(_xlpm.stk, O284, _xlpm.dem, P285:$BF285,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AVERAGE(P285:AD285), _xlpm.nxt), _xlpm.fw + ((_xlpm.stk - _xlpm.ded) / _xlpm.safe_nxt)),0)</f>
        <v>56.909358446144793</v>
      </c>
      <c r="P288" s="26" cm="1">
        <f t="array" ref="P288">IFERROR(_xlfn.LET(_xlpm.stk, P284, _xlpm.dem, Q285:$BF285,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AVERAGE(Q285:AE285), _xlpm.nxt), _xlpm.fw + ((_xlpm.stk - _xlpm.ded) / _xlpm.safe_nxt)),0)</f>
        <v>55.859622163969988</v>
      </c>
      <c r="Q288" s="26" cm="1">
        <f t="array" ref="Q288">IFERROR(_xlfn.LET(_xlpm.stk, Q284, _xlpm.dem, R285:$BF285,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AVERAGE(R285:AF285), _xlpm.nxt), _xlpm.fw + ((_xlpm.stk - _xlpm.ded) / _xlpm.safe_nxt)),0)</f>
        <v>54.832317486116757</v>
      </c>
      <c r="R288" s="26" cm="1">
        <f t="array" ref="R288">IFERROR(_xlfn.LET(_xlpm.stk, R284, _xlpm.dem, S285:$BF285,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AVERAGE(S285:AG285), _xlpm.nxt), _xlpm.fw + ((_xlpm.stk - _xlpm.ded) / _xlpm.safe_nxt)),0)</f>
        <v>53.826601074152634</v>
      </c>
      <c r="S288" s="26" cm="1">
        <f t="array" ref="S288">IFERROR(_xlfn.LET(_xlpm.stk, S284, _xlpm.dem, T285:$BF285,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AVERAGE(T285:AH285), _xlpm.nxt), _xlpm.fw + ((_xlpm.stk - _xlpm.ded) / _xlpm.safe_nxt)),0)</f>
        <v>56.209799360279156</v>
      </c>
      <c r="T288" s="26" cm="1">
        <f t="array" ref="T288">IFERROR(_xlfn.LET(_xlpm.stk, T284, _xlpm.dem, U285:$BF285,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AVERAGE(U285:AI285), _xlpm.nxt), _xlpm.fw + ((_xlpm.stk - _xlpm.ded) / _xlpm.safe_nxt)),0)</f>
        <v>54.166973990683232</v>
      </c>
      <c r="U288" s="26" cm="1">
        <f t="array" ref="U288">IFERROR(_xlfn.LET(_xlpm.stk, U284, _xlpm.dem, V285:$BF285,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AVERAGE(V285:AJ285), _xlpm.nxt), _xlpm.fw + ((_xlpm.stk - _xlpm.ded) / _xlpm.safe_nxt)),0)</f>
        <v>53.142191820695679</v>
      </c>
      <c r="V288" s="26" cm="1">
        <f t="array" ref="V288">IFERROR(_xlfn.LET(_xlpm.stk, V284, _xlpm.dem, W285:$BF285,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AVERAGE(W285:AK285), _xlpm.nxt), _xlpm.fw + ((_xlpm.stk - _xlpm.ded) / _xlpm.safe_nxt)),0)</f>
        <v>52.150349311080923</v>
      </c>
      <c r="W288" s="26" cm="1">
        <f t="array" ref="W288">IFERROR(_xlfn.LET(_xlpm.stk, W284, _xlpm.dem, X285:$BF285,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AVERAGE(X285:AL285), _xlpm.nxt), _xlpm.fw + ((_xlpm.stk - _xlpm.ded) / _xlpm.safe_nxt)),0)</f>
        <v>51.197843822843822</v>
      </c>
      <c r="X288" s="26" cm="1">
        <f t="array" ref="X288">IFERROR(_xlfn.LET(_xlpm.stk, X284, _xlpm.dem, Y285:$BF285,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AVERAGE(Y285:AM285), _xlpm.nxt), _xlpm.fw + ((_xlpm.stk - _xlpm.ded) / _xlpm.safe_nxt)),0)</f>
        <v>54.077625570776256</v>
      </c>
      <c r="Y288" s="27" cm="1">
        <f t="array" ref="Y288">IFERROR(_xlfn.LET(_xlpm.stk, Y284, _xlpm.dem, Z285:$BF285,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AVERAGE(Z285:AN285), _xlpm.nxt), _xlpm.fw + ((_xlpm.stk - _xlpm.ded) / _xlpm.safe_nxt)),0)</f>
        <v>51.993370514574345</v>
      </c>
      <c r="Z288" s="27" cm="1">
        <f t="array" ref="Z288">IFERROR(_xlfn.LET(_xlpm.stk, Z284, _xlpm.dem, AA285:$BF285,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AVERAGE(AA285:AO285), _xlpm.nxt), _xlpm.fw + ((_xlpm.stk - _xlpm.ded) / _xlpm.safe_nxt)),0)</f>
        <v>51.035727459556306</v>
      </c>
      <c r="AA288" s="27" cm="1">
        <f t="array" ref="AA288">IFERROR(_xlfn.LET(_xlpm.stk, AA284, _xlpm.dem, AB285:$BF285,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AVERAGE(AB285:AP285), _xlpm.nxt), _xlpm.fw + ((_xlpm.stk - _xlpm.ded) / _xlpm.safe_nxt)),0)</f>
        <v>52.693500028285342</v>
      </c>
      <c r="AB288" s="27" cm="1">
        <f t="array" ref="AB288">IFERROR(_xlfn.LET(_xlpm.stk, AB284, _xlpm.dem, AC285:$BF285,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AVERAGE(AC285:AQ285), _xlpm.nxt), _xlpm.fw + ((_xlpm.stk - _xlpm.ded) / _xlpm.safe_nxt)),0)</f>
        <v>54.799657848108993</v>
      </c>
      <c r="AC288" s="27" cm="1">
        <f t="array" ref="AC288">IFERROR(_xlfn.LET(_xlpm.stk, AC284, _xlpm.dem, AD285:$BF285,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AVERAGE(AD285:AR285), _xlpm.nxt), _xlpm.fw + ((_xlpm.stk - _xlpm.ded) / _xlpm.safe_nxt)),0)</f>
        <v>54.399760940301483</v>
      </c>
      <c r="AD288" s="27" cm="1">
        <f t="array" ref="AD288">IFERROR(_xlfn.LET(_xlpm.stk, AD284, _xlpm.dem, AE285:$BF285,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AVERAGE(AE285:AS285), _xlpm.nxt), _xlpm.fw + ((_xlpm.stk - _xlpm.ded) / _xlpm.safe_nxt)),0)</f>
        <v>54.030641882079578</v>
      </c>
      <c r="AE288" s="27" cm="1">
        <f t="array" ref="AE288">IFERROR(_xlfn.LET(_xlpm.stk, AE284, _xlpm.dem, AF285:$BF285,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AVERAGE(AF285:AT285), _xlpm.nxt), _xlpm.fw + ((_xlpm.stk - _xlpm.ded) / _xlpm.safe_nxt)),0)</f>
        <v>53.694693094629152</v>
      </c>
      <c r="AF288" s="27" cm="1">
        <f t="array" ref="AF288">IFERROR(_xlfn.LET(_xlpm.stk, AF284, _xlpm.dem, AG285:$BF285,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AVERAGE(AG285:AU285), _xlpm.nxt), _xlpm.fw + ((_xlpm.stk - _xlpm.ded) / _xlpm.safe_nxt)),0)</f>
        <v>53.4942722671166</v>
      </c>
      <c r="AG288" s="27" cm="1">
        <f t="array" ref="AG288">IFERROR(_xlfn.LET(_xlpm.stk, AG284, _xlpm.dem, AH285:$BF285,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AVERAGE(AH285:AV285), _xlpm.nxt), _xlpm.fw + ((_xlpm.stk - _xlpm.ded) / _xlpm.safe_nxt)),0)</f>
        <v>53.465708295896974</v>
      </c>
      <c r="AH288" s="27" cm="1">
        <f t="array" ref="AH288">IFERROR(_xlfn.LET(_xlpm.stk, AH284, _xlpm.dem, AI285:$BF285,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AVERAGE(AI285:AW285), _xlpm.nxt), _xlpm.fw + ((_xlpm.stk - _xlpm.ded) / _xlpm.safe_nxt)),0)</f>
        <v>53.676993166287019</v>
      </c>
      <c r="AI288" s="27" cm="1">
        <f t="array" ref="AI288">IFERROR(_xlfn.LET(_xlpm.stk, AI284, _xlpm.dem, AJ285:$BF285,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AVERAGE(AJ285:AX285), _xlpm.nxt), _xlpm.fw + ((_xlpm.stk - _xlpm.ded) / _xlpm.safe_nxt)),0)</f>
        <v>54.332183603077738</v>
      </c>
      <c r="AJ288" s="27" cm="1">
        <f t="array" ref="AJ288">IFERROR(_xlfn.LET(_xlpm.stk, AJ284, _xlpm.dem, AK285:$BF285,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AVERAGE(AK285:AY285), _xlpm.nxt), _xlpm.fw + ((_xlpm.stk - _xlpm.ded) / _xlpm.safe_nxt)),0)</f>
        <v>55.706583969465647</v>
      </c>
      <c r="AK288" s="27" cm="1">
        <f t="array" ref="AK288">IFERROR(_xlfn.LET(_xlpm.stk, AK284, _xlpm.dem, AL285:$BF285,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AVERAGE(AL285:AZ285), _xlpm.nxt), _xlpm.fw + ((_xlpm.stk - _xlpm.ded) / _xlpm.safe_nxt)),0)</f>
        <v>58.282423038728901</v>
      </c>
      <c r="AL288" s="27" cm="1">
        <f t="array" ref="AL288">IFERROR(_xlfn.LET(_xlpm.stk, AL284, _xlpm.dem, AM285:$BF285,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AVERAGE(AM285:BA285), _xlpm.nxt), _xlpm.fw + ((_xlpm.stk - _xlpm.ded) / _xlpm.safe_nxt)),0)</f>
        <v>63.25661375661376</v>
      </c>
      <c r="AM288" s="27" cm="1">
        <f t="array" ref="AM288">IFERROR(_xlfn.LET(_xlpm.stk, AM284, _xlpm.dem, AN285:$BF285,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AVERAGE(AN285:BB285), _xlpm.nxt), _xlpm.fw + ((_xlpm.stk - _xlpm.ded) / _xlpm.safe_nxt)),0)</f>
        <v>74.255352894528158</v>
      </c>
      <c r="AN288" s="27" cm="1">
        <f t="array" ref="AN288">IFERROR(_xlfn.LET(_xlpm.stk, AN284, _xlpm.dem, AO285:$BF285,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AVERAGE(AO285:BC285), _xlpm.nxt), _xlpm.fw + ((_xlpm.stk - _xlpm.ded) / _xlpm.safe_nxt)),0)</f>
        <v>109.30190174326465</v>
      </c>
      <c r="AO288" s="27" cm="1">
        <f t="array" ref="AO288">IFERROR(_xlfn.LET(_xlpm.stk, AO284, _xlpm.dem, AP285:$BF285,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AVERAGE(AP285:BD285), _xlpm.nxt), _xlpm.fw + ((_xlpm.stk - _xlpm.ded) / _xlpm.safe_nxt)),0)</f>
        <v>0</v>
      </c>
      <c r="AP288" s="27" cm="1">
        <f t="array" ref="AP288">IFERROR(_xlfn.LET(_xlpm.stk, AP284, _xlpm.dem, AQ285:$BF285,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AVERAGE(AQ285:BE285), _xlpm.nxt), _xlpm.fw + ((_xlpm.stk - _xlpm.ded) / _xlpm.safe_nxt)),0)</f>
        <v>0</v>
      </c>
      <c r="AQ288" s="27" cm="1">
        <f t="array" ref="AQ288">IFERROR(_xlfn.LET(_xlpm.stk, AQ284, _xlpm.dem, AR285:$BF285,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AVERAGE(AR285:BF285), _xlpm.nxt), _xlpm.fw + ((_xlpm.stk - _xlpm.ded) / _xlpm.safe_nxt)),0)</f>
        <v>0</v>
      </c>
    </row>
    <row r="289" spans="1:43" hidden="1" x14ac:dyDescent="0.3">
      <c r="A289" s="14">
        <f>_xlfn.XLOOKUP(F289,'Demand on-top'!A:A,'Demand on-top'!S:S)</f>
        <v>1530</v>
      </c>
      <c r="B289" s="16" t="s">
        <v>64</v>
      </c>
      <c r="C289" s="17" t="s">
        <v>65</v>
      </c>
      <c r="D289" s="18" cm="1">
        <f t="array" ref="D289">ROUND(_xlfn.XLOOKUP(B289,Artikli!A:A,Artikli!C:C/7),0)</f>
        <v>17</v>
      </c>
      <c r="E289" s="19" t="s">
        <v>59</v>
      </c>
      <c r="F289" s="19" t="s">
        <v>174</v>
      </c>
      <c r="G289" s="48" t="s">
        <v>175</v>
      </c>
      <c r="H289" s="61"/>
      <c r="I289" s="57" t="s">
        <v>26</v>
      </c>
      <c r="J289" s="31">
        <v>41798</v>
      </c>
      <c r="K289" s="20">
        <f>IFERROR(_xlfn.XLOOKUP(F289,Stock!A:A,Stock!AI:AI),0)</f>
        <v>40213</v>
      </c>
      <c r="L289" s="20">
        <f t="shared" ref="L289:Y289" si="1926">K292</f>
        <v>38605</v>
      </c>
      <c r="M289" s="20">
        <f t="shared" si="1926"/>
        <v>36987</v>
      </c>
      <c r="N289" s="20">
        <f t="shared" si="1926"/>
        <v>35386</v>
      </c>
      <c r="O289" s="20">
        <f t="shared" si="1926"/>
        <v>33779</v>
      </c>
      <c r="P289" s="20">
        <f t="shared" si="1926"/>
        <v>31163</v>
      </c>
      <c r="Q289" s="20">
        <f t="shared" si="1926"/>
        <v>29240</v>
      </c>
      <c r="R289" s="20">
        <f t="shared" si="1926"/>
        <v>27612</v>
      </c>
      <c r="S289" s="20">
        <f t="shared" si="1926"/>
        <v>26002</v>
      </c>
      <c r="T289" s="20">
        <f t="shared" si="1926"/>
        <v>24384</v>
      </c>
      <c r="U289" s="20">
        <f t="shared" si="1926"/>
        <v>22780</v>
      </c>
      <c r="V289" s="20">
        <f t="shared" si="1926"/>
        <v>21174</v>
      </c>
      <c r="W289" s="20">
        <f t="shared" si="1926"/>
        <v>19539</v>
      </c>
      <c r="X289" s="20">
        <f t="shared" si="1926"/>
        <v>17901</v>
      </c>
      <c r="Y289" s="21">
        <f t="shared" si="1926"/>
        <v>14774</v>
      </c>
      <c r="Z289" s="21">
        <f t="shared" ref="Z289" si="1927">Y292</f>
        <v>13173</v>
      </c>
      <c r="AA289" s="21">
        <f t="shared" ref="AA289" si="1928">Z292</f>
        <v>11565</v>
      </c>
      <c r="AB289" s="21">
        <f t="shared" ref="AB289" si="1929">AA292</f>
        <v>9953</v>
      </c>
      <c r="AC289" s="21">
        <f t="shared" ref="AC289" si="1930">AB292</f>
        <v>8336</v>
      </c>
      <c r="AD289" s="21">
        <f t="shared" ref="AD289" si="1931">AC292</f>
        <v>6728</v>
      </c>
      <c r="AE289" s="21">
        <f t="shared" ref="AE289" si="1932">AD292</f>
        <v>5164</v>
      </c>
      <c r="AF289" s="21">
        <f t="shared" ref="AF289" si="1933">AE292</f>
        <v>3586</v>
      </c>
      <c r="AG289" s="21">
        <f t="shared" ref="AG289" si="1934">AF292</f>
        <v>2009</v>
      </c>
      <c r="AH289" s="21">
        <f t="shared" ref="AH289" si="1935">AG292</f>
        <v>452</v>
      </c>
      <c r="AI289" s="21">
        <f t="shared" ref="AI289" si="1936">AH292</f>
        <v>0</v>
      </c>
      <c r="AJ289" s="21">
        <f t="shared" ref="AJ289" si="1937">AI292</f>
        <v>0</v>
      </c>
      <c r="AK289" s="21">
        <f t="shared" ref="AK289" si="1938">AJ292</f>
        <v>0</v>
      </c>
      <c r="AL289" s="21">
        <f t="shared" ref="AL289" si="1939">AK292</f>
        <v>0</v>
      </c>
      <c r="AM289" s="21">
        <f t="shared" ref="AM289" si="1940">AL292</f>
        <v>0</v>
      </c>
      <c r="AN289" s="21">
        <f t="shared" ref="AN289" si="1941">AM292</f>
        <v>0</v>
      </c>
      <c r="AO289" s="21">
        <f t="shared" ref="AO289" si="1942">AN292</f>
        <v>0</v>
      </c>
      <c r="AP289" s="21">
        <f t="shared" ref="AP289" si="1943">AO292</f>
        <v>0</v>
      </c>
      <c r="AQ289" s="21">
        <f t="shared" ref="AQ289" si="1944">AP292</f>
        <v>0</v>
      </c>
    </row>
    <row r="290" spans="1:43" hidden="1" x14ac:dyDescent="0.3">
      <c r="A290" s="14">
        <f>_xlfn.XLOOKUP(F290,'Demand on-top'!A:A,'Demand on-top'!S:S)</f>
        <v>1530</v>
      </c>
      <c r="B290" s="16" t="s">
        <v>64</v>
      </c>
      <c r="C290" s="17" t="s">
        <v>65</v>
      </c>
      <c r="D290" s="18" cm="1">
        <f t="array" ref="D290">ROUND(_xlfn.XLOOKUP(B290,Artikli!A:A,Artikli!C:C/7),0)</f>
        <v>17</v>
      </c>
      <c r="E290" s="19" t="s">
        <v>59</v>
      </c>
      <c r="F290" s="19" t="s">
        <v>174</v>
      </c>
      <c r="G290" s="48" t="s">
        <v>175</v>
      </c>
      <c r="H290" s="62"/>
      <c r="I290" s="57" t="s">
        <v>28</v>
      </c>
      <c r="J290" s="31">
        <v>1604</v>
      </c>
      <c r="K290" s="20">
        <f>ROUND(_xlfn.XLOOKUP($F290,'Prodaja+Demand'!$B:$B,'Prodaja+Demand'!BG:BG),0)+ROUND(_xlfn.XLOOKUP($F290,'Demand on-top'!$A:$A,'Demand on-top'!F:F),0)</f>
        <v>1608</v>
      </c>
      <c r="L290" s="20">
        <f>ROUND(_xlfn.XLOOKUP($F290,'Prodaja+Demand'!$B:$B,'Prodaja+Demand'!BH:BH),0)+ROUND(_xlfn.XLOOKUP($F290,'Demand on-top'!$A:$A,'Demand on-top'!G:G),0)</f>
        <v>1618</v>
      </c>
      <c r="M290" s="20">
        <f>ROUND(_xlfn.XLOOKUP($F290,'Prodaja+Demand'!$B:$B,'Prodaja+Demand'!BI:BI),0)+ROUND(_xlfn.XLOOKUP($F290,'Demand on-top'!$A:$A,'Demand on-top'!H:H),0)</f>
        <v>1601</v>
      </c>
      <c r="N290" s="20">
        <f>ROUND(_xlfn.XLOOKUP($F290,'Prodaja+Demand'!$B:$B,'Prodaja+Demand'!BJ:BJ),0)+ROUND(_xlfn.XLOOKUP($F290,'Demand on-top'!$A:$A,'Demand on-top'!I:I),0)</f>
        <v>1607</v>
      </c>
      <c r="O290" s="20">
        <f>ROUND(_xlfn.XLOOKUP($F290,'Prodaja+Demand'!$B:$B,'Prodaja+Demand'!BK:BK),0)+ROUND(_xlfn.XLOOKUP($F290,'Demand on-top'!$A:$A,'Demand on-top'!J:J),0)</f>
        <v>2616</v>
      </c>
      <c r="P290" s="20">
        <f>ROUND(_xlfn.XLOOKUP($F290,'Prodaja+Demand'!$B:$B,'Prodaja+Demand'!BL:BL),0)+ROUND(_xlfn.XLOOKUP($F290,'Demand on-top'!$A:$A,'Demand on-top'!K:K),0)</f>
        <v>1923</v>
      </c>
      <c r="Q290" s="20">
        <f>ROUND(_xlfn.XLOOKUP($F290,'Prodaja+Demand'!$B:$B,'Prodaja+Demand'!BM:BM),0)+ROUND(_xlfn.XLOOKUP($F290,'Demand on-top'!$A:$A,'Demand on-top'!L:L),0)</f>
        <v>1628</v>
      </c>
      <c r="R290" s="20">
        <f>ROUND(_xlfn.XLOOKUP($F290,'Prodaja+Demand'!$B:$B,'Prodaja+Demand'!BN:BN),0)+ROUND(_xlfn.XLOOKUP($F290,'Demand on-top'!$A:$A,'Demand on-top'!M:M),0)</f>
        <v>1610</v>
      </c>
      <c r="S290" s="20">
        <f>ROUND(_xlfn.XLOOKUP($F290,'Prodaja+Demand'!$B:$B,'Prodaja+Demand'!BO:BO),0)+ROUND(_xlfn.XLOOKUP($F290,'Demand on-top'!$A:$A,'Demand on-top'!N:N),0)</f>
        <v>1618</v>
      </c>
      <c r="T290" s="20">
        <f>ROUND(_xlfn.XLOOKUP($F290,'Prodaja+Demand'!$B:$B,'Prodaja+Demand'!BP:BP),0)+ROUND(_xlfn.XLOOKUP($F290,'Demand on-top'!$A:$A,'Demand on-top'!O:O),0)</f>
        <v>1604</v>
      </c>
      <c r="U290" s="20">
        <f>ROUND(_xlfn.XLOOKUP($F290,'Prodaja+Demand'!$B:$B,'Prodaja+Demand'!BQ:BQ),0)+ROUND(_xlfn.XLOOKUP($F290,'Demand on-top'!$A:$A,'Demand on-top'!P:P),0)</f>
        <v>1606</v>
      </c>
      <c r="V290" s="20">
        <f>ROUND(_xlfn.XLOOKUP($F290,'Prodaja+Demand'!$B:$B,'Prodaja+Demand'!BR:BR),0)+ROUND(_xlfn.XLOOKUP($F290,'Demand on-top'!$A:$A,'Demand on-top'!Q:Q),0)</f>
        <v>1635</v>
      </c>
      <c r="W290" s="20">
        <f>ROUND(_xlfn.XLOOKUP($F290,'Prodaja+Demand'!$B:$B,'Prodaja+Demand'!BS:BS),0)+ROUND(_xlfn.XLOOKUP($F290,'Demand on-top'!$A:$A,'Demand on-top'!R:R),0)</f>
        <v>1638</v>
      </c>
      <c r="X290" s="20">
        <f>ROUND(_xlfn.XLOOKUP($F290,'Prodaja+Demand'!$B:$B,'Prodaja+Demand'!BT:BT),0)+ROUND(_xlfn.XLOOKUP($F290,'Demand on-top'!$A:$A,'Demand on-top'!S:S),0)</f>
        <v>3127</v>
      </c>
      <c r="Y290" s="21">
        <f>ROUND(_xlfn.XLOOKUP($F290,'Prodaja+Demand'!$B:$B,'Prodaja+Demand'!BU:BU),0)+ROUND(_xlfn.XLOOKUP($F290,'Demand on-top'!$A:$A,'Demand on-top'!T:T),0)</f>
        <v>1601</v>
      </c>
      <c r="Z290" s="21">
        <f>ROUND(_xlfn.XLOOKUP($F290,'Prodaja+Demand'!$B:$B,'Prodaja+Demand'!BV:BV),0)+ROUND(_xlfn.XLOOKUP($F290,'Demand on-top'!$A:$A,'Demand on-top'!U:U),0)</f>
        <v>1608</v>
      </c>
      <c r="AA290" s="21">
        <f>ROUND(_xlfn.XLOOKUP($F290,'Prodaja+Demand'!$B:$B,'Prodaja+Demand'!BW:BW),0)+ROUND(_xlfn.XLOOKUP($F290,'Demand on-top'!$A:$A,'Demand on-top'!V:V),0)</f>
        <v>1612</v>
      </c>
      <c r="AB290" s="21">
        <f>ROUND(_xlfn.XLOOKUP($F290,'Prodaja+Demand'!$B:$B,'Prodaja+Demand'!BX:BX),0)+ROUND(_xlfn.XLOOKUP($F290,'Demand on-top'!$A:$A,'Demand on-top'!W:W),0)</f>
        <v>1617</v>
      </c>
      <c r="AC290" s="21">
        <f>ROUND(_xlfn.XLOOKUP($F290,'Prodaja+Demand'!$B:$B,'Prodaja+Demand'!BY:BY),0)+ROUND(_xlfn.XLOOKUP($F290,'Demand on-top'!$A:$A,'Demand on-top'!X:X),0)</f>
        <v>1608</v>
      </c>
      <c r="AD290" s="21">
        <f>ROUND(_xlfn.XLOOKUP($F290,'Prodaja+Demand'!$B:$B,'Prodaja+Demand'!BZ:BZ),0)+ROUND(_xlfn.XLOOKUP($F290,'Demand on-top'!$A:$A,'Demand on-top'!Y:Y),0)</f>
        <v>1564</v>
      </c>
      <c r="AE290" s="21">
        <f>ROUND(_xlfn.XLOOKUP($F290,'Prodaja+Demand'!$B:$B,'Prodaja+Demand'!CA:CA),0)+ROUND(_xlfn.XLOOKUP($F290,'Demand on-top'!$A:$A,'Demand on-top'!Z:Z),0)</f>
        <v>1578</v>
      </c>
      <c r="AF290" s="21">
        <f>ROUND(_xlfn.XLOOKUP($F290,'Prodaja+Demand'!$B:$B,'Prodaja+Demand'!CB:CB),0)+ROUND(_xlfn.XLOOKUP($F290,'Demand on-top'!$A:$A,'Demand on-top'!AA:AA),0)</f>
        <v>1577</v>
      </c>
      <c r="AG290" s="21">
        <f>ROUND(_xlfn.XLOOKUP($F290,'Prodaja+Demand'!$B:$B,'Prodaja+Demand'!CC:CC),0)+ROUND(_xlfn.XLOOKUP($F290,'Demand on-top'!$A:$A,'Demand on-top'!AB:AB),0)</f>
        <v>1557</v>
      </c>
      <c r="AH290" s="21">
        <f>ROUND(_xlfn.XLOOKUP($F290,'Prodaja+Demand'!$B:$B,'Prodaja+Demand'!CD:CD),0)+ROUND(_xlfn.XLOOKUP($F290,'Demand on-top'!$A:$A,'Demand on-top'!AC:AC),0)</f>
        <v>1570</v>
      </c>
      <c r="AI290" s="21">
        <f>ROUND(_xlfn.XLOOKUP($F290,'Prodaja+Demand'!$B:$B,'Prodaja+Demand'!CE:CE),0)+ROUND(_xlfn.XLOOKUP($F290,'Demand on-top'!$A:$A,'Demand on-top'!AD:AD),0)</f>
        <v>1592</v>
      </c>
      <c r="AJ290" s="21">
        <f>ROUND(_xlfn.XLOOKUP($F290,'Prodaja+Demand'!$B:$B,'Prodaja+Demand'!CF:CF),0)+ROUND(_xlfn.XLOOKUP($F290,'Demand on-top'!$A:$A,'Demand on-top'!AE:AE),0)</f>
        <v>1595</v>
      </c>
      <c r="AK290" s="21">
        <f>ROUND(_xlfn.XLOOKUP($F290,'Prodaja+Demand'!$B:$B,'Prodaja+Demand'!CG:CG),0)+ROUND(_xlfn.XLOOKUP($F290,'Demand on-top'!$A:$A,'Demand on-top'!AF:AF),0)</f>
        <v>1595</v>
      </c>
      <c r="AL290" s="21">
        <f>ROUND(_xlfn.XLOOKUP($F290,'Prodaja+Demand'!$B:$B,'Prodaja+Demand'!CH:CH),0)+ROUND(_xlfn.XLOOKUP($F290,'Demand on-top'!$A:$A,'Demand on-top'!AG:AG),0)</f>
        <v>1594</v>
      </c>
      <c r="AM290" s="21">
        <f>ROUND(_xlfn.XLOOKUP($F290,'Prodaja+Demand'!$B:$B,'Prodaja+Demand'!CI:CI),0)+ROUND(_xlfn.XLOOKUP($F290,'Demand on-top'!$A:$A,'Demand on-top'!AH:AH),0)</f>
        <v>1593</v>
      </c>
      <c r="AN290" s="21">
        <f>ROUND(_xlfn.XLOOKUP($F290,'Prodaja+Demand'!$B:$B,'Prodaja+Demand'!CJ:CJ),0)+ROUND(_xlfn.XLOOKUP($F290,'Demand on-top'!$A:$A,'Demand on-top'!AI:AI),0)</f>
        <v>1593</v>
      </c>
      <c r="AO290" s="21">
        <f>ROUND(_xlfn.XLOOKUP($F290,'Prodaja+Demand'!$B:$B,'Prodaja+Demand'!CK:CK),0)+ROUND(_xlfn.XLOOKUP($F290,'Demand on-top'!$A:$A,'Demand on-top'!AJ:AJ),0)</f>
        <v>1592</v>
      </c>
      <c r="AP290" s="21">
        <f>ROUND(_xlfn.XLOOKUP($F290,'Prodaja+Demand'!$B:$B,'Prodaja+Demand'!CL:CL),0)+ROUND(_xlfn.XLOOKUP($F290,'Demand on-top'!$A:$A,'Demand on-top'!AK:AK),0)</f>
        <v>0</v>
      </c>
      <c r="AQ290" s="21">
        <f>ROUND(_xlfn.XLOOKUP($F290,'Prodaja+Demand'!$B:$B,'Prodaja+Demand'!CM:CM),0)+ROUND(_xlfn.XLOOKUP($F290,'Demand on-top'!$A:$A,'Demand on-top'!AL:AL),0)</f>
        <v>0</v>
      </c>
    </row>
    <row r="291" spans="1:43" hidden="1" x14ac:dyDescent="0.3">
      <c r="A291" s="14">
        <f>_xlfn.XLOOKUP(F291,'Demand on-top'!A:A,'Demand on-top'!S:S)</f>
        <v>1530</v>
      </c>
      <c r="B291" s="16" t="s">
        <v>64</v>
      </c>
      <c r="C291" s="17" t="s">
        <v>65</v>
      </c>
      <c r="D291" s="18" cm="1">
        <f t="array" ref="D291">ROUND(_xlfn.XLOOKUP(B291,Artikli!A:A,Artikli!C:C/7),0)</f>
        <v>17</v>
      </c>
      <c r="E291" s="19" t="s">
        <v>59</v>
      </c>
      <c r="F291" s="19" t="s">
        <v>174</v>
      </c>
      <c r="G291" s="48" t="s">
        <v>175</v>
      </c>
      <c r="H291" s="62"/>
      <c r="I291" s="57" t="s">
        <v>27</v>
      </c>
      <c r="J291" s="31">
        <v>0</v>
      </c>
      <c r="K291" s="20">
        <f>IFERROR(_xlfn.XLOOKUP($F291,'Incoming supply'!$A:$A,'Incoming supply'!B:B),0)</f>
        <v>0</v>
      </c>
      <c r="L291" s="20">
        <f>IFERROR(_xlfn.XLOOKUP($F291,'Incoming supply'!$A:$A,'Incoming supply'!C:C),0)</f>
        <v>0</v>
      </c>
      <c r="M291" s="20">
        <f>IFERROR(_xlfn.XLOOKUP($F291,'Incoming supply'!$A:$A,'Incoming supply'!D:D),0)</f>
        <v>0</v>
      </c>
      <c r="N291" s="20">
        <f>IFERROR(_xlfn.XLOOKUP($F291,'Incoming supply'!$A:$A,'Incoming supply'!E:E),0)</f>
        <v>0</v>
      </c>
      <c r="O291" s="20">
        <f>IFERROR(_xlfn.XLOOKUP($F291,'Incoming supply'!$A:$A,'Incoming supply'!F:F),0)</f>
        <v>0</v>
      </c>
      <c r="P291" s="20">
        <f>IFERROR(_xlfn.XLOOKUP($F291,'Incoming supply'!$A:$A,'Incoming supply'!G:G),0)</f>
        <v>0</v>
      </c>
      <c r="Q291" s="20">
        <f>IFERROR(_xlfn.XLOOKUP($F291,'Incoming supply'!$A:$A,'Incoming supply'!H:H),0)</f>
        <v>0</v>
      </c>
      <c r="R291" s="20">
        <f>IFERROR(_xlfn.XLOOKUP($F291,'Incoming supply'!$A:$A,'Incoming supply'!I:I),0)</f>
        <v>0</v>
      </c>
      <c r="S291" s="20">
        <f>IFERROR(_xlfn.XLOOKUP($F291,'Incoming supply'!$A:$A,'Incoming supply'!J:J),0)</f>
        <v>0</v>
      </c>
      <c r="T291" s="20">
        <f>IFERROR(_xlfn.XLOOKUP($F291,'Incoming supply'!$A:$A,'Incoming supply'!K:K),0)</f>
        <v>0</v>
      </c>
      <c r="U291" s="20">
        <f>IFERROR(_xlfn.XLOOKUP($F291,'Incoming supply'!$A:$A,'Incoming supply'!L:L),0)</f>
        <v>0</v>
      </c>
      <c r="V291" s="20">
        <f>IFERROR(_xlfn.XLOOKUP($F291,'Incoming supply'!$A:$A,'Incoming supply'!M:M),0)</f>
        <v>0</v>
      </c>
      <c r="W291" s="20">
        <f>IFERROR(_xlfn.XLOOKUP($F291,'Incoming supply'!$A:$A,'Incoming supply'!N:N),0)</f>
        <v>0</v>
      </c>
      <c r="X291" s="20">
        <f>IFERROR(_xlfn.XLOOKUP($F291,'Incoming supply'!$A:$A,'Incoming supply'!O:O),0)</f>
        <v>0</v>
      </c>
      <c r="Y291" s="21">
        <f>IFERROR(_xlfn.XLOOKUP($F291,'Incoming supply'!$A:$A,'Incoming supply'!P:P),0)</f>
        <v>0</v>
      </c>
      <c r="Z291" s="21">
        <f>IFERROR(_xlfn.XLOOKUP($F291,'Incoming supply'!$A:$A,'Incoming supply'!Q:Q),0)</f>
        <v>0</v>
      </c>
      <c r="AA291" s="21">
        <f>IFERROR(_xlfn.XLOOKUP($F291,'Incoming supply'!$A:$A,'Incoming supply'!R:R),0)</f>
        <v>0</v>
      </c>
      <c r="AB291" s="21">
        <f>IFERROR(_xlfn.XLOOKUP($F291,'Incoming supply'!$A:$A,'Incoming supply'!S:S),0)</f>
        <v>0</v>
      </c>
      <c r="AC291" s="21">
        <f>IFERROR(_xlfn.XLOOKUP($F291,'Incoming supply'!$A:$A,'Incoming supply'!T:T),0)</f>
        <v>0</v>
      </c>
      <c r="AD291" s="21">
        <f>IFERROR(_xlfn.XLOOKUP($F291,'Incoming supply'!$A:$A,'Incoming supply'!U:U),0)</f>
        <v>0</v>
      </c>
      <c r="AE291" s="21">
        <f>IFERROR(_xlfn.XLOOKUP($F291,'Incoming supply'!$A:$A,'Incoming supply'!V:V),0)</f>
        <v>0</v>
      </c>
      <c r="AF291" s="21">
        <f>IFERROR(_xlfn.XLOOKUP($F291,'Incoming supply'!$A:$A,'Incoming supply'!W:W),0)</f>
        <v>0</v>
      </c>
      <c r="AG291" s="21">
        <f>IFERROR(_xlfn.XLOOKUP($F291,'Incoming supply'!$A:$A,'Incoming supply'!X:X),0)</f>
        <v>0</v>
      </c>
      <c r="AH291" s="21">
        <f>IFERROR(_xlfn.XLOOKUP($F291,'Incoming supply'!$A:$A,'Incoming supply'!Y:Y),0)</f>
        <v>0</v>
      </c>
      <c r="AI291" s="21">
        <f>IFERROR(_xlfn.XLOOKUP($F291,'Incoming supply'!$A:$A,'Incoming supply'!Z:Z),0)</f>
        <v>0</v>
      </c>
      <c r="AJ291" s="21">
        <f>IFERROR(_xlfn.XLOOKUP($F291,'Incoming supply'!$A:$A,'Incoming supply'!AA:AA),0)</f>
        <v>0</v>
      </c>
      <c r="AK291" s="21">
        <f>IFERROR(_xlfn.XLOOKUP($F291,'Incoming supply'!$A:$A,'Incoming supply'!AB:AB),0)</f>
        <v>0</v>
      </c>
      <c r="AL291" s="21">
        <f>IFERROR(_xlfn.XLOOKUP($F291,'Incoming supply'!$A:$A,'Incoming supply'!AC:AC),0)</f>
        <v>0</v>
      </c>
      <c r="AM291" s="21">
        <f>IFERROR(_xlfn.XLOOKUP($F291,'Incoming supply'!$A:$A,'Incoming supply'!AD:AD),0)</f>
        <v>0</v>
      </c>
      <c r="AN291" s="21">
        <f>IFERROR(_xlfn.XLOOKUP($F291,'Incoming supply'!$A:$A,'Incoming supply'!AE:AE),0)</f>
        <v>0</v>
      </c>
      <c r="AO291" s="21">
        <f>IFERROR(_xlfn.XLOOKUP($F291,'Incoming supply'!$A:$A,'Incoming supply'!AF:AF),0)</f>
        <v>0</v>
      </c>
      <c r="AP291" s="21">
        <f>IFERROR(_xlfn.XLOOKUP($F291,'Incoming supply'!$A:$A,'Incoming supply'!AG:AG),0)</f>
        <v>0</v>
      </c>
      <c r="AQ291" s="21">
        <f>IFERROR(_xlfn.XLOOKUP($F291,'Incoming supply'!$A:$A,'Incoming supply'!AH:AH),0)</f>
        <v>0</v>
      </c>
    </row>
    <row r="292" spans="1:43" hidden="1" x14ac:dyDescent="0.3">
      <c r="A292" s="14">
        <f>_xlfn.XLOOKUP(F292,'Demand on-top'!A:A,'Demand on-top'!S:S)</f>
        <v>1530</v>
      </c>
      <c r="B292" s="16" t="s">
        <v>64</v>
      </c>
      <c r="C292" s="17" t="s">
        <v>65</v>
      </c>
      <c r="D292" s="18" cm="1">
        <f t="array" ref="D292">ROUND(_xlfn.XLOOKUP(B292,Artikli!A:A,Artikli!C:C/7),0)</f>
        <v>17</v>
      </c>
      <c r="E292" s="19" t="s">
        <v>59</v>
      </c>
      <c r="F292" s="19" t="s">
        <v>174</v>
      </c>
      <c r="G292" s="48" t="s">
        <v>175</v>
      </c>
      <c r="H292" s="62"/>
      <c r="I292" s="57" t="s">
        <v>4096</v>
      </c>
      <c r="J292" s="31">
        <v>40194</v>
      </c>
      <c r="K292" s="20">
        <f t="shared" ref="K292" si="1945">IF((K289-K290+K291)&gt;0,(K289-K290+K291),0)</f>
        <v>38605</v>
      </c>
      <c r="L292" s="20">
        <f t="shared" ref="L292" si="1946">IF((L289-L290+L291)&gt;0,(L289-L290+L291),0)</f>
        <v>36987</v>
      </c>
      <c r="M292" s="20">
        <f t="shared" ref="M292" si="1947">IF((M289-M290+M291)&gt;0,(M289-M290+M291),0)</f>
        <v>35386</v>
      </c>
      <c r="N292" s="20">
        <f t="shared" ref="N292" si="1948">IF((N289-N290+N291)&gt;0,(N289-N290+N291),0)</f>
        <v>33779</v>
      </c>
      <c r="O292" s="20">
        <f t="shared" ref="O292" si="1949">IF((O289-O290+O291)&gt;0,(O289-O290+O291),0)</f>
        <v>31163</v>
      </c>
      <c r="P292" s="20">
        <f t="shared" ref="P292" si="1950">IF((P289-P290+P291)&gt;0,(P289-P290+P291),0)</f>
        <v>29240</v>
      </c>
      <c r="Q292" s="20">
        <f t="shared" ref="Q292" si="1951">IF((Q289-Q290+Q291)&gt;0,(Q289-Q290+Q291),0)</f>
        <v>27612</v>
      </c>
      <c r="R292" s="20">
        <f t="shared" ref="R292" si="1952">IF((R289-R290+R291)&gt;0,(R289-R290+R291),0)</f>
        <v>26002</v>
      </c>
      <c r="S292" s="20">
        <f t="shared" ref="S292" si="1953">IF((S289-S290+S291)&gt;0,(S289-S290+S291),0)</f>
        <v>24384</v>
      </c>
      <c r="T292" s="20">
        <f t="shared" ref="T292" si="1954">IF((T289-T290+T291)&gt;0,(T289-T290+T291),0)</f>
        <v>22780</v>
      </c>
      <c r="U292" s="20">
        <f t="shared" ref="U292" si="1955">IF((U289-U290+U291)&gt;0,(U289-U290+U291),0)</f>
        <v>21174</v>
      </c>
      <c r="V292" s="20">
        <f t="shared" ref="V292" si="1956">IF((V289-V290+V291)&gt;0,(V289-V290+V291),0)</f>
        <v>19539</v>
      </c>
      <c r="W292" s="20">
        <f t="shared" ref="W292" si="1957">IF((W289-W290+W291)&gt;0,(W289-W290+W291),0)</f>
        <v>17901</v>
      </c>
      <c r="X292" s="20">
        <f t="shared" ref="X292" si="1958">IF((X289-X290+X291)&gt;0,(X289-X290+X291),0)</f>
        <v>14774</v>
      </c>
      <c r="Y292" s="21">
        <f t="shared" ref="Y292:AQ292" si="1959">IF((Y289-Y290+Y291)&gt;0,(Y289-Y290+Y291),0)</f>
        <v>13173</v>
      </c>
      <c r="Z292" s="21">
        <f t="shared" si="1959"/>
        <v>11565</v>
      </c>
      <c r="AA292" s="21">
        <f t="shared" si="1959"/>
        <v>9953</v>
      </c>
      <c r="AB292" s="21">
        <f t="shared" si="1959"/>
        <v>8336</v>
      </c>
      <c r="AC292" s="21">
        <f t="shared" si="1959"/>
        <v>6728</v>
      </c>
      <c r="AD292" s="21">
        <f t="shared" si="1959"/>
        <v>5164</v>
      </c>
      <c r="AE292" s="21">
        <f t="shared" si="1959"/>
        <v>3586</v>
      </c>
      <c r="AF292" s="21">
        <f t="shared" si="1959"/>
        <v>2009</v>
      </c>
      <c r="AG292" s="21">
        <f t="shared" si="1959"/>
        <v>452</v>
      </c>
      <c r="AH292" s="21">
        <f t="shared" si="1959"/>
        <v>0</v>
      </c>
      <c r="AI292" s="21">
        <f t="shared" si="1959"/>
        <v>0</v>
      </c>
      <c r="AJ292" s="21">
        <f t="shared" si="1959"/>
        <v>0</v>
      </c>
      <c r="AK292" s="21">
        <f t="shared" si="1959"/>
        <v>0</v>
      </c>
      <c r="AL292" s="21">
        <f t="shared" si="1959"/>
        <v>0</v>
      </c>
      <c r="AM292" s="21">
        <f t="shared" si="1959"/>
        <v>0</v>
      </c>
      <c r="AN292" s="21">
        <f t="shared" si="1959"/>
        <v>0</v>
      </c>
      <c r="AO292" s="21">
        <f t="shared" si="1959"/>
        <v>0</v>
      </c>
      <c r="AP292" s="21">
        <f t="shared" si="1959"/>
        <v>0</v>
      </c>
      <c r="AQ292" s="21">
        <f t="shared" si="1959"/>
        <v>0</v>
      </c>
    </row>
    <row r="293" spans="1:43" hidden="1" x14ac:dyDescent="0.3">
      <c r="A293" s="14">
        <f>_xlfn.XLOOKUP(F293,'Demand on-top'!A:A,'Demand on-top'!S:S)</f>
        <v>1530</v>
      </c>
      <c r="B293" s="22" t="s">
        <v>64</v>
      </c>
      <c r="C293" s="23" t="s">
        <v>65</v>
      </c>
      <c r="D293" s="18" cm="1">
        <f t="array" ref="D293">ROUND(_xlfn.XLOOKUP(B293,Artikli!A:A,Artikli!C:C/7),0)</f>
        <v>17</v>
      </c>
      <c r="E293" s="25" t="s">
        <v>59</v>
      </c>
      <c r="F293" s="25" t="s">
        <v>174</v>
      </c>
      <c r="G293" s="49" t="s">
        <v>175</v>
      </c>
      <c r="H293" s="64"/>
      <c r="I293" s="58" t="s">
        <v>29</v>
      </c>
      <c r="J293" s="32">
        <v>24.577420619364954</v>
      </c>
      <c r="K293" s="26" cm="1">
        <f t="array" ref="K293">IFERROR(_xlfn.LET(_xlpm.stk, K289, _xlpm.dem, L290:$BF290,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AVERAGE(L290:Z290), _xlpm.nxt), _xlpm.fw + ((_xlpm.stk - _xlpm.ded) / _xlpm.safe_nxt)),0)</f>
        <v>23.307788944723619</v>
      </c>
      <c r="L293" s="26" cm="1">
        <f t="array" ref="L293">IFERROR(_xlfn.LET(_xlpm.stk, L289, _xlpm.dem, M290:$BF290,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AVERAGE(M290:AA290), _xlpm.nxt), _xlpm.fw + ((_xlpm.stk - _xlpm.ded) / _xlpm.safe_nxt)),0)</f>
        <v>22.314070351758794</v>
      </c>
      <c r="M293" s="26" cm="1">
        <f t="array" ref="M293">IFERROR(_xlfn.LET(_xlpm.stk, M289, _xlpm.dem, N290:$BF290,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AVERAGE(N290:AB290), _xlpm.nxt), _xlpm.fw + ((_xlpm.stk - _xlpm.ded) / _xlpm.safe_nxt)),0)</f>
        <v>21.303391959798994</v>
      </c>
      <c r="N293" s="26" cm="1">
        <f t="array" ref="N293">IFERROR(_xlfn.LET(_xlpm.stk, N289, _xlpm.dem, O290:$BF290,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AVERAGE(O290:AC290), _xlpm.nxt), _xlpm.fw + ((_xlpm.stk - _xlpm.ded) / _xlpm.safe_nxt)),0)</f>
        <v>20.3071608040201</v>
      </c>
      <c r="O293" s="26" cm="1">
        <f t="array" ref="O293">IFERROR(_xlfn.LET(_xlpm.stk, O289, _xlpm.dem, P290:$BF290,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AVERAGE(P290:AD290), _xlpm.nxt), _xlpm.fw + ((_xlpm.stk - _xlpm.ded) / _xlpm.safe_nxt)),0)</f>
        <v>19.940954773869347</v>
      </c>
      <c r="P293" s="26" cm="1">
        <f t="array" ref="P293">IFERROR(_xlfn.LET(_xlpm.stk, P289, _xlpm.dem, Q290:$BF290,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AVERAGE(Q290:AE290), _xlpm.nxt), _xlpm.fw + ((_xlpm.stk - _xlpm.ded) / _xlpm.safe_nxt)),0)</f>
        <v>18.50565326633166</v>
      </c>
      <c r="Q293" s="26" cm="1">
        <f t="array" ref="Q293">IFERROR(_xlfn.LET(_xlpm.stk, Q289, _xlpm.dem, R290:$BF290,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AVERAGE(R290:AF290), _xlpm.nxt), _xlpm.fw + ((_xlpm.stk - _xlpm.ded) / _xlpm.safe_nxt)),0)</f>
        <v>17.320351758793969</v>
      </c>
      <c r="R293" s="26" cm="1">
        <f t="array" ref="R293">IFERROR(_xlfn.LET(_xlpm.stk, R289, _xlpm.dem, S290:$BF290,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AVERAGE(S290:AG290), _xlpm.nxt), _xlpm.fw + ((_xlpm.stk - _xlpm.ded) / _xlpm.safe_nxt)),0)</f>
        <v>16.309045226130653</v>
      </c>
      <c r="S293" s="26" cm="1">
        <f t="array" ref="S293">IFERROR(_xlfn.LET(_xlpm.stk, S289, _xlpm.dem, T290:$BF290,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AVERAGE(T290:AH290), _xlpm.nxt), _xlpm.fw + ((_xlpm.stk - _xlpm.ded) / _xlpm.safe_nxt)),0)</f>
        <v>15.314070351758794</v>
      </c>
      <c r="T293" s="26" cm="1">
        <f t="array" ref="T293">IFERROR(_xlfn.LET(_xlpm.stk, T289, _xlpm.dem, U290:$BF290,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AVERAGE(U290:AI290), _xlpm.nxt), _xlpm.fw + ((_xlpm.stk - _xlpm.ded) / _xlpm.safe_nxt)),0)</f>
        <v>14.305276381909549</v>
      </c>
      <c r="U293" s="26" cm="1">
        <f t="array" ref="U293">IFERROR(_xlfn.LET(_xlpm.stk, U289, _xlpm.dem, V290:$BF290,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AVERAGE(V290:AJ290), _xlpm.nxt), _xlpm.fw + ((_xlpm.stk - _xlpm.ded) / _xlpm.safe_nxt)),0)</f>
        <v>13.306532663316583</v>
      </c>
      <c r="V293" s="26" cm="1">
        <f t="array" ref="V293">IFERROR(_xlfn.LET(_xlpm.stk, V289, _xlpm.dem, W290:$BF290,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AVERAGE(W290:AK290), _xlpm.nxt), _xlpm.fw + ((_xlpm.stk - _xlpm.ded) / _xlpm.safe_nxt)),0)</f>
        <v>12.324748743718594</v>
      </c>
      <c r="W293" s="26" cm="1">
        <f t="array" ref="W293">IFERROR(_xlfn.LET(_xlpm.stk, W289, _xlpm.dem, X290:$BF290,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AVERAGE(X290:AL290), _xlpm.nxt), _xlpm.fw + ((_xlpm.stk - _xlpm.ded) / _xlpm.safe_nxt)),0)</f>
        <v>11.326633165829145</v>
      </c>
      <c r="X293" s="26" cm="1">
        <f t="array" ref="X293">IFERROR(_xlfn.LET(_xlpm.stk, X289, _xlpm.dem, Y290:$BF290,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AVERAGE(Y290:AM290), _xlpm.nxt), _xlpm.fw + ((_xlpm.stk - _xlpm.ded) / _xlpm.safe_nxt)),0)</f>
        <v>11.261442006269592</v>
      </c>
      <c r="Y293" s="27" cm="1">
        <f t="array" ref="Y293">IFERROR(_xlfn.LET(_xlpm.stk, Y289, _xlpm.dem, Z290:$BF290,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AVERAGE(Z290:AN290), _xlpm.nxt), _xlpm.fw + ((_xlpm.stk - _xlpm.ded) / _xlpm.safe_nxt)),0)</f>
        <v>9.3033919597989954</v>
      </c>
      <c r="Z293" s="27" cm="1">
        <f t="array" ref="Z293">IFERROR(_xlfn.LET(_xlpm.stk, Z289, _xlpm.dem, AA290:$BF290,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AVERAGE(AA290:AO290), _xlpm.nxt), _xlpm.fw + ((_xlpm.stk - _xlpm.ded) / _xlpm.safe_nxt)),0)</f>
        <v>8.3077889447236188</v>
      </c>
      <c r="AA293" s="27" cm="1">
        <f t="array" ref="AA293">IFERROR(_xlfn.LET(_xlpm.stk, AA289, _xlpm.dem, AB290:$BF290,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AVERAGE(AB290:AP290), _xlpm.nxt), _xlpm.fw + ((_xlpm.stk - _xlpm.ded) / _xlpm.safe_nxt)),0)</f>
        <v>7.3103015075376883</v>
      </c>
      <c r="AB293" s="27" cm="1">
        <f t="array" ref="AB293">IFERROR(_xlfn.LET(_xlpm.stk, AB289, _xlpm.dem, AC290:$BF290,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AVERAGE(AC290:AQ290), _xlpm.nxt), _xlpm.fw + ((_xlpm.stk - _xlpm.ded) / _xlpm.safe_nxt)),0)</f>
        <v>6.3134422110552766</v>
      </c>
      <c r="AC293" s="27" cm="1">
        <f t="array" ref="AC293">IFERROR(_xlfn.LET(_xlpm.stk, AC289, _xlpm.dem, AD290:$BF290,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AVERAGE(AD290:AR290), _xlpm.nxt), _xlpm.fw + ((_xlpm.stk - _xlpm.ded) / _xlpm.safe_nxt)),0)</f>
        <v>5.307788944723618</v>
      </c>
      <c r="AD293" s="27" cm="1">
        <f t="array" ref="AD293">IFERROR(_xlfn.LET(_xlpm.stk, AD289, _xlpm.dem, AE290:$BF290,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AVERAGE(AE290:AS290), _xlpm.nxt), _xlpm.fw + ((_xlpm.stk - _xlpm.ded) / _xlpm.safe_nxt)),0)</f>
        <v>4.2801507537688446</v>
      </c>
      <c r="AE293" s="27" cm="1">
        <f t="array" ref="AE293">IFERROR(_xlfn.LET(_xlpm.stk, AE289, _xlpm.dem, AF290:$BF290,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AVERAGE(AF290:AT290), _xlpm.nxt), _xlpm.fw + ((_xlpm.stk - _xlpm.ded) / _xlpm.safe_nxt)),0)</f>
        <v>3.2889447236180906</v>
      </c>
      <c r="AF293" s="27" cm="1">
        <f t="array" ref="AF293">IFERROR(_xlfn.LET(_xlpm.stk, AF289, _xlpm.dem, AG290:$BF290,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AVERAGE(AG290:AU290), _xlpm.nxt), _xlpm.fw + ((_xlpm.stk - _xlpm.ded) / _xlpm.safe_nxt)),0)</f>
        <v>2.2883165829145726</v>
      </c>
      <c r="AG293" s="27" cm="1">
        <f t="array" ref="AG293">IFERROR(_xlfn.LET(_xlpm.stk, AG289, _xlpm.dem, AH290:$BF290,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AVERAGE(AH290:AV290), _xlpm.nxt), _xlpm.fw + ((_xlpm.stk - _xlpm.ded) / _xlpm.safe_nxt)),0)</f>
        <v>1.2757537688442211</v>
      </c>
      <c r="AH293" s="27" cm="1">
        <f t="array" ref="AH293">IFERROR(_xlfn.LET(_xlpm.stk, AH289, _xlpm.dem, AI290:$BF290,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AVERAGE(AI290:AW290), _xlpm.nxt), _xlpm.fw + ((_xlpm.stk - _xlpm.ded) / _xlpm.safe_nxt)),0)</f>
        <v>0.28391959798994976</v>
      </c>
      <c r="AI293" s="27" cm="1">
        <f t="array" ref="AI293">IFERROR(_xlfn.LET(_xlpm.stk, AI289, _xlpm.dem, AJ290:$BF290,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AVERAGE(AJ290:AX290), _xlpm.nxt), _xlpm.fw + ((_xlpm.stk - _xlpm.ded) / _xlpm.safe_nxt)),0)</f>
        <v>0</v>
      </c>
      <c r="AJ293" s="27" cm="1">
        <f t="array" ref="AJ293">IFERROR(_xlfn.LET(_xlpm.stk, AJ289, _xlpm.dem, AK290:$BF290,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AVERAGE(AK290:AY290), _xlpm.nxt), _xlpm.fw + ((_xlpm.stk - _xlpm.ded) / _xlpm.safe_nxt)),0)</f>
        <v>0</v>
      </c>
      <c r="AK293" s="27" cm="1">
        <f t="array" ref="AK293">IFERROR(_xlfn.LET(_xlpm.stk, AK289, _xlpm.dem, AL290:$BF290,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AVERAGE(AL290:AZ290), _xlpm.nxt), _xlpm.fw + ((_xlpm.stk - _xlpm.ded) / _xlpm.safe_nxt)),0)</f>
        <v>0</v>
      </c>
      <c r="AL293" s="27" cm="1">
        <f t="array" ref="AL293">IFERROR(_xlfn.LET(_xlpm.stk, AL289, _xlpm.dem, AM290:$BF290,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AVERAGE(AM290:BA290), _xlpm.nxt), _xlpm.fw + ((_xlpm.stk - _xlpm.ded) / _xlpm.safe_nxt)),0)</f>
        <v>0</v>
      </c>
      <c r="AM293" s="27" cm="1">
        <f t="array" ref="AM293">IFERROR(_xlfn.LET(_xlpm.stk, AM289, _xlpm.dem, AN290:$BF290,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AVERAGE(AN290:BB290), _xlpm.nxt), _xlpm.fw + ((_xlpm.stk - _xlpm.ded) / _xlpm.safe_nxt)),0)</f>
        <v>0</v>
      </c>
      <c r="AN293" s="27" cm="1">
        <f t="array" ref="AN293">IFERROR(_xlfn.LET(_xlpm.stk, AN289, _xlpm.dem, AO290:$BF290,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AVERAGE(AO290:BC290), _xlpm.nxt), _xlpm.fw + ((_xlpm.stk - _xlpm.ded) / _xlpm.safe_nxt)),0)</f>
        <v>0</v>
      </c>
      <c r="AO293" s="27" cm="1">
        <f t="array" ref="AO293">IFERROR(_xlfn.LET(_xlpm.stk, AO289, _xlpm.dem, AP290:$BF290,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AVERAGE(AP290:BD290), _xlpm.nxt), _xlpm.fw + ((_xlpm.stk - _xlpm.ded) / _xlpm.safe_nxt)),0)</f>
        <v>0</v>
      </c>
      <c r="AP293" s="27" cm="1">
        <f t="array" ref="AP293">IFERROR(_xlfn.LET(_xlpm.stk, AP289, _xlpm.dem, AQ290:$BF290,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AVERAGE(AQ290:BE290), _xlpm.nxt), _xlpm.fw + ((_xlpm.stk - _xlpm.ded) / _xlpm.safe_nxt)),0)</f>
        <v>0</v>
      </c>
      <c r="AQ293" s="27" cm="1">
        <f t="array" ref="AQ293">IFERROR(_xlfn.LET(_xlpm.stk, AQ289, _xlpm.dem, AR290:$BF290,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AVERAGE(AR290:BF290), _xlpm.nxt), _xlpm.fw + ((_xlpm.stk - _xlpm.ded) / _xlpm.safe_nxt)),0)</f>
        <v>0</v>
      </c>
    </row>
    <row r="294" spans="1:43" hidden="1" x14ac:dyDescent="0.3">
      <c r="A294" s="14">
        <f>_xlfn.XLOOKUP(F294,'Demand on-top'!A:A,'Demand on-top'!S:S)</f>
        <v>1688</v>
      </c>
      <c r="B294" s="16" t="s">
        <v>7</v>
      </c>
      <c r="C294" s="17" t="s">
        <v>8</v>
      </c>
      <c r="D294" s="18" cm="1">
        <f t="array" ref="D294">ROUND(_xlfn.XLOOKUP(B294,Artikli!A:A,Artikli!C:C/7),0)</f>
        <v>9</v>
      </c>
      <c r="E294" s="19" t="s">
        <v>44</v>
      </c>
      <c r="F294" s="19" t="s">
        <v>176</v>
      </c>
      <c r="G294" s="48" t="s">
        <v>177</v>
      </c>
      <c r="H294" s="61"/>
      <c r="I294" s="57" t="s">
        <v>26</v>
      </c>
      <c r="J294" s="31">
        <v>1717</v>
      </c>
      <c r="K294" s="20">
        <f>IFERROR(_xlfn.XLOOKUP(F294,Stock!A:A,Stock!AI:AI),0)</f>
        <v>1630</v>
      </c>
      <c r="L294" s="20">
        <f t="shared" ref="L294:Y294" si="1960">K297</f>
        <v>1545</v>
      </c>
      <c r="M294" s="20">
        <f t="shared" si="1960"/>
        <v>1460</v>
      </c>
      <c r="N294" s="20">
        <f t="shared" si="1960"/>
        <v>4255</v>
      </c>
      <c r="O294" s="20">
        <f t="shared" si="1960"/>
        <v>4170</v>
      </c>
      <c r="P294" s="20">
        <f t="shared" si="1960"/>
        <v>4087</v>
      </c>
      <c r="Q294" s="20">
        <f t="shared" si="1960"/>
        <v>3823</v>
      </c>
      <c r="R294" s="20">
        <f t="shared" si="1960"/>
        <v>3558</v>
      </c>
      <c r="S294" s="20">
        <f t="shared" si="1960"/>
        <v>3293</v>
      </c>
      <c r="T294" s="20">
        <f t="shared" si="1960"/>
        <v>3028</v>
      </c>
      <c r="U294" s="20">
        <f t="shared" si="1960"/>
        <v>2708</v>
      </c>
      <c r="V294" s="20">
        <f t="shared" si="1960"/>
        <v>2388</v>
      </c>
      <c r="W294" s="20">
        <f t="shared" si="1960"/>
        <v>2049</v>
      </c>
      <c r="X294" s="20">
        <f t="shared" si="1960"/>
        <v>1708</v>
      </c>
      <c r="Y294" s="21">
        <f t="shared" si="1960"/>
        <v>0</v>
      </c>
      <c r="Z294" s="21">
        <f t="shared" ref="Z294" si="1961">Y297</f>
        <v>0</v>
      </c>
      <c r="AA294" s="21">
        <f t="shared" ref="AA294" si="1962">Z297</f>
        <v>0</v>
      </c>
      <c r="AB294" s="21">
        <f t="shared" ref="AB294" si="1963">AA297</f>
        <v>0</v>
      </c>
      <c r="AC294" s="21">
        <f t="shared" ref="AC294" si="1964">AB297</f>
        <v>0</v>
      </c>
      <c r="AD294" s="21">
        <f t="shared" ref="AD294" si="1965">AC297</f>
        <v>0</v>
      </c>
      <c r="AE294" s="21">
        <f t="shared" ref="AE294" si="1966">AD297</f>
        <v>0</v>
      </c>
      <c r="AF294" s="21">
        <f t="shared" ref="AF294" si="1967">AE297</f>
        <v>0</v>
      </c>
      <c r="AG294" s="21">
        <f t="shared" ref="AG294" si="1968">AF297</f>
        <v>0</v>
      </c>
      <c r="AH294" s="21">
        <f t="shared" ref="AH294" si="1969">AG297</f>
        <v>0</v>
      </c>
      <c r="AI294" s="21">
        <f t="shared" ref="AI294" si="1970">AH297</f>
        <v>0</v>
      </c>
      <c r="AJ294" s="21">
        <f t="shared" ref="AJ294" si="1971">AI297</f>
        <v>0</v>
      </c>
      <c r="AK294" s="21">
        <f t="shared" ref="AK294" si="1972">AJ297</f>
        <v>0</v>
      </c>
      <c r="AL294" s="21">
        <f t="shared" ref="AL294" si="1973">AK297</f>
        <v>0</v>
      </c>
      <c r="AM294" s="21">
        <f t="shared" ref="AM294" si="1974">AL297</f>
        <v>0</v>
      </c>
      <c r="AN294" s="21">
        <f t="shared" ref="AN294" si="1975">AM297</f>
        <v>0</v>
      </c>
      <c r="AO294" s="21">
        <f t="shared" ref="AO294" si="1976">AN297</f>
        <v>0</v>
      </c>
      <c r="AP294" s="21">
        <f t="shared" ref="AP294" si="1977">AO297</f>
        <v>0</v>
      </c>
      <c r="AQ294" s="21">
        <f t="shared" ref="AQ294" si="1978">AP297</f>
        <v>0</v>
      </c>
    </row>
    <row r="295" spans="1:43" hidden="1" x14ac:dyDescent="0.3">
      <c r="A295" s="14">
        <f>_xlfn.XLOOKUP(F295,'Demand on-top'!A:A,'Demand on-top'!S:S)</f>
        <v>1688</v>
      </c>
      <c r="B295" s="16" t="s">
        <v>7</v>
      </c>
      <c r="C295" s="17" t="s">
        <v>8</v>
      </c>
      <c r="D295" s="18" cm="1">
        <f t="array" ref="D295">ROUND(_xlfn.XLOOKUP(B295,Artikli!A:A,Artikli!C:C/7),0)</f>
        <v>9</v>
      </c>
      <c r="E295" s="19" t="s">
        <v>44</v>
      </c>
      <c r="F295" s="19" t="s">
        <v>176</v>
      </c>
      <c r="G295" s="48" t="s">
        <v>177</v>
      </c>
      <c r="H295" s="62"/>
      <c r="I295" s="57" t="s">
        <v>28</v>
      </c>
      <c r="J295" s="31">
        <v>85</v>
      </c>
      <c r="K295" s="20">
        <f>ROUND(_xlfn.XLOOKUP($F295,'Prodaja+Demand'!$B:$B,'Prodaja+Demand'!BG:BG),0)+ROUND(_xlfn.XLOOKUP($F295,'Demand on-top'!$A:$A,'Demand on-top'!F:F),0)</f>
        <v>85</v>
      </c>
      <c r="L295" s="20">
        <f>ROUND(_xlfn.XLOOKUP($F295,'Prodaja+Demand'!$B:$B,'Prodaja+Demand'!BH:BH),0)+ROUND(_xlfn.XLOOKUP($F295,'Demand on-top'!$A:$A,'Demand on-top'!G:G),0)</f>
        <v>85</v>
      </c>
      <c r="M295" s="20">
        <f>ROUND(_xlfn.XLOOKUP($F295,'Prodaja+Demand'!$B:$B,'Prodaja+Demand'!BI:BI),0)+ROUND(_xlfn.XLOOKUP($F295,'Demand on-top'!$A:$A,'Demand on-top'!H:H),0)</f>
        <v>85</v>
      </c>
      <c r="N295" s="20">
        <f>ROUND(_xlfn.XLOOKUP($F295,'Prodaja+Demand'!$B:$B,'Prodaja+Demand'!BJ:BJ),0)+ROUND(_xlfn.XLOOKUP($F295,'Demand on-top'!$A:$A,'Demand on-top'!I:I),0)</f>
        <v>85</v>
      </c>
      <c r="O295" s="20">
        <f>ROUND(_xlfn.XLOOKUP($F295,'Prodaja+Demand'!$B:$B,'Prodaja+Demand'!BK:BK),0)+ROUND(_xlfn.XLOOKUP($F295,'Demand on-top'!$A:$A,'Demand on-top'!J:J),0)</f>
        <v>83</v>
      </c>
      <c r="P295" s="20">
        <f>ROUND(_xlfn.XLOOKUP($F295,'Prodaja+Demand'!$B:$B,'Prodaja+Demand'!BL:BL),0)+ROUND(_xlfn.XLOOKUP($F295,'Demand on-top'!$A:$A,'Demand on-top'!K:K),0)</f>
        <v>264</v>
      </c>
      <c r="Q295" s="20">
        <f>ROUND(_xlfn.XLOOKUP($F295,'Prodaja+Demand'!$B:$B,'Prodaja+Demand'!BM:BM),0)+ROUND(_xlfn.XLOOKUP($F295,'Demand on-top'!$A:$A,'Demand on-top'!L:L),0)</f>
        <v>265</v>
      </c>
      <c r="R295" s="20">
        <f>ROUND(_xlfn.XLOOKUP($F295,'Prodaja+Demand'!$B:$B,'Prodaja+Demand'!BN:BN),0)+ROUND(_xlfn.XLOOKUP($F295,'Demand on-top'!$A:$A,'Demand on-top'!M:M),0)</f>
        <v>265</v>
      </c>
      <c r="S295" s="20">
        <f>ROUND(_xlfn.XLOOKUP($F295,'Prodaja+Demand'!$B:$B,'Prodaja+Demand'!BO:BO),0)+ROUND(_xlfn.XLOOKUP($F295,'Demand on-top'!$A:$A,'Demand on-top'!N:N),0)</f>
        <v>265</v>
      </c>
      <c r="T295" s="20">
        <f>ROUND(_xlfn.XLOOKUP($F295,'Prodaja+Demand'!$B:$B,'Prodaja+Demand'!BP:BP),0)+ROUND(_xlfn.XLOOKUP($F295,'Demand on-top'!$A:$A,'Demand on-top'!O:O),0)</f>
        <v>320</v>
      </c>
      <c r="U295" s="20">
        <f>ROUND(_xlfn.XLOOKUP($F295,'Prodaja+Demand'!$B:$B,'Prodaja+Demand'!BQ:BQ),0)+ROUND(_xlfn.XLOOKUP($F295,'Demand on-top'!$A:$A,'Demand on-top'!P:P),0)</f>
        <v>320</v>
      </c>
      <c r="V295" s="20">
        <f>ROUND(_xlfn.XLOOKUP($F295,'Prodaja+Demand'!$B:$B,'Prodaja+Demand'!BR:BR),0)+ROUND(_xlfn.XLOOKUP($F295,'Demand on-top'!$A:$A,'Demand on-top'!Q:Q),0)</f>
        <v>339</v>
      </c>
      <c r="W295" s="20">
        <f>ROUND(_xlfn.XLOOKUP($F295,'Prodaja+Demand'!$B:$B,'Prodaja+Demand'!BS:BS),0)+ROUND(_xlfn.XLOOKUP($F295,'Demand on-top'!$A:$A,'Demand on-top'!R:R),0)</f>
        <v>341</v>
      </c>
      <c r="X295" s="20">
        <f>ROUND(_xlfn.XLOOKUP($F295,'Prodaja+Demand'!$B:$B,'Prodaja+Demand'!BT:BT),0)+ROUND(_xlfn.XLOOKUP($F295,'Demand on-top'!$A:$A,'Demand on-top'!S:S),0)</f>
        <v>1778</v>
      </c>
      <c r="Y295" s="21">
        <f>ROUND(_xlfn.XLOOKUP($F295,'Prodaja+Demand'!$B:$B,'Prodaja+Demand'!BU:BU),0)+ROUND(_xlfn.XLOOKUP($F295,'Demand on-top'!$A:$A,'Demand on-top'!T:T),0)</f>
        <v>90</v>
      </c>
      <c r="Z295" s="21">
        <f>ROUND(_xlfn.XLOOKUP($F295,'Prodaja+Demand'!$B:$B,'Prodaja+Demand'!BV:BV),0)+ROUND(_xlfn.XLOOKUP($F295,'Demand on-top'!$A:$A,'Demand on-top'!U:U),0)</f>
        <v>90</v>
      </c>
      <c r="AA295" s="21">
        <f>ROUND(_xlfn.XLOOKUP($F295,'Prodaja+Demand'!$B:$B,'Prodaja+Demand'!BW:BW),0)+ROUND(_xlfn.XLOOKUP($F295,'Demand on-top'!$A:$A,'Demand on-top'!V:V),0)</f>
        <v>90</v>
      </c>
      <c r="AB295" s="21">
        <f>ROUND(_xlfn.XLOOKUP($F295,'Prodaja+Demand'!$B:$B,'Prodaja+Demand'!BX:BX),0)+ROUND(_xlfn.XLOOKUP($F295,'Demand on-top'!$A:$A,'Demand on-top'!W:W),0)</f>
        <v>92</v>
      </c>
      <c r="AC295" s="21">
        <f>ROUND(_xlfn.XLOOKUP($F295,'Prodaja+Demand'!$B:$B,'Prodaja+Demand'!BY:BY),0)+ROUND(_xlfn.XLOOKUP($F295,'Demand on-top'!$A:$A,'Demand on-top'!X:X),0)</f>
        <v>92</v>
      </c>
      <c r="AD295" s="21">
        <f>ROUND(_xlfn.XLOOKUP($F295,'Prodaja+Demand'!$B:$B,'Prodaja+Demand'!BZ:BZ),0)+ROUND(_xlfn.XLOOKUP($F295,'Demand on-top'!$A:$A,'Demand on-top'!Y:Y),0)</f>
        <v>92</v>
      </c>
      <c r="AE295" s="21">
        <f>ROUND(_xlfn.XLOOKUP($F295,'Prodaja+Demand'!$B:$B,'Prodaja+Demand'!CA:CA),0)+ROUND(_xlfn.XLOOKUP($F295,'Demand on-top'!$A:$A,'Demand on-top'!Z:Z),0)</f>
        <v>93</v>
      </c>
      <c r="AF295" s="21">
        <f>ROUND(_xlfn.XLOOKUP($F295,'Prodaja+Demand'!$B:$B,'Prodaja+Demand'!CB:CB),0)+ROUND(_xlfn.XLOOKUP($F295,'Demand on-top'!$A:$A,'Demand on-top'!AA:AA),0)</f>
        <v>93</v>
      </c>
      <c r="AG295" s="21">
        <f>ROUND(_xlfn.XLOOKUP($F295,'Prodaja+Demand'!$B:$B,'Prodaja+Demand'!CC:CC),0)+ROUND(_xlfn.XLOOKUP($F295,'Demand on-top'!$A:$A,'Demand on-top'!AB:AB),0)</f>
        <v>93</v>
      </c>
      <c r="AH295" s="21">
        <f>ROUND(_xlfn.XLOOKUP($F295,'Prodaja+Demand'!$B:$B,'Prodaja+Demand'!CD:CD),0)+ROUND(_xlfn.XLOOKUP($F295,'Demand on-top'!$A:$A,'Demand on-top'!AC:AC),0)</f>
        <v>92</v>
      </c>
      <c r="AI295" s="21">
        <f>ROUND(_xlfn.XLOOKUP($F295,'Prodaja+Demand'!$B:$B,'Prodaja+Demand'!CE:CE),0)+ROUND(_xlfn.XLOOKUP($F295,'Demand on-top'!$A:$A,'Demand on-top'!AD:AD),0)</f>
        <v>91</v>
      </c>
      <c r="AJ295" s="21">
        <f>ROUND(_xlfn.XLOOKUP($F295,'Prodaja+Demand'!$B:$B,'Prodaja+Demand'!CF:CF),0)+ROUND(_xlfn.XLOOKUP($F295,'Demand on-top'!$A:$A,'Demand on-top'!AE:AE),0)</f>
        <v>88</v>
      </c>
      <c r="AK295" s="21">
        <f>ROUND(_xlfn.XLOOKUP($F295,'Prodaja+Demand'!$B:$B,'Prodaja+Demand'!CG:CG),0)+ROUND(_xlfn.XLOOKUP($F295,'Demand on-top'!$A:$A,'Demand on-top'!AF:AF),0)</f>
        <v>88</v>
      </c>
      <c r="AL295" s="21">
        <f>ROUND(_xlfn.XLOOKUP($F295,'Prodaja+Demand'!$B:$B,'Prodaja+Demand'!CH:CH),0)+ROUND(_xlfn.XLOOKUP($F295,'Demand on-top'!$A:$A,'Demand on-top'!AG:AG),0)</f>
        <v>89</v>
      </c>
      <c r="AM295" s="21">
        <f>ROUND(_xlfn.XLOOKUP($F295,'Prodaja+Demand'!$B:$B,'Prodaja+Demand'!CI:CI),0)+ROUND(_xlfn.XLOOKUP($F295,'Demand on-top'!$A:$A,'Demand on-top'!AH:AH),0)</f>
        <v>89</v>
      </c>
      <c r="AN295" s="21">
        <f>ROUND(_xlfn.XLOOKUP($F295,'Prodaja+Demand'!$B:$B,'Prodaja+Demand'!CJ:CJ),0)+ROUND(_xlfn.XLOOKUP($F295,'Demand on-top'!$A:$A,'Demand on-top'!AI:AI),0)</f>
        <v>89</v>
      </c>
      <c r="AO295" s="21">
        <f>ROUND(_xlfn.XLOOKUP($F295,'Prodaja+Demand'!$B:$B,'Prodaja+Demand'!CK:CK),0)+ROUND(_xlfn.XLOOKUP($F295,'Demand on-top'!$A:$A,'Demand on-top'!AJ:AJ),0)</f>
        <v>89</v>
      </c>
      <c r="AP295" s="21">
        <f>ROUND(_xlfn.XLOOKUP($F295,'Prodaja+Demand'!$B:$B,'Prodaja+Demand'!CL:CL),0)+ROUND(_xlfn.XLOOKUP($F295,'Demand on-top'!$A:$A,'Demand on-top'!AK:AK),0)</f>
        <v>0</v>
      </c>
      <c r="AQ295" s="21">
        <f>ROUND(_xlfn.XLOOKUP($F295,'Prodaja+Demand'!$B:$B,'Prodaja+Demand'!CM:CM),0)+ROUND(_xlfn.XLOOKUP($F295,'Demand on-top'!$A:$A,'Demand on-top'!AL:AL),0)</f>
        <v>0</v>
      </c>
    </row>
    <row r="296" spans="1:43" hidden="1" x14ac:dyDescent="0.3">
      <c r="A296" s="14">
        <f>_xlfn.XLOOKUP(F296,'Demand on-top'!A:A,'Demand on-top'!S:S)</f>
        <v>1688</v>
      </c>
      <c r="B296" s="16" t="s">
        <v>7</v>
      </c>
      <c r="C296" s="17" t="s">
        <v>8</v>
      </c>
      <c r="D296" s="18" cm="1">
        <f t="array" ref="D296">ROUND(_xlfn.XLOOKUP(B296,Artikli!A:A,Artikli!C:C/7),0)</f>
        <v>9</v>
      </c>
      <c r="E296" s="19" t="s">
        <v>44</v>
      </c>
      <c r="F296" s="19" t="s">
        <v>176</v>
      </c>
      <c r="G296" s="48" t="s">
        <v>177</v>
      </c>
      <c r="H296" s="62"/>
      <c r="I296" s="57" t="s">
        <v>27</v>
      </c>
      <c r="J296" s="31">
        <v>0</v>
      </c>
      <c r="K296" s="20">
        <f>IFERROR(_xlfn.XLOOKUP($F296,'Incoming supply'!$A:$A,'Incoming supply'!B:B),0)</f>
        <v>0</v>
      </c>
      <c r="L296" s="20">
        <f>IFERROR(_xlfn.XLOOKUP($F296,'Incoming supply'!$A:$A,'Incoming supply'!C:C),0)</f>
        <v>0</v>
      </c>
      <c r="M296" s="20">
        <f>IFERROR(_xlfn.XLOOKUP($F296,'Incoming supply'!$A:$A,'Incoming supply'!D:D),0)</f>
        <v>2880</v>
      </c>
      <c r="N296" s="20">
        <f>IFERROR(_xlfn.XLOOKUP($F296,'Incoming supply'!$A:$A,'Incoming supply'!E:E),0)</f>
        <v>0</v>
      </c>
      <c r="O296" s="20">
        <f>IFERROR(_xlfn.XLOOKUP($F296,'Incoming supply'!$A:$A,'Incoming supply'!F:F),0)</f>
        <v>0</v>
      </c>
      <c r="P296" s="20">
        <f>IFERROR(_xlfn.XLOOKUP($F296,'Incoming supply'!$A:$A,'Incoming supply'!G:G),0)</f>
        <v>0</v>
      </c>
      <c r="Q296" s="20">
        <f>IFERROR(_xlfn.XLOOKUP($F296,'Incoming supply'!$A:$A,'Incoming supply'!H:H),0)</f>
        <v>0</v>
      </c>
      <c r="R296" s="20">
        <f>IFERROR(_xlfn.XLOOKUP($F296,'Incoming supply'!$A:$A,'Incoming supply'!I:I),0)</f>
        <v>0</v>
      </c>
      <c r="S296" s="20">
        <f>IFERROR(_xlfn.XLOOKUP($F296,'Incoming supply'!$A:$A,'Incoming supply'!J:J),0)</f>
        <v>0</v>
      </c>
      <c r="T296" s="20">
        <f>IFERROR(_xlfn.XLOOKUP($F296,'Incoming supply'!$A:$A,'Incoming supply'!K:K),0)</f>
        <v>0</v>
      </c>
      <c r="U296" s="20">
        <f>IFERROR(_xlfn.XLOOKUP($F296,'Incoming supply'!$A:$A,'Incoming supply'!L:L),0)</f>
        <v>0</v>
      </c>
      <c r="V296" s="20">
        <f>IFERROR(_xlfn.XLOOKUP($F296,'Incoming supply'!$A:$A,'Incoming supply'!M:M),0)</f>
        <v>0</v>
      </c>
      <c r="W296" s="20">
        <f>IFERROR(_xlfn.XLOOKUP($F296,'Incoming supply'!$A:$A,'Incoming supply'!N:N),0)</f>
        <v>0</v>
      </c>
      <c r="X296" s="20">
        <f>IFERROR(_xlfn.XLOOKUP($F296,'Incoming supply'!$A:$A,'Incoming supply'!O:O),0)</f>
        <v>0</v>
      </c>
      <c r="Y296" s="21">
        <f>IFERROR(_xlfn.XLOOKUP($F296,'Incoming supply'!$A:$A,'Incoming supply'!P:P),0)</f>
        <v>0</v>
      </c>
      <c r="Z296" s="21">
        <f>IFERROR(_xlfn.XLOOKUP($F296,'Incoming supply'!$A:$A,'Incoming supply'!Q:Q),0)</f>
        <v>0</v>
      </c>
      <c r="AA296" s="21">
        <f>IFERROR(_xlfn.XLOOKUP($F296,'Incoming supply'!$A:$A,'Incoming supply'!R:R),0)</f>
        <v>0</v>
      </c>
      <c r="AB296" s="21">
        <f>IFERROR(_xlfn.XLOOKUP($F296,'Incoming supply'!$A:$A,'Incoming supply'!S:S),0)</f>
        <v>0</v>
      </c>
      <c r="AC296" s="21">
        <f>IFERROR(_xlfn.XLOOKUP($F296,'Incoming supply'!$A:$A,'Incoming supply'!T:T),0)</f>
        <v>0</v>
      </c>
      <c r="AD296" s="21">
        <f>IFERROR(_xlfn.XLOOKUP($F296,'Incoming supply'!$A:$A,'Incoming supply'!U:U),0)</f>
        <v>0</v>
      </c>
      <c r="AE296" s="21">
        <f>IFERROR(_xlfn.XLOOKUP($F296,'Incoming supply'!$A:$A,'Incoming supply'!V:V),0)</f>
        <v>0</v>
      </c>
      <c r="AF296" s="21">
        <f>IFERROR(_xlfn.XLOOKUP($F296,'Incoming supply'!$A:$A,'Incoming supply'!W:W),0)</f>
        <v>0</v>
      </c>
      <c r="AG296" s="21">
        <f>IFERROR(_xlfn.XLOOKUP($F296,'Incoming supply'!$A:$A,'Incoming supply'!X:X),0)</f>
        <v>0</v>
      </c>
      <c r="AH296" s="21">
        <f>IFERROR(_xlfn.XLOOKUP($F296,'Incoming supply'!$A:$A,'Incoming supply'!Y:Y),0)</f>
        <v>0</v>
      </c>
      <c r="AI296" s="21">
        <f>IFERROR(_xlfn.XLOOKUP($F296,'Incoming supply'!$A:$A,'Incoming supply'!Z:Z),0)</f>
        <v>0</v>
      </c>
      <c r="AJ296" s="21">
        <f>IFERROR(_xlfn.XLOOKUP($F296,'Incoming supply'!$A:$A,'Incoming supply'!AA:AA),0)</f>
        <v>0</v>
      </c>
      <c r="AK296" s="21">
        <f>IFERROR(_xlfn.XLOOKUP($F296,'Incoming supply'!$A:$A,'Incoming supply'!AB:AB),0)</f>
        <v>0</v>
      </c>
      <c r="AL296" s="21">
        <f>IFERROR(_xlfn.XLOOKUP($F296,'Incoming supply'!$A:$A,'Incoming supply'!AC:AC),0)</f>
        <v>0</v>
      </c>
      <c r="AM296" s="21">
        <f>IFERROR(_xlfn.XLOOKUP($F296,'Incoming supply'!$A:$A,'Incoming supply'!AD:AD),0)</f>
        <v>0</v>
      </c>
      <c r="AN296" s="21">
        <f>IFERROR(_xlfn.XLOOKUP($F296,'Incoming supply'!$A:$A,'Incoming supply'!AE:AE),0)</f>
        <v>0</v>
      </c>
      <c r="AO296" s="21">
        <f>IFERROR(_xlfn.XLOOKUP($F296,'Incoming supply'!$A:$A,'Incoming supply'!AF:AF),0)</f>
        <v>0</v>
      </c>
      <c r="AP296" s="21">
        <f>IFERROR(_xlfn.XLOOKUP($F296,'Incoming supply'!$A:$A,'Incoming supply'!AG:AG),0)</f>
        <v>0</v>
      </c>
      <c r="AQ296" s="21">
        <f>IFERROR(_xlfn.XLOOKUP($F296,'Incoming supply'!$A:$A,'Incoming supply'!AH:AH),0)</f>
        <v>0</v>
      </c>
    </row>
    <row r="297" spans="1:43" hidden="1" x14ac:dyDescent="0.3">
      <c r="A297" s="14">
        <f>_xlfn.XLOOKUP(F297,'Demand on-top'!A:A,'Demand on-top'!S:S)</f>
        <v>1688</v>
      </c>
      <c r="B297" s="16" t="s">
        <v>7</v>
      </c>
      <c r="C297" s="17" t="s">
        <v>8</v>
      </c>
      <c r="D297" s="18" cm="1">
        <f t="array" ref="D297">ROUND(_xlfn.XLOOKUP(B297,Artikli!A:A,Artikli!C:C/7),0)</f>
        <v>9</v>
      </c>
      <c r="E297" s="19" t="s">
        <v>44</v>
      </c>
      <c r="F297" s="19" t="s">
        <v>176</v>
      </c>
      <c r="G297" s="48" t="s">
        <v>177</v>
      </c>
      <c r="H297" s="62"/>
      <c r="I297" s="57" t="s">
        <v>4096</v>
      </c>
      <c r="J297" s="31">
        <v>1632</v>
      </c>
      <c r="K297" s="20">
        <f t="shared" ref="K297" si="1979">IF((K294-K295+K296)&gt;0,(K294-K295+K296),0)</f>
        <v>1545</v>
      </c>
      <c r="L297" s="20">
        <f t="shared" ref="L297" si="1980">IF((L294-L295+L296)&gt;0,(L294-L295+L296),0)</f>
        <v>1460</v>
      </c>
      <c r="M297" s="20">
        <f t="shared" ref="M297" si="1981">IF((M294-M295+M296)&gt;0,(M294-M295+M296),0)</f>
        <v>4255</v>
      </c>
      <c r="N297" s="20">
        <f t="shared" ref="N297" si="1982">IF((N294-N295+N296)&gt;0,(N294-N295+N296),0)</f>
        <v>4170</v>
      </c>
      <c r="O297" s="20">
        <f t="shared" ref="O297" si="1983">IF((O294-O295+O296)&gt;0,(O294-O295+O296),0)</f>
        <v>4087</v>
      </c>
      <c r="P297" s="20">
        <f t="shared" ref="P297" si="1984">IF((P294-P295+P296)&gt;0,(P294-P295+P296),0)</f>
        <v>3823</v>
      </c>
      <c r="Q297" s="20">
        <f t="shared" ref="Q297" si="1985">IF((Q294-Q295+Q296)&gt;0,(Q294-Q295+Q296),0)</f>
        <v>3558</v>
      </c>
      <c r="R297" s="20">
        <f t="shared" ref="R297" si="1986">IF((R294-R295+R296)&gt;0,(R294-R295+R296),0)</f>
        <v>3293</v>
      </c>
      <c r="S297" s="20">
        <f t="shared" ref="S297" si="1987">IF((S294-S295+S296)&gt;0,(S294-S295+S296),0)</f>
        <v>3028</v>
      </c>
      <c r="T297" s="20">
        <f t="shared" ref="T297" si="1988">IF((T294-T295+T296)&gt;0,(T294-T295+T296),0)</f>
        <v>2708</v>
      </c>
      <c r="U297" s="20">
        <f t="shared" ref="U297" si="1989">IF((U294-U295+U296)&gt;0,(U294-U295+U296),0)</f>
        <v>2388</v>
      </c>
      <c r="V297" s="20">
        <f t="shared" ref="V297" si="1990">IF((V294-V295+V296)&gt;0,(V294-V295+V296),0)</f>
        <v>2049</v>
      </c>
      <c r="W297" s="20">
        <f t="shared" ref="W297" si="1991">IF((W294-W295+W296)&gt;0,(W294-W295+W296),0)</f>
        <v>1708</v>
      </c>
      <c r="X297" s="20">
        <f t="shared" ref="X297" si="1992">IF((X294-X295+X296)&gt;0,(X294-X295+X296),0)</f>
        <v>0</v>
      </c>
      <c r="Y297" s="21">
        <f t="shared" ref="Y297:AQ297" si="1993">IF((Y294-Y295+Y296)&gt;0,(Y294-Y295+Y296),0)</f>
        <v>0</v>
      </c>
      <c r="Z297" s="21">
        <f t="shared" si="1993"/>
        <v>0</v>
      </c>
      <c r="AA297" s="21">
        <f t="shared" si="1993"/>
        <v>0</v>
      </c>
      <c r="AB297" s="21">
        <f t="shared" si="1993"/>
        <v>0</v>
      </c>
      <c r="AC297" s="21">
        <f t="shared" si="1993"/>
        <v>0</v>
      </c>
      <c r="AD297" s="21">
        <f t="shared" si="1993"/>
        <v>0</v>
      </c>
      <c r="AE297" s="21">
        <f t="shared" si="1993"/>
        <v>0</v>
      </c>
      <c r="AF297" s="21">
        <f t="shared" si="1993"/>
        <v>0</v>
      </c>
      <c r="AG297" s="21">
        <f t="shared" si="1993"/>
        <v>0</v>
      </c>
      <c r="AH297" s="21">
        <f t="shared" si="1993"/>
        <v>0</v>
      </c>
      <c r="AI297" s="21">
        <f t="shared" si="1993"/>
        <v>0</v>
      </c>
      <c r="AJ297" s="21">
        <f t="shared" si="1993"/>
        <v>0</v>
      </c>
      <c r="AK297" s="21">
        <f t="shared" si="1993"/>
        <v>0</v>
      </c>
      <c r="AL297" s="21">
        <f t="shared" si="1993"/>
        <v>0</v>
      </c>
      <c r="AM297" s="21">
        <f t="shared" si="1993"/>
        <v>0</v>
      </c>
      <c r="AN297" s="21">
        <f t="shared" si="1993"/>
        <v>0</v>
      </c>
      <c r="AO297" s="21">
        <f t="shared" si="1993"/>
        <v>0</v>
      </c>
      <c r="AP297" s="21">
        <f t="shared" si="1993"/>
        <v>0</v>
      </c>
      <c r="AQ297" s="21">
        <f t="shared" si="1993"/>
        <v>0</v>
      </c>
    </row>
    <row r="298" spans="1:43" hidden="1" x14ac:dyDescent="0.3">
      <c r="A298" s="14">
        <f>_xlfn.XLOOKUP(F298,'Demand on-top'!A:A,'Demand on-top'!S:S)</f>
        <v>1688</v>
      </c>
      <c r="B298" s="22" t="s">
        <v>7</v>
      </c>
      <c r="C298" s="23" t="s">
        <v>8</v>
      </c>
      <c r="D298" s="18" cm="1">
        <f t="array" ref="D298">ROUND(_xlfn.XLOOKUP(B298,Artikli!A:A,Artikli!C:C/7),0)</f>
        <v>9</v>
      </c>
      <c r="E298" s="25" t="s">
        <v>44</v>
      </c>
      <c r="F298" s="25" t="s">
        <v>176</v>
      </c>
      <c r="G298" s="49" t="s">
        <v>177</v>
      </c>
      <c r="H298" s="64"/>
      <c r="I298" s="58" t="s">
        <v>29</v>
      </c>
      <c r="J298" s="32">
        <v>9.734375</v>
      </c>
      <c r="K298" s="26" cm="1">
        <f t="array" ref="K298">IFERROR(_xlfn.LET(_xlpm.stk, K294, _xlpm.dem, L295:$BF295,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AVERAGE(L295:Z295), _xlpm.nxt), _xlpm.fw + ((_xlpm.stk - _xlpm.ded) / _xlpm.safe_nxt)),0)</f>
        <v>8.7281250000000004</v>
      </c>
      <c r="L298" s="26" cm="1">
        <f t="array" ref="L298">IFERROR(_xlfn.LET(_xlpm.stk, L294, _xlpm.dem, M295:$BF295,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AVERAGE(M295:AA295), _xlpm.nxt), _xlpm.fw + ((_xlpm.stk - _xlpm.ded) / _xlpm.safe_nxt)),0)</f>
        <v>7.7281250000000004</v>
      </c>
      <c r="M298" s="26" cm="1">
        <f t="array" ref="M298">IFERROR(_xlfn.LET(_xlpm.stk, M294, _xlpm.dem, N295:$BF295,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AVERAGE(N295:AB295), _xlpm.nxt), _xlpm.fw + ((_xlpm.stk - _xlpm.ded) / _xlpm.safe_nxt)),0)</f>
        <v>6.7281250000000004</v>
      </c>
      <c r="N298" s="26" cm="1">
        <f t="array" ref="N298">IFERROR(_xlfn.LET(_xlpm.stk, N294, _xlpm.dem, O295:$BF295,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AVERAGE(O295:AC295), _xlpm.nxt), _xlpm.fw + ((_xlpm.stk - _xlpm.ded) / _xlpm.safe_nxt)),0)</f>
        <v>10.166666666666666</v>
      </c>
      <c r="O298" s="26" cm="1">
        <f t="array" ref="O298">IFERROR(_xlfn.LET(_xlpm.stk, O294, _xlpm.dem, P295:$BF295,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AVERAGE(P295:AD295), _xlpm.nxt), _xlpm.fw + ((_xlpm.stk - _xlpm.ded) / _xlpm.safe_nxt)),0)</f>
        <v>9.1444444444444439</v>
      </c>
      <c r="P298" s="26" cm="1">
        <f t="array" ref="P298">IFERROR(_xlfn.LET(_xlpm.stk, P294, _xlpm.dem, Q295:$BF295,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AVERAGE(Q295:AE295), _xlpm.nxt), _xlpm.fw + ((_xlpm.stk - _xlpm.ded) / _xlpm.safe_nxt)),0)</f>
        <v>10.155555555555555</v>
      </c>
      <c r="Q298" s="26" cm="1">
        <f t="array" ref="Q298">IFERROR(_xlfn.LET(_xlpm.stk, Q294, _xlpm.dem, R295:$BF295,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AVERAGE(R295:AF295), _xlpm.nxt), _xlpm.fw + ((_xlpm.stk - _xlpm.ded) / _xlpm.safe_nxt)),0)</f>
        <v>9.1666666666666661</v>
      </c>
      <c r="R298" s="26" cm="1">
        <f t="array" ref="R298">IFERROR(_xlfn.LET(_xlpm.stk, R294, _xlpm.dem, S295:$BF295,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AVERAGE(S295:AG295), _xlpm.nxt), _xlpm.fw + ((_xlpm.stk - _xlpm.ded) / _xlpm.safe_nxt)),0)</f>
        <v>8.1666666666666661</v>
      </c>
      <c r="S298" s="26" cm="1">
        <f t="array" ref="S298">IFERROR(_xlfn.LET(_xlpm.stk, S294, _xlpm.dem, T295:$BF295,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AVERAGE(T295:AH295), _xlpm.nxt), _xlpm.fw + ((_xlpm.stk - _xlpm.ded) / _xlpm.safe_nxt)),0)</f>
        <v>7.166666666666667</v>
      </c>
      <c r="T298" s="26" cm="1">
        <f t="array" ref="T298">IFERROR(_xlfn.LET(_xlpm.stk, T294, _xlpm.dem, U295:$BF295,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AVERAGE(U295:AI295), _xlpm.nxt), _xlpm.fw + ((_xlpm.stk - _xlpm.ded) / _xlpm.safe_nxt)),0)</f>
        <v>6.7777777777777777</v>
      </c>
      <c r="U298" s="26" cm="1">
        <f t="array" ref="U298">IFERROR(_xlfn.LET(_xlpm.stk, U294, _xlpm.dem, V295:$BF295,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AVERAGE(V295:AJ295), _xlpm.nxt), _xlpm.fw + ((_xlpm.stk - _xlpm.ded) / _xlpm.safe_nxt)),0)</f>
        <v>5.7777777777777777</v>
      </c>
      <c r="V298" s="26" cm="1">
        <f t="array" ref="V298">IFERROR(_xlfn.LET(_xlpm.stk, V294, _xlpm.dem, W295:$BF295,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AVERAGE(W295:AK295), _xlpm.nxt), _xlpm.fw + ((_xlpm.stk - _xlpm.ded) / _xlpm.safe_nxt)),0)</f>
        <v>4.9888888888888889</v>
      </c>
      <c r="W298" s="26" cm="1">
        <f t="array" ref="W298">IFERROR(_xlfn.LET(_xlpm.stk, W294, _xlpm.dem, X295:$BF295,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AVERAGE(X295:AL295), _xlpm.nxt), _xlpm.fw + ((_xlpm.stk - _xlpm.ded) / _xlpm.safe_nxt)),0)</f>
        <v>4.0108695652173916</v>
      </c>
      <c r="X298" s="26" cm="1">
        <f t="array" ref="X298">IFERROR(_xlfn.LET(_xlpm.stk, X294, _xlpm.dem, Y295:$BF295,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AVERAGE(Y295:AM295), _xlpm.nxt), _xlpm.fw + ((_xlpm.stk - _xlpm.ded) / _xlpm.safe_nxt)),0)</f>
        <v>18.85022026431718</v>
      </c>
      <c r="Y298" s="27" cm="1">
        <f t="array" ref="Y298">IFERROR(_xlfn.LET(_xlpm.stk, Y294, _xlpm.dem, Z295:$BF295,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AVERAGE(Z295:AN295), _xlpm.nxt), _xlpm.fw + ((_xlpm.stk - _xlpm.ded) / _xlpm.safe_nxt)),0)</f>
        <v>0</v>
      </c>
      <c r="Z298" s="27" cm="1">
        <f t="array" ref="Z298">IFERROR(_xlfn.LET(_xlpm.stk, Z294, _xlpm.dem, AA295:$BF295,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AVERAGE(AA295:AO295), _xlpm.nxt), _xlpm.fw + ((_xlpm.stk - _xlpm.ded) / _xlpm.safe_nxt)),0)</f>
        <v>0</v>
      </c>
      <c r="AA298" s="27" cm="1">
        <f t="array" ref="AA298">IFERROR(_xlfn.LET(_xlpm.stk, AA294, _xlpm.dem, AB295:$BF295,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AVERAGE(AB295:AP295), _xlpm.nxt), _xlpm.fw + ((_xlpm.stk - _xlpm.ded) / _xlpm.safe_nxt)),0)</f>
        <v>0</v>
      </c>
      <c r="AB298" s="27" cm="1">
        <f t="array" ref="AB298">IFERROR(_xlfn.LET(_xlpm.stk, AB294, _xlpm.dem, AC295:$BF295,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AVERAGE(AC295:AQ295), _xlpm.nxt), _xlpm.fw + ((_xlpm.stk - _xlpm.ded) / _xlpm.safe_nxt)),0)</f>
        <v>0</v>
      </c>
      <c r="AC298" s="27" cm="1">
        <f t="array" ref="AC298">IFERROR(_xlfn.LET(_xlpm.stk, AC294, _xlpm.dem, AD295:$BF295,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AVERAGE(AD295:AR295), _xlpm.nxt), _xlpm.fw + ((_xlpm.stk - _xlpm.ded) / _xlpm.safe_nxt)),0)</f>
        <v>0</v>
      </c>
      <c r="AD298" s="27" cm="1">
        <f t="array" ref="AD298">IFERROR(_xlfn.LET(_xlpm.stk, AD294, _xlpm.dem, AE295:$BF295,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AVERAGE(AE295:AS295), _xlpm.nxt), _xlpm.fw + ((_xlpm.stk - _xlpm.ded) / _xlpm.safe_nxt)),0)</f>
        <v>0</v>
      </c>
      <c r="AE298" s="27" cm="1">
        <f t="array" ref="AE298">IFERROR(_xlfn.LET(_xlpm.stk, AE294, _xlpm.dem, AF295:$BF295,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AVERAGE(AF295:AT295), _xlpm.nxt), _xlpm.fw + ((_xlpm.stk - _xlpm.ded) / _xlpm.safe_nxt)),0)</f>
        <v>0</v>
      </c>
      <c r="AF298" s="27" cm="1">
        <f t="array" ref="AF298">IFERROR(_xlfn.LET(_xlpm.stk, AF294, _xlpm.dem, AG295:$BF295,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AVERAGE(AG295:AU295), _xlpm.nxt), _xlpm.fw + ((_xlpm.stk - _xlpm.ded) / _xlpm.safe_nxt)),0)</f>
        <v>0</v>
      </c>
      <c r="AG298" s="27" cm="1">
        <f t="array" ref="AG298">IFERROR(_xlfn.LET(_xlpm.stk, AG294, _xlpm.dem, AH295:$BF295,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AVERAGE(AH295:AV295), _xlpm.nxt), _xlpm.fw + ((_xlpm.stk - _xlpm.ded) / _xlpm.safe_nxt)),0)</f>
        <v>0</v>
      </c>
      <c r="AH298" s="27" cm="1">
        <f t="array" ref="AH298">IFERROR(_xlfn.LET(_xlpm.stk, AH294, _xlpm.dem, AI295:$BF295,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AVERAGE(AI295:AW295), _xlpm.nxt), _xlpm.fw + ((_xlpm.stk - _xlpm.ded) / _xlpm.safe_nxt)),0)</f>
        <v>0</v>
      </c>
      <c r="AI298" s="27" cm="1">
        <f t="array" ref="AI298">IFERROR(_xlfn.LET(_xlpm.stk, AI294, _xlpm.dem, AJ295:$BF295,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AVERAGE(AJ295:AX295), _xlpm.nxt), _xlpm.fw + ((_xlpm.stk - _xlpm.ded) / _xlpm.safe_nxt)),0)</f>
        <v>0</v>
      </c>
      <c r="AJ298" s="27" cm="1">
        <f t="array" ref="AJ298">IFERROR(_xlfn.LET(_xlpm.stk, AJ294, _xlpm.dem, AK295:$BF295,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AVERAGE(AK295:AY295), _xlpm.nxt), _xlpm.fw + ((_xlpm.stk - _xlpm.ded) / _xlpm.safe_nxt)),0)</f>
        <v>0</v>
      </c>
      <c r="AK298" s="27" cm="1">
        <f t="array" ref="AK298">IFERROR(_xlfn.LET(_xlpm.stk, AK294, _xlpm.dem, AL295:$BF295,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AVERAGE(AL295:AZ295), _xlpm.nxt), _xlpm.fw + ((_xlpm.stk - _xlpm.ded) / _xlpm.safe_nxt)),0)</f>
        <v>0</v>
      </c>
      <c r="AL298" s="27" cm="1">
        <f t="array" ref="AL298">IFERROR(_xlfn.LET(_xlpm.stk, AL294, _xlpm.dem, AM295:$BF295,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AVERAGE(AM295:BA295), _xlpm.nxt), _xlpm.fw + ((_xlpm.stk - _xlpm.ded) / _xlpm.safe_nxt)),0)</f>
        <v>0</v>
      </c>
      <c r="AM298" s="27" cm="1">
        <f t="array" ref="AM298">IFERROR(_xlfn.LET(_xlpm.stk, AM294, _xlpm.dem, AN295:$BF295,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AVERAGE(AN295:BB295), _xlpm.nxt), _xlpm.fw + ((_xlpm.stk - _xlpm.ded) / _xlpm.safe_nxt)),0)</f>
        <v>0</v>
      </c>
      <c r="AN298" s="27" cm="1">
        <f t="array" ref="AN298">IFERROR(_xlfn.LET(_xlpm.stk, AN294, _xlpm.dem, AO295:$BF295,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AVERAGE(AO295:BC295), _xlpm.nxt), _xlpm.fw + ((_xlpm.stk - _xlpm.ded) / _xlpm.safe_nxt)),0)</f>
        <v>0</v>
      </c>
      <c r="AO298" s="27" cm="1">
        <f t="array" ref="AO298">IFERROR(_xlfn.LET(_xlpm.stk, AO294, _xlpm.dem, AP295:$BF295,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AVERAGE(AP295:BD295), _xlpm.nxt), _xlpm.fw + ((_xlpm.stk - _xlpm.ded) / _xlpm.safe_nxt)),0)</f>
        <v>0</v>
      </c>
      <c r="AP298" s="27" cm="1">
        <f t="array" ref="AP298">IFERROR(_xlfn.LET(_xlpm.stk, AP294, _xlpm.dem, AQ295:$BF295,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AVERAGE(AQ295:BE295), _xlpm.nxt), _xlpm.fw + ((_xlpm.stk - _xlpm.ded) / _xlpm.safe_nxt)),0)</f>
        <v>0</v>
      </c>
      <c r="AQ298" s="27" cm="1">
        <f t="array" ref="AQ298">IFERROR(_xlfn.LET(_xlpm.stk, AQ294, _xlpm.dem, AR295:$BF295,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AVERAGE(AR295:BF295), _xlpm.nxt), _xlpm.fw + ((_xlpm.stk - _xlpm.ded) / _xlpm.safe_nxt)),0)</f>
        <v>0</v>
      </c>
    </row>
    <row r="299" spans="1:43" hidden="1" x14ac:dyDescent="0.3">
      <c r="A299" s="14">
        <f>_xlfn.XLOOKUP(F299,'Demand on-top'!A:A,'Demand on-top'!S:S)</f>
        <v>720</v>
      </c>
      <c r="B299" s="16" t="s">
        <v>7</v>
      </c>
      <c r="C299" s="17" t="s">
        <v>8</v>
      </c>
      <c r="D299" s="18" cm="1">
        <f t="array" ref="D299">ROUND(_xlfn.XLOOKUP(B299,Artikli!A:A,Artikli!C:C/7),0)</f>
        <v>9</v>
      </c>
      <c r="E299" s="19" t="s">
        <v>44</v>
      </c>
      <c r="F299" s="19" t="s">
        <v>178</v>
      </c>
      <c r="G299" s="55" t="s">
        <v>179</v>
      </c>
      <c r="H299" s="61"/>
      <c r="I299" s="57" t="s">
        <v>26</v>
      </c>
      <c r="J299" s="31">
        <v>343</v>
      </c>
      <c r="K299" s="20">
        <f>IFERROR(_xlfn.XLOOKUP(F299,Stock!A:A,Stock!AI:AI),0)</f>
        <v>241</v>
      </c>
      <c r="L299" s="20">
        <f t="shared" ref="L299:Y299" si="1994">K302</f>
        <v>121</v>
      </c>
      <c r="M299" s="20">
        <f t="shared" si="1994"/>
        <v>5</v>
      </c>
      <c r="N299" s="20">
        <f t="shared" si="1994"/>
        <v>0</v>
      </c>
      <c r="O299" s="20">
        <f t="shared" si="1994"/>
        <v>0</v>
      </c>
      <c r="P299" s="20">
        <f t="shared" si="1994"/>
        <v>0</v>
      </c>
      <c r="Q299" s="20">
        <f t="shared" si="1994"/>
        <v>0</v>
      </c>
      <c r="R299" s="20">
        <f t="shared" si="1994"/>
        <v>0</v>
      </c>
      <c r="S299" s="20">
        <f t="shared" si="1994"/>
        <v>0</v>
      </c>
      <c r="T299" s="20">
        <f t="shared" si="1994"/>
        <v>0</v>
      </c>
      <c r="U299" s="20">
        <f t="shared" si="1994"/>
        <v>0</v>
      </c>
      <c r="V299" s="20">
        <f t="shared" si="1994"/>
        <v>0</v>
      </c>
      <c r="W299" s="20">
        <f t="shared" si="1994"/>
        <v>0</v>
      </c>
      <c r="X299" s="20">
        <f t="shared" si="1994"/>
        <v>0</v>
      </c>
      <c r="Y299" s="21">
        <f t="shared" si="1994"/>
        <v>0</v>
      </c>
      <c r="Z299" s="21">
        <f t="shared" ref="Z299" si="1995">Y302</f>
        <v>0</v>
      </c>
      <c r="AA299" s="21">
        <f t="shared" ref="AA299" si="1996">Z302</f>
        <v>0</v>
      </c>
      <c r="AB299" s="21">
        <f t="shared" ref="AB299" si="1997">AA302</f>
        <v>0</v>
      </c>
      <c r="AC299" s="21">
        <f t="shared" ref="AC299" si="1998">AB302</f>
        <v>0</v>
      </c>
      <c r="AD299" s="21">
        <f t="shared" ref="AD299" si="1999">AC302</f>
        <v>0</v>
      </c>
      <c r="AE299" s="21">
        <f t="shared" ref="AE299" si="2000">AD302</f>
        <v>0</v>
      </c>
      <c r="AF299" s="21">
        <f t="shared" ref="AF299" si="2001">AE302</f>
        <v>0</v>
      </c>
      <c r="AG299" s="21">
        <f t="shared" ref="AG299" si="2002">AF302</f>
        <v>0</v>
      </c>
      <c r="AH299" s="21">
        <f t="shared" ref="AH299" si="2003">AG302</f>
        <v>0</v>
      </c>
      <c r="AI299" s="21">
        <f t="shared" ref="AI299" si="2004">AH302</f>
        <v>0</v>
      </c>
      <c r="AJ299" s="21">
        <f t="shared" ref="AJ299" si="2005">AI302</f>
        <v>0</v>
      </c>
      <c r="AK299" s="21">
        <f t="shared" ref="AK299" si="2006">AJ302</f>
        <v>0</v>
      </c>
      <c r="AL299" s="21">
        <f t="shared" ref="AL299" si="2007">AK302</f>
        <v>0</v>
      </c>
      <c r="AM299" s="21">
        <f t="shared" ref="AM299" si="2008">AL302</f>
        <v>0</v>
      </c>
      <c r="AN299" s="21">
        <f t="shared" ref="AN299" si="2009">AM302</f>
        <v>0</v>
      </c>
      <c r="AO299" s="21">
        <f t="shared" ref="AO299" si="2010">AN302</f>
        <v>0</v>
      </c>
      <c r="AP299" s="21">
        <f t="shared" ref="AP299" si="2011">AO302</f>
        <v>0</v>
      </c>
      <c r="AQ299" s="21">
        <f t="shared" ref="AQ299" si="2012">AP302</f>
        <v>0</v>
      </c>
    </row>
    <row r="300" spans="1:43" hidden="1" x14ac:dyDescent="0.3">
      <c r="A300" s="14">
        <f>_xlfn.XLOOKUP(F300,'Demand on-top'!A:A,'Demand on-top'!S:S)</f>
        <v>720</v>
      </c>
      <c r="B300" s="16" t="s">
        <v>7</v>
      </c>
      <c r="C300" s="17" t="s">
        <v>8</v>
      </c>
      <c r="D300" s="18" cm="1">
        <f t="array" ref="D300">ROUND(_xlfn.XLOOKUP(B300,Artikli!A:A,Artikli!C:C/7),0)</f>
        <v>9</v>
      </c>
      <c r="E300" s="19" t="s">
        <v>44</v>
      </c>
      <c r="F300" s="19" t="s">
        <v>178</v>
      </c>
      <c r="G300" s="55" t="s">
        <v>179</v>
      </c>
      <c r="H300" s="62"/>
      <c r="I300" s="57" t="s">
        <v>28</v>
      </c>
      <c r="J300" s="31">
        <v>123</v>
      </c>
      <c r="K300" s="20">
        <f>ROUND(_xlfn.XLOOKUP($F300,'Prodaja+Demand'!$B:$B,'Prodaja+Demand'!BG:BG),0)+ROUND(_xlfn.XLOOKUP($F300,'Demand on-top'!$A:$A,'Demand on-top'!F:F),0)</f>
        <v>120</v>
      </c>
      <c r="L300" s="20">
        <f>ROUND(_xlfn.XLOOKUP($F300,'Prodaja+Demand'!$B:$B,'Prodaja+Demand'!BH:BH),0)+ROUND(_xlfn.XLOOKUP($F300,'Demand on-top'!$A:$A,'Demand on-top'!G:G),0)</f>
        <v>116</v>
      </c>
      <c r="M300" s="20">
        <f>ROUND(_xlfn.XLOOKUP($F300,'Prodaja+Demand'!$B:$B,'Prodaja+Demand'!BI:BI),0)+ROUND(_xlfn.XLOOKUP($F300,'Demand on-top'!$A:$A,'Demand on-top'!H:H),0)</f>
        <v>116</v>
      </c>
      <c r="N300" s="20">
        <f>ROUND(_xlfn.XLOOKUP($F300,'Prodaja+Demand'!$B:$B,'Prodaja+Demand'!BJ:BJ),0)+ROUND(_xlfn.XLOOKUP($F300,'Demand on-top'!$A:$A,'Demand on-top'!I:I),0)</f>
        <v>111</v>
      </c>
      <c r="O300" s="20">
        <f>ROUND(_xlfn.XLOOKUP($F300,'Prodaja+Demand'!$B:$B,'Prodaja+Demand'!BK:BK),0)+ROUND(_xlfn.XLOOKUP($F300,'Demand on-top'!$A:$A,'Demand on-top'!J:J),0)</f>
        <v>109</v>
      </c>
      <c r="P300" s="20">
        <f>ROUND(_xlfn.XLOOKUP($F300,'Prodaja+Demand'!$B:$B,'Prodaja+Demand'!BL:BL),0)+ROUND(_xlfn.XLOOKUP($F300,'Demand on-top'!$A:$A,'Demand on-top'!K:K),0)</f>
        <v>109</v>
      </c>
      <c r="Q300" s="20">
        <f>ROUND(_xlfn.XLOOKUP($F300,'Prodaja+Demand'!$B:$B,'Prodaja+Demand'!BM:BM),0)+ROUND(_xlfn.XLOOKUP($F300,'Demand on-top'!$A:$A,'Demand on-top'!L:L),0)</f>
        <v>108</v>
      </c>
      <c r="R300" s="20">
        <f>ROUND(_xlfn.XLOOKUP($F300,'Prodaja+Demand'!$B:$B,'Prodaja+Demand'!BN:BN),0)+ROUND(_xlfn.XLOOKUP($F300,'Demand on-top'!$A:$A,'Demand on-top'!M:M),0)</f>
        <v>106</v>
      </c>
      <c r="S300" s="20">
        <f>ROUND(_xlfn.XLOOKUP($F300,'Prodaja+Demand'!$B:$B,'Prodaja+Demand'!BO:BO),0)+ROUND(_xlfn.XLOOKUP($F300,'Demand on-top'!$A:$A,'Demand on-top'!N:N),0)</f>
        <v>105</v>
      </c>
      <c r="T300" s="20">
        <f>ROUND(_xlfn.XLOOKUP($F300,'Prodaja+Demand'!$B:$B,'Prodaja+Demand'!BP:BP),0)+ROUND(_xlfn.XLOOKUP($F300,'Demand on-top'!$A:$A,'Demand on-top'!O:O),0)</f>
        <v>287</v>
      </c>
      <c r="U300" s="20">
        <f>ROUND(_xlfn.XLOOKUP($F300,'Prodaja+Demand'!$B:$B,'Prodaja+Demand'!BQ:BQ),0)+ROUND(_xlfn.XLOOKUP($F300,'Demand on-top'!$A:$A,'Demand on-top'!P:P),0)</f>
        <v>288</v>
      </c>
      <c r="V300" s="20">
        <f>ROUND(_xlfn.XLOOKUP($F300,'Prodaja+Demand'!$B:$B,'Prodaja+Demand'!BR:BR),0)+ROUND(_xlfn.XLOOKUP($F300,'Demand on-top'!$A:$A,'Demand on-top'!Q:Q),0)</f>
        <v>290</v>
      </c>
      <c r="W300" s="20">
        <f>ROUND(_xlfn.XLOOKUP($F300,'Prodaja+Demand'!$B:$B,'Prodaja+Demand'!BS:BS),0)+ROUND(_xlfn.XLOOKUP($F300,'Demand on-top'!$A:$A,'Demand on-top'!R:R),0)</f>
        <v>292</v>
      </c>
      <c r="X300" s="20">
        <f>ROUND(_xlfn.XLOOKUP($F300,'Prodaja+Demand'!$B:$B,'Prodaja+Demand'!BT:BT),0)+ROUND(_xlfn.XLOOKUP($F300,'Demand on-top'!$A:$A,'Demand on-top'!S:S),0)</f>
        <v>831</v>
      </c>
      <c r="Y300" s="21">
        <f>ROUND(_xlfn.XLOOKUP($F300,'Prodaja+Demand'!$B:$B,'Prodaja+Demand'!BU:BU),0)+ROUND(_xlfn.XLOOKUP($F300,'Demand on-top'!$A:$A,'Demand on-top'!T:T),0)</f>
        <v>111</v>
      </c>
      <c r="Z300" s="21">
        <f>ROUND(_xlfn.XLOOKUP($F300,'Prodaja+Demand'!$B:$B,'Prodaja+Demand'!BV:BV),0)+ROUND(_xlfn.XLOOKUP($F300,'Demand on-top'!$A:$A,'Demand on-top'!U:U),0)</f>
        <v>111</v>
      </c>
      <c r="AA300" s="21">
        <f>ROUND(_xlfn.XLOOKUP($F300,'Prodaja+Demand'!$B:$B,'Prodaja+Demand'!BW:BW),0)+ROUND(_xlfn.XLOOKUP($F300,'Demand on-top'!$A:$A,'Demand on-top'!V:V),0)</f>
        <v>112</v>
      </c>
      <c r="AB300" s="21">
        <f>ROUND(_xlfn.XLOOKUP($F300,'Prodaja+Demand'!$B:$B,'Prodaja+Demand'!BX:BX),0)+ROUND(_xlfn.XLOOKUP($F300,'Demand on-top'!$A:$A,'Demand on-top'!W:W),0)</f>
        <v>114</v>
      </c>
      <c r="AC300" s="21">
        <f>ROUND(_xlfn.XLOOKUP($F300,'Prodaja+Demand'!$B:$B,'Prodaja+Demand'!BY:BY),0)+ROUND(_xlfn.XLOOKUP($F300,'Demand on-top'!$A:$A,'Demand on-top'!X:X),0)</f>
        <v>114</v>
      </c>
      <c r="AD300" s="21">
        <f>ROUND(_xlfn.XLOOKUP($F300,'Prodaja+Demand'!$B:$B,'Prodaja+Demand'!BZ:BZ),0)+ROUND(_xlfn.XLOOKUP($F300,'Demand on-top'!$A:$A,'Demand on-top'!Y:Y),0)</f>
        <v>114</v>
      </c>
      <c r="AE300" s="21">
        <f>ROUND(_xlfn.XLOOKUP($F300,'Prodaja+Demand'!$B:$B,'Prodaja+Demand'!CA:CA),0)+ROUND(_xlfn.XLOOKUP($F300,'Demand on-top'!$A:$A,'Demand on-top'!Z:Z),0)</f>
        <v>114</v>
      </c>
      <c r="AF300" s="21">
        <f>ROUND(_xlfn.XLOOKUP($F300,'Prodaja+Demand'!$B:$B,'Prodaja+Demand'!CB:CB),0)+ROUND(_xlfn.XLOOKUP($F300,'Demand on-top'!$A:$A,'Demand on-top'!AA:AA),0)</f>
        <v>114</v>
      </c>
      <c r="AG300" s="21">
        <f>ROUND(_xlfn.XLOOKUP($F300,'Prodaja+Demand'!$B:$B,'Prodaja+Demand'!CC:CC),0)+ROUND(_xlfn.XLOOKUP($F300,'Demand on-top'!$A:$A,'Demand on-top'!AB:AB),0)</f>
        <v>113</v>
      </c>
      <c r="AH300" s="21">
        <f>ROUND(_xlfn.XLOOKUP($F300,'Prodaja+Demand'!$B:$B,'Prodaja+Demand'!CD:CD),0)+ROUND(_xlfn.XLOOKUP($F300,'Demand on-top'!$A:$A,'Demand on-top'!AC:AC),0)</f>
        <v>113</v>
      </c>
      <c r="AI300" s="21">
        <f>ROUND(_xlfn.XLOOKUP($F300,'Prodaja+Demand'!$B:$B,'Prodaja+Demand'!CE:CE),0)+ROUND(_xlfn.XLOOKUP($F300,'Demand on-top'!$A:$A,'Demand on-top'!AD:AD),0)</f>
        <v>111</v>
      </c>
      <c r="AJ300" s="21">
        <f>ROUND(_xlfn.XLOOKUP($F300,'Prodaja+Demand'!$B:$B,'Prodaja+Demand'!CF:CF),0)+ROUND(_xlfn.XLOOKUP($F300,'Demand on-top'!$A:$A,'Demand on-top'!AE:AE),0)</f>
        <v>112</v>
      </c>
      <c r="AK300" s="21">
        <f>ROUND(_xlfn.XLOOKUP($F300,'Prodaja+Demand'!$B:$B,'Prodaja+Demand'!CG:CG),0)+ROUND(_xlfn.XLOOKUP($F300,'Demand on-top'!$A:$A,'Demand on-top'!AF:AF),0)</f>
        <v>112</v>
      </c>
      <c r="AL300" s="21">
        <f>ROUND(_xlfn.XLOOKUP($F300,'Prodaja+Demand'!$B:$B,'Prodaja+Demand'!CH:CH),0)+ROUND(_xlfn.XLOOKUP($F300,'Demand on-top'!$A:$A,'Demand on-top'!AG:AG),0)</f>
        <v>111</v>
      </c>
      <c r="AM300" s="21">
        <f>ROUND(_xlfn.XLOOKUP($F300,'Prodaja+Demand'!$B:$B,'Prodaja+Demand'!CI:CI),0)+ROUND(_xlfn.XLOOKUP($F300,'Demand on-top'!$A:$A,'Demand on-top'!AH:AH),0)</f>
        <v>111</v>
      </c>
      <c r="AN300" s="21">
        <f>ROUND(_xlfn.XLOOKUP($F300,'Prodaja+Demand'!$B:$B,'Prodaja+Demand'!CJ:CJ),0)+ROUND(_xlfn.XLOOKUP($F300,'Demand on-top'!$A:$A,'Demand on-top'!AI:AI),0)</f>
        <v>111</v>
      </c>
      <c r="AO300" s="21">
        <f>ROUND(_xlfn.XLOOKUP($F300,'Prodaja+Demand'!$B:$B,'Prodaja+Demand'!CK:CK),0)+ROUND(_xlfn.XLOOKUP($F300,'Demand on-top'!$A:$A,'Demand on-top'!AJ:AJ),0)</f>
        <v>111</v>
      </c>
      <c r="AP300" s="21">
        <f>ROUND(_xlfn.XLOOKUP($F300,'Prodaja+Demand'!$B:$B,'Prodaja+Demand'!CL:CL),0)+ROUND(_xlfn.XLOOKUP($F300,'Demand on-top'!$A:$A,'Demand on-top'!AK:AK),0)</f>
        <v>0</v>
      </c>
      <c r="AQ300" s="21">
        <f>ROUND(_xlfn.XLOOKUP($F300,'Prodaja+Demand'!$B:$B,'Prodaja+Demand'!CM:CM),0)+ROUND(_xlfn.XLOOKUP($F300,'Demand on-top'!$A:$A,'Demand on-top'!AL:AL),0)</f>
        <v>0</v>
      </c>
    </row>
    <row r="301" spans="1:43" hidden="1" x14ac:dyDescent="0.3">
      <c r="A301" s="14">
        <f>_xlfn.XLOOKUP(F301,'Demand on-top'!A:A,'Demand on-top'!S:S)</f>
        <v>720</v>
      </c>
      <c r="B301" s="16" t="s">
        <v>7</v>
      </c>
      <c r="C301" s="17" t="s">
        <v>8</v>
      </c>
      <c r="D301" s="18" cm="1">
        <f t="array" ref="D301">ROUND(_xlfn.XLOOKUP(B301,Artikli!A:A,Artikli!C:C/7),0)</f>
        <v>9</v>
      </c>
      <c r="E301" s="19" t="s">
        <v>44</v>
      </c>
      <c r="F301" s="19" t="s">
        <v>178</v>
      </c>
      <c r="G301" s="55" t="s">
        <v>179</v>
      </c>
      <c r="H301" s="62"/>
      <c r="I301" s="57" t="s">
        <v>27</v>
      </c>
      <c r="J301" s="31">
        <v>0</v>
      </c>
      <c r="K301" s="20">
        <f>IFERROR(_xlfn.XLOOKUP($F301,'Incoming supply'!$A:$A,'Incoming supply'!B:B),0)</f>
        <v>0</v>
      </c>
      <c r="L301" s="20">
        <f>IFERROR(_xlfn.XLOOKUP($F301,'Incoming supply'!$A:$A,'Incoming supply'!C:C),0)</f>
        <v>0</v>
      </c>
      <c r="M301" s="20">
        <f>IFERROR(_xlfn.XLOOKUP($F301,'Incoming supply'!$A:$A,'Incoming supply'!D:D),0)</f>
        <v>0</v>
      </c>
      <c r="N301" s="20">
        <f>IFERROR(_xlfn.XLOOKUP($F301,'Incoming supply'!$A:$A,'Incoming supply'!E:E),0)</f>
        <v>0</v>
      </c>
      <c r="O301" s="20">
        <f>IFERROR(_xlfn.XLOOKUP($F301,'Incoming supply'!$A:$A,'Incoming supply'!F:F),0)</f>
        <v>0</v>
      </c>
      <c r="P301" s="20">
        <f>IFERROR(_xlfn.XLOOKUP($F301,'Incoming supply'!$A:$A,'Incoming supply'!G:G),0)</f>
        <v>0</v>
      </c>
      <c r="Q301" s="20">
        <f>IFERROR(_xlfn.XLOOKUP($F301,'Incoming supply'!$A:$A,'Incoming supply'!H:H),0)</f>
        <v>0</v>
      </c>
      <c r="R301" s="20">
        <f>IFERROR(_xlfn.XLOOKUP($F301,'Incoming supply'!$A:$A,'Incoming supply'!I:I),0)</f>
        <v>0</v>
      </c>
      <c r="S301" s="20">
        <f>IFERROR(_xlfn.XLOOKUP($F301,'Incoming supply'!$A:$A,'Incoming supply'!J:J),0)</f>
        <v>0</v>
      </c>
      <c r="T301" s="20">
        <f>IFERROR(_xlfn.XLOOKUP($F301,'Incoming supply'!$A:$A,'Incoming supply'!K:K),0)</f>
        <v>0</v>
      </c>
      <c r="U301" s="20">
        <f>IFERROR(_xlfn.XLOOKUP($F301,'Incoming supply'!$A:$A,'Incoming supply'!L:L),0)</f>
        <v>0</v>
      </c>
      <c r="V301" s="20">
        <f>IFERROR(_xlfn.XLOOKUP($F301,'Incoming supply'!$A:$A,'Incoming supply'!M:M),0)</f>
        <v>0</v>
      </c>
      <c r="W301" s="20">
        <f>IFERROR(_xlfn.XLOOKUP($F301,'Incoming supply'!$A:$A,'Incoming supply'!N:N),0)</f>
        <v>0</v>
      </c>
      <c r="X301" s="20">
        <f>IFERROR(_xlfn.XLOOKUP($F301,'Incoming supply'!$A:$A,'Incoming supply'!O:O),0)</f>
        <v>0</v>
      </c>
      <c r="Y301" s="21">
        <f>IFERROR(_xlfn.XLOOKUP($F301,'Incoming supply'!$A:$A,'Incoming supply'!P:P),0)</f>
        <v>0</v>
      </c>
      <c r="Z301" s="21">
        <f>IFERROR(_xlfn.XLOOKUP($F301,'Incoming supply'!$A:$A,'Incoming supply'!Q:Q),0)</f>
        <v>0</v>
      </c>
      <c r="AA301" s="21">
        <f>IFERROR(_xlfn.XLOOKUP($F301,'Incoming supply'!$A:$A,'Incoming supply'!R:R),0)</f>
        <v>0</v>
      </c>
      <c r="AB301" s="21">
        <f>IFERROR(_xlfn.XLOOKUP($F301,'Incoming supply'!$A:$A,'Incoming supply'!S:S),0)</f>
        <v>0</v>
      </c>
      <c r="AC301" s="21">
        <f>IFERROR(_xlfn.XLOOKUP($F301,'Incoming supply'!$A:$A,'Incoming supply'!T:T),0)</f>
        <v>0</v>
      </c>
      <c r="AD301" s="21">
        <f>IFERROR(_xlfn.XLOOKUP($F301,'Incoming supply'!$A:$A,'Incoming supply'!U:U),0)</f>
        <v>0</v>
      </c>
      <c r="AE301" s="21">
        <f>IFERROR(_xlfn.XLOOKUP($F301,'Incoming supply'!$A:$A,'Incoming supply'!V:V),0)</f>
        <v>0</v>
      </c>
      <c r="AF301" s="21">
        <f>IFERROR(_xlfn.XLOOKUP($F301,'Incoming supply'!$A:$A,'Incoming supply'!W:W),0)</f>
        <v>0</v>
      </c>
      <c r="AG301" s="21">
        <f>IFERROR(_xlfn.XLOOKUP($F301,'Incoming supply'!$A:$A,'Incoming supply'!X:X),0)</f>
        <v>0</v>
      </c>
      <c r="AH301" s="21">
        <f>IFERROR(_xlfn.XLOOKUP($F301,'Incoming supply'!$A:$A,'Incoming supply'!Y:Y),0)</f>
        <v>0</v>
      </c>
      <c r="AI301" s="21">
        <f>IFERROR(_xlfn.XLOOKUP($F301,'Incoming supply'!$A:$A,'Incoming supply'!Z:Z),0)</f>
        <v>0</v>
      </c>
      <c r="AJ301" s="21">
        <f>IFERROR(_xlfn.XLOOKUP($F301,'Incoming supply'!$A:$A,'Incoming supply'!AA:AA),0)</f>
        <v>0</v>
      </c>
      <c r="AK301" s="21">
        <f>IFERROR(_xlfn.XLOOKUP($F301,'Incoming supply'!$A:$A,'Incoming supply'!AB:AB),0)</f>
        <v>0</v>
      </c>
      <c r="AL301" s="21">
        <f>IFERROR(_xlfn.XLOOKUP($F301,'Incoming supply'!$A:$A,'Incoming supply'!AC:AC),0)</f>
        <v>0</v>
      </c>
      <c r="AM301" s="21">
        <f>IFERROR(_xlfn.XLOOKUP($F301,'Incoming supply'!$A:$A,'Incoming supply'!AD:AD),0)</f>
        <v>0</v>
      </c>
      <c r="AN301" s="21">
        <f>IFERROR(_xlfn.XLOOKUP($F301,'Incoming supply'!$A:$A,'Incoming supply'!AE:AE),0)</f>
        <v>0</v>
      </c>
      <c r="AO301" s="21">
        <f>IFERROR(_xlfn.XLOOKUP($F301,'Incoming supply'!$A:$A,'Incoming supply'!AF:AF),0)</f>
        <v>0</v>
      </c>
      <c r="AP301" s="21">
        <f>IFERROR(_xlfn.XLOOKUP($F301,'Incoming supply'!$A:$A,'Incoming supply'!AG:AG),0)</f>
        <v>0</v>
      </c>
      <c r="AQ301" s="21">
        <f>IFERROR(_xlfn.XLOOKUP($F301,'Incoming supply'!$A:$A,'Incoming supply'!AH:AH),0)</f>
        <v>0</v>
      </c>
    </row>
    <row r="302" spans="1:43" hidden="1" x14ac:dyDescent="0.3">
      <c r="A302" s="14">
        <f>_xlfn.XLOOKUP(F302,'Demand on-top'!A:A,'Demand on-top'!S:S)</f>
        <v>720</v>
      </c>
      <c r="B302" s="16" t="s">
        <v>7</v>
      </c>
      <c r="C302" s="17" t="s">
        <v>8</v>
      </c>
      <c r="D302" s="18" cm="1">
        <f t="array" ref="D302">ROUND(_xlfn.XLOOKUP(B302,Artikli!A:A,Artikli!C:C/7),0)</f>
        <v>9</v>
      </c>
      <c r="E302" s="19" t="s">
        <v>44</v>
      </c>
      <c r="F302" s="19" t="s">
        <v>178</v>
      </c>
      <c r="G302" s="55" t="s">
        <v>179</v>
      </c>
      <c r="H302" s="62"/>
      <c r="I302" s="57" t="s">
        <v>4096</v>
      </c>
      <c r="J302" s="31">
        <v>220</v>
      </c>
      <c r="K302" s="20">
        <f t="shared" ref="K302" si="2013">IF((K299-K300+K301)&gt;0,(K299-K300+K301),0)</f>
        <v>121</v>
      </c>
      <c r="L302" s="20">
        <f t="shared" ref="L302" si="2014">IF((L299-L300+L301)&gt;0,(L299-L300+L301),0)</f>
        <v>5</v>
      </c>
      <c r="M302" s="20">
        <f t="shared" ref="M302" si="2015">IF((M299-M300+M301)&gt;0,(M299-M300+M301),0)</f>
        <v>0</v>
      </c>
      <c r="N302" s="20">
        <f t="shared" ref="N302" si="2016">IF((N299-N300+N301)&gt;0,(N299-N300+N301),0)</f>
        <v>0</v>
      </c>
      <c r="O302" s="20">
        <f t="shared" ref="O302" si="2017">IF((O299-O300+O301)&gt;0,(O299-O300+O301),0)</f>
        <v>0</v>
      </c>
      <c r="P302" s="20">
        <f t="shared" ref="P302" si="2018">IF((P299-P300+P301)&gt;0,(P299-P300+P301),0)</f>
        <v>0</v>
      </c>
      <c r="Q302" s="20">
        <f t="shared" ref="Q302" si="2019">IF((Q299-Q300+Q301)&gt;0,(Q299-Q300+Q301),0)</f>
        <v>0</v>
      </c>
      <c r="R302" s="20">
        <f t="shared" ref="R302" si="2020">IF((R299-R300+R301)&gt;0,(R299-R300+R301),0)</f>
        <v>0</v>
      </c>
      <c r="S302" s="20">
        <f t="shared" ref="S302" si="2021">IF((S299-S300+S301)&gt;0,(S299-S300+S301),0)</f>
        <v>0</v>
      </c>
      <c r="T302" s="20">
        <f t="shared" ref="T302" si="2022">IF((T299-T300+T301)&gt;0,(T299-T300+T301),0)</f>
        <v>0</v>
      </c>
      <c r="U302" s="20">
        <f t="shared" ref="U302" si="2023">IF((U299-U300+U301)&gt;0,(U299-U300+U301),0)</f>
        <v>0</v>
      </c>
      <c r="V302" s="20">
        <f t="shared" ref="V302" si="2024">IF((V299-V300+V301)&gt;0,(V299-V300+V301),0)</f>
        <v>0</v>
      </c>
      <c r="W302" s="20">
        <f t="shared" ref="W302" si="2025">IF((W299-W300+W301)&gt;0,(W299-W300+W301),0)</f>
        <v>0</v>
      </c>
      <c r="X302" s="20">
        <f t="shared" ref="X302" si="2026">IF((X299-X300+X301)&gt;0,(X299-X300+X301),0)</f>
        <v>0</v>
      </c>
      <c r="Y302" s="21">
        <f t="shared" ref="Y302:AQ302" si="2027">IF((Y299-Y300+Y301)&gt;0,(Y299-Y300+Y301),0)</f>
        <v>0</v>
      </c>
      <c r="Z302" s="21">
        <f t="shared" si="2027"/>
        <v>0</v>
      </c>
      <c r="AA302" s="21">
        <f t="shared" si="2027"/>
        <v>0</v>
      </c>
      <c r="AB302" s="21">
        <f t="shared" si="2027"/>
        <v>0</v>
      </c>
      <c r="AC302" s="21">
        <f t="shared" si="2027"/>
        <v>0</v>
      </c>
      <c r="AD302" s="21">
        <f t="shared" si="2027"/>
        <v>0</v>
      </c>
      <c r="AE302" s="21">
        <f t="shared" si="2027"/>
        <v>0</v>
      </c>
      <c r="AF302" s="21">
        <f t="shared" si="2027"/>
        <v>0</v>
      </c>
      <c r="AG302" s="21">
        <f t="shared" si="2027"/>
        <v>0</v>
      </c>
      <c r="AH302" s="21">
        <f t="shared" si="2027"/>
        <v>0</v>
      </c>
      <c r="AI302" s="21">
        <f t="shared" si="2027"/>
        <v>0</v>
      </c>
      <c r="AJ302" s="21">
        <f t="shared" si="2027"/>
        <v>0</v>
      </c>
      <c r="AK302" s="21">
        <f t="shared" si="2027"/>
        <v>0</v>
      </c>
      <c r="AL302" s="21">
        <f t="shared" si="2027"/>
        <v>0</v>
      </c>
      <c r="AM302" s="21">
        <f t="shared" si="2027"/>
        <v>0</v>
      </c>
      <c r="AN302" s="21">
        <f t="shared" si="2027"/>
        <v>0</v>
      </c>
      <c r="AO302" s="21">
        <f t="shared" si="2027"/>
        <v>0</v>
      </c>
      <c r="AP302" s="21">
        <f t="shared" si="2027"/>
        <v>0</v>
      </c>
      <c r="AQ302" s="21">
        <f t="shared" si="2027"/>
        <v>0</v>
      </c>
    </row>
    <row r="303" spans="1:43" hidden="1" x14ac:dyDescent="0.3">
      <c r="A303" s="14">
        <f>_xlfn.XLOOKUP(F303,'Demand on-top'!A:A,'Demand on-top'!S:S)</f>
        <v>720</v>
      </c>
      <c r="B303" s="22" t="s">
        <v>7</v>
      </c>
      <c r="C303" s="23" t="s">
        <v>8</v>
      </c>
      <c r="D303" s="18" cm="1">
        <f t="array" ref="D303">ROUND(_xlfn.XLOOKUP(B303,Artikli!A:A,Artikli!C:C/7),0)</f>
        <v>9</v>
      </c>
      <c r="E303" s="25" t="s">
        <v>44</v>
      </c>
      <c r="F303" s="25" t="s">
        <v>178</v>
      </c>
      <c r="G303" s="56" t="s">
        <v>179</v>
      </c>
      <c r="H303" s="64"/>
      <c r="I303" s="58" t="s">
        <v>29</v>
      </c>
      <c r="J303" s="32">
        <v>2.9224137931034484</v>
      </c>
      <c r="K303" s="26" cm="1">
        <f t="array" ref="K303">IFERROR(_xlfn.LET(_xlpm.stk, K299, _xlpm.dem, L300:$BF300,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AVERAGE(L300:Z300), _xlpm.nxt), _xlpm.fw + ((_xlpm.stk - _xlpm.ded) / _xlpm.safe_nxt)),0)</f>
        <v>2.0810810810810811</v>
      </c>
      <c r="L303" s="26" cm="1">
        <f t="array" ref="L303">IFERROR(_xlfn.LET(_xlpm.stk, L299, _xlpm.dem, M300:$BF300,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AVERAGE(M300:AA300), _xlpm.nxt), _xlpm.fw + ((_xlpm.stk - _xlpm.ded) / _xlpm.safe_nxt)),0)</f>
        <v>1.045045045045045</v>
      </c>
      <c r="M303" s="26" cm="1">
        <f t="array" ref="M303">IFERROR(_xlfn.LET(_xlpm.stk, M299, _xlpm.dem, N300:$BF300,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AVERAGE(N300:AB300), _xlpm.nxt), _xlpm.fw + ((_xlpm.stk - _xlpm.ded) / _xlpm.safe_nxt)),0)</f>
        <v>4.5045045045045043E-2</v>
      </c>
      <c r="N303" s="26" cm="1">
        <f t="array" ref="N303">IFERROR(_xlfn.LET(_xlpm.stk, N299, _xlpm.dem, O300:$BF300,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AVERAGE(O300:AC300), _xlpm.nxt), _xlpm.fw + ((_xlpm.stk - _xlpm.ded) / _xlpm.safe_nxt)),0)</f>
        <v>0</v>
      </c>
      <c r="O303" s="26" cm="1">
        <f t="array" ref="O303">IFERROR(_xlfn.LET(_xlpm.stk, O299, _xlpm.dem, P300:$BF300,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AVERAGE(P300:AD300), _xlpm.nxt), _xlpm.fw + ((_xlpm.stk - _xlpm.ded) / _xlpm.safe_nxt)),0)</f>
        <v>0</v>
      </c>
      <c r="P303" s="26" cm="1">
        <f t="array" ref="P303">IFERROR(_xlfn.LET(_xlpm.stk, P299, _xlpm.dem, Q300:$BF300,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AVERAGE(Q300:AE300), _xlpm.nxt), _xlpm.fw + ((_xlpm.stk - _xlpm.ded) / _xlpm.safe_nxt)),0)</f>
        <v>0</v>
      </c>
      <c r="Q303" s="26" cm="1">
        <f t="array" ref="Q303">IFERROR(_xlfn.LET(_xlpm.stk, Q299, _xlpm.dem, R300:$BF300,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AVERAGE(R300:AF300), _xlpm.nxt), _xlpm.fw + ((_xlpm.stk - _xlpm.ded) / _xlpm.safe_nxt)),0)</f>
        <v>0</v>
      </c>
      <c r="R303" s="26" cm="1">
        <f t="array" ref="R303">IFERROR(_xlfn.LET(_xlpm.stk, R299, _xlpm.dem, S300:$BF300,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AVERAGE(S300:AG300), _xlpm.nxt), _xlpm.fw + ((_xlpm.stk - _xlpm.ded) / _xlpm.safe_nxt)),0)</f>
        <v>0</v>
      </c>
      <c r="S303" s="26" cm="1">
        <f t="array" ref="S303">IFERROR(_xlfn.LET(_xlpm.stk, S299, _xlpm.dem, T300:$BF300,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AVERAGE(T300:AH300), _xlpm.nxt), _xlpm.fw + ((_xlpm.stk - _xlpm.ded) / _xlpm.safe_nxt)),0)</f>
        <v>0</v>
      </c>
      <c r="T303" s="26" cm="1">
        <f t="array" ref="T303">IFERROR(_xlfn.LET(_xlpm.stk, T299, _xlpm.dem, U300:$BF300,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AVERAGE(U300:AI300), _xlpm.nxt), _xlpm.fw + ((_xlpm.stk - _xlpm.ded) / _xlpm.safe_nxt)),0)</f>
        <v>0</v>
      </c>
      <c r="U303" s="26" cm="1">
        <f t="array" ref="U303">IFERROR(_xlfn.LET(_xlpm.stk, U299, _xlpm.dem, V300:$BF300,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AVERAGE(V300:AJ300), _xlpm.nxt), _xlpm.fw + ((_xlpm.stk - _xlpm.ded) / _xlpm.safe_nxt)),0)</f>
        <v>0</v>
      </c>
      <c r="V303" s="26" cm="1">
        <f t="array" ref="V303">IFERROR(_xlfn.LET(_xlpm.stk, V299, _xlpm.dem, W300:$BF300,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AVERAGE(W300:AK300), _xlpm.nxt), _xlpm.fw + ((_xlpm.stk - _xlpm.ded) / _xlpm.safe_nxt)),0)</f>
        <v>0</v>
      </c>
      <c r="W303" s="26" cm="1">
        <f t="array" ref="W303">IFERROR(_xlfn.LET(_xlpm.stk, W299, _xlpm.dem, X300:$BF300,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AVERAGE(X300:AL300), _xlpm.nxt), _xlpm.fw + ((_xlpm.stk - _xlpm.ded) / _xlpm.safe_nxt)),0)</f>
        <v>0</v>
      </c>
      <c r="X303" s="26" cm="1">
        <f t="array" ref="X303">IFERROR(_xlfn.LET(_xlpm.stk, X299, _xlpm.dem, Y300:$BF300,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AVERAGE(Y300:AM300), _xlpm.nxt), _xlpm.fw + ((_xlpm.stk - _xlpm.ded) / _xlpm.safe_nxt)),0)</f>
        <v>0</v>
      </c>
      <c r="Y303" s="27" cm="1">
        <f t="array" ref="Y303">IFERROR(_xlfn.LET(_xlpm.stk, Y299, _xlpm.dem, Z300:$BF300,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AVERAGE(Z300:AN300), _xlpm.nxt), _xlpm.fw + ((_xlpm.stk - _xlpm.ded) / _xlpm.safe_nxt)),0)</f>
        <v>0</v>
      </c>
      <c r="Z303" s="27" cm="1">
        <f t="array" ref="Z303">IFERROR(_xlfn.LET(_xlpm.stk, Z299, _xlpm.dem, AA300:$BF300,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AVERAGE(AA300:AO300), _xlpm.nxt), _xlpm.fw + ((_xlpm.stk - _xlpm.ded) / _xlpm.safe_nxt)),0)</f>
        <v>0</v>
      </c>
      <c r="AA303" s="27" cm="1">
        <f t="array" ref="AA303">IFERROR(_xlfn.LET(_xlpm.stk, AA299, _xlpm.dem, AB300:$BF300,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AVERAGE(AB300:AP300), _xlpm.nxt), _xlpm.fw + ((_xlpm.stk - _xlpm.ded) / _xlpm.safe_nxt)),0)</f>
        <v>0</v>
      </c>
      <c r="AB303" s="27" cm="1">
        <f t="array" ref="AB303">IFERROR(_xlfn.LET(_xlpm.stk, AB299, _xlpm.dem, AC300:$BF300,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AVERAGE(AC300:AQ300), _xlpm.nxt), _xlpm.fw + ((_xlpm.stk - _xlpm.ded) / _xlpm.safe_nxt)),0)</f>
        <v>0</v>
      </c>
      <c r="AC303" s="27" cm="1">
        <f t="array" ref="AC303">IFERROR(_xlfn.LET(_xlpm.stk, AC299, _xlpm.dem, AD300:$BF300,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AVERAGE(AD300:AR300), _xlpm.nxt), _xlpm.fw + ((_xlpm.stk - _xlpm.ded) / _xlpm.safe_nxt)),0)</f>
        <v>0</v>
      </c>
      <c r="AD303" s="27" cm="1">
        <f t="array" ref="AD303">IFERROR(_xlfn.LET(_xlpm.stk, AD299, _xlpm.dem, AE300:$BF300,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AVERAGE(AE300:AS300), _xlpm.nxt), _xlpm.fw + ((_xlpm.stk - _xlpm.ded) / _xlpm.safe_nxt)),0)</f>
        <v>0</v>
      </c>
      <c r="AE303" s="27" cm="1">
        <f t="array" ref="AE303">IFERROR(_xlfn.LET(_xlpm.stk, AE299, _xlpm.dem, AF300:$BF300,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AVERAGE(AF300:AT300), _xlpm.nxt), _xlpm.fw + ((_xlpm.stk - _xlpm.ded) / _xlpm.safe_nxt)),0)</f>
        <v>0</v>
      </c>
      <c r="AF303" s="27" cm="1">
        <f t="array" ref="AF303">IFERROR(_xlfn.LET(_xlpm.stk, AF299, _xlpm.dem, AG300:$BF300,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AVERAGE(AG300:AU300), _xlpm.nxt), _xlpm.fw + ((_xlpm.stk - _xlpm.ded) / _xlpm.safe_nxt)),0)</f>
        <v>0</v>
      </c>
      <c r="AG303" s="27" cm="1">
        <f t="array" ref="AG303">IFERROR(_xlfn.LET(_xlpm.stk, AG299, _xlpm.dem, AH300:$BF300,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AVERAGE(AH300:AV300), _xlpm.nxt), _xlpm.fw + ((_xlpm.stk - _xlpm.ded) / _xlpm.safe_nxt)),0)</f>
        <v>0</v>
      </c>
      <c r="AH303" s="27" cm="1">
        <f t="array" ref="AH303">IFERROR(_xlfn.LET(_xlpm.stk, AH299, _xlpm.dem, AI300:$BF300,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AVERAGE(AI300:AW300), _xlpm.nxt), _xlpm.fw + ((_xlpm.stk - _xlpm.ded) / _xlpm.safe_nxt)),0)</f>
        <v>0</v>
      </c>
      <c r="AI303" s="27" cm="1">
        <f t="array" ref="AI303">IFERROR(_xlfn.LET(_xlpm.stk, AI299, _xlpm.dem, AJ300:$BF300,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AVERAGE(AJ300:AX300), _xlpm.nxt), _xlpm.fw + ((_xlpm.stk - _xlpm.ded) / _xlpm.safe_nxt)),0)</f>
        <v>0</v>
      </c>
      <c r="AJ303" s="27" cm="1">
        <f t="array" ref="AJ303">IFERROR(_xlfn.LET(_xlpm.stk, AJ299, _xlpm.dem, AK300:$BF300,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AVERAGE(AK300:AY300), _xlpm.nxt), _xlpm.fw + ((_xlpm.stk - _xlpm.ded) / _xlpm.safe_nxt)),0)</f>
        <v>0</v>
      </c>
      <c r="AK303" s="27" cm="1">
        <f t="array" ref="AK303">IFERROR(_xlfn.LET(_xlpm.stk, AK299, _xlpm.dem, AL300:$BF300,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AVERAGE(AL300:AZ300), _xlpm.nxt), _xlpm.fw + ((_xlpm.stk - _xlpm.ded) / _xlpm.safe_nxt)),0)</f>
        <v>0</v>
      </c>
      <c r="AL303" s="27" cm="1">
        <f t="array" ref="AL303">IFERROR(_xlfn.LET(_xlpm.stk, AL299, _xlpm.dem, AM300:$BF300,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AVERAGE(AM300:BA300), _xlpm.nxt), _xlpm.fw + ((_xlpm.stk - _xlpm.ded) / _xlpm.safe_nxt)),0)</f>
        <v>0</v>
      </c>
      <c r="AM303" s="27" cm="1">
        <f t="array" ref="AM303">IFERROR(_xlfn.LET(_xlpm.stk, AM299, _xlpm.dem, AN300:$BF300,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AVERAGE(AN300:BB300), _xlpm.nxt), _xlpm.fw + ((_xlpm.stk - _xlpm.ded) / _xlpm.safe_nxt)),0)</f>
        <v>0</v>
      </c>
      <c r="AN303" s="27" cm="1">
        <f t="array" ref="AN303">IFERROR(_xlfn.LET(_xlpm.stk, AN299, _xlpm.dem, AO300:$BF300,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AVERAGE(AO300:BC300), _xlpm.nxt), _xlpm.fw + ((_xlpm.stk - _xlpm.ded) / _xlpm.safe_nxt)),0)</f>
        <v>0</v>
      </c>
      <c r="AO303" s="27" cm="1">
        <f t="array" ref="AO303">IFERROR(_xlfn.LET(_xlpm.stk, AO299, _xlpm.dem, AP300:$BF300,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AVERAGE(AP300:BD300), _xlpm.nxt), _xlpm.fw + ((_xlpm.stk - _xlpm.ded) / _xlpm.safe_nxt)),0)</f>
        <v>0</v>
      </c>
      <c r="AP303" s="27" cm="1">
        <f t="array" ref="AP303">IFERROR(_xlfn.LET(_xlpm.stk, AP299, _xlpm.dem, AQ300:$BF300,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AVERAGE(AQ300:BE300), _xlpm.nxt), _xlpm.fw + ((_xlpm.stk - _xlpm.ded) / _xlpm.safe_nxt)),0)</f>
        <v>0</v>
      </c>
      <c r="AQ303" s="27" cm="1">
        <f t="array" ref="AQ303">IFERROR(_xlfn.LET(_xlpm.stk, AQ299, _xlpm.dem, AR300:$BF300,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AVERAGE(AR300:BF300), _xlpm.nxt), _xlpm.fw + ((_xlpm.stk - _xlpm.ded) / _xlpm.safe_nxt)),0)</f>
        <v>0</v>
      </c>
    </row>
    <row r="304" spans="1:43" hidden="1" x14ac:dyDescent="0.3">
      <c r="A304" s="14">
        <f>_xlfn.XLOOKUP(F304,'Demand on-top'!A:A,'Demand on-top'!S:S)</f>
        <v>0</v>
      </c>
      <c r="B304" s="16" t="s">
        <v>51</v>
      </c>
      <c r="C304" s="17" t="s">
        <v>52</v>
      </c>
      <c r="D304" s="18" cm="1">
        <f t="array" ref="D304">ROUND(_xlfn.XLOOKUP(B304,Artikli!A:A,Artikli!C:C/7),0)</f>
        <v>9</v>
      </c>
      <c r="E304" s="19" t="s">
        <v>12</v>
      </c>
      <c r="F304" s="19" t="s">
        <v>180</v>
      </c>
      <c r="G304" s="48" t="s">
        <v>181</v>
      </c>
      <c r="H304" s="61"/>
      <c r="I304" s="57" t="s">
        <v>26</v>
      </c>
      <c r="J304" s="31">
        <v>683</v>
      </c>
      <c r="K304" s="20">
        <f>IFERROR(_xlfn.XLOOKUP(F304,Stock!A:A,Stock!AI:AI),0)</f>
        <v>510</v>
      </c>
      <c r="L304" s="20">
        <f t="shared" ref="L304:Y304" si="2028">K307</f>
        <v>462</v>
      </c>
      <c r="M304" s="20">
        <f t="shared" si="2028"/>
        <v>414</v>
      </c>
      <c r="N304" s="20">
        <f t="shared" si="2028"/>
        <v>366</v>
      </c>
      <c r="O304" s="20">
        <f t="shared" si="2028"/>
        <v>317</v>
      </c>
      <c r="P304" s="20">
        <f t="shared" si="2028"/>
        <v>269</v>
      </c>
      <c r="Q304" s="20">
        <f t="shared" si="2028"/>
        <v>1721</v>
      </c>
      <c r="R304" s="20">
        <f t="shared" si="2028"/>
        <v>1673</v>
      </c>
      <c r="S304" s="20">
        <f t="shared" si="2028"/>
        <v>1625</v>
      </c>
      <c r="T304" s="20">
        <f t="shared" si="2028"/>
        <v>1577</v>
      </c>
      <c r="U304" s="20">
        <f t="shared" si="2028"/>
        <v>1529</v>
      </c>
      <c r="V304" s="20">
        <f t="shared" si="2028"/>
        <v>1481</v>
      </c>
      <c r="W304" s="20">
        <f t="shared" si="2028"/>
        <v>1433</v>
      </c>
      <c r="X304" s="20">
        <f t="shared" si="2028"/>
        <v>1385</v>
      </c>
      <c r="Y304" s="21">
        <f t="shared" si="2028"/>
        <v>1337</v>
      </c>
      <c r="Z304" s="21">
        <f t="shared" ref="Z304" si="2029">Y307</f>
        <v>1289</v>
      </c>
      <c r="AA304" s="21">
        <f t="shared" ref="AA304" si="2030">Z307</f>
        <v>1240</v>
      </c>
      <c r="AB304" s="21">
        <f t="shared" ref="AB304" si="2031">AA307</f>
        <v>1191</v>
      </c>
      <c r="AC304" s="21">
        <f t="shared" ref="AC304" si="2032">AB307</f>
        <v>1142</v>
      </c>
      <c r="AD304" s="21">
        <f t="shared" ref="AD304" si="2033">AC307</f>
        <v>1093</v>
      </c>
      <c r="AE304" s="21">
        <f t="shared" ref="AE304" si="2034">AD307</f>
        <v>1044</v>
      </c>
      <c r="AF304" s="21">
        <f t="shared" ref="AF304" si="2035">AE307</f>
        <v>995</v>
      </c>
      <c r="AG304" s="21">
        <f t="shared" ref="AG304" si="2036">AF307</f>
        <v>946</v>
      </c>
      <c r="AH304" s="21">
        <f t="shared" ref="AH304" si="2037">AG307</f>
        <v>898</v>
      </c>
      <c r="AI304" s="21">
        <f t="shared" ref="AI304" si="2038">AH307</f>
        <v>850</v>
      </c>
      <c r="AJ304" s="21">
        <f t="shared" ref="AJ304" si="2039">AI307</f>
        <v>802</v>
      </c>
      <c r="AK304" s="21">
        <f t="shared" ref="AK304" si="2040">AJ307</f>
        <v>754</v>
      </c>
      <c r="AL304" s="21">
        <f t="shared" ref="AL304" si="2041">AK307</f>
        <v>706</v>
      </c>
      <c r="AM304" s="21">
        <f t="shared" ref="AM304" si="2042">AL307</f>
        <v>658</v>
      </c>
      <c r="AN304" s="21">
        <f t="shared" ref="AN304" si="2043">AM307</f>
        <v>610</v>
      </c>
      <c r="AO304" s="21">
        <f t="shared" ref="AO304" si="2044">AN307</f>
        <v>562</v>
      </c>
      <c r="AP304" s="21">
        <f t="shared" ref="AP304" si="2045">AO307</f>
        <v>514</v>
      </c>
      <c r="AQ304" s="21">
        <f t="shared" ref="AQ304" si="2046">AP307</f>
        <v>514</v>
      </c>
    </row>
    <row r="305" spans="1:43" hidden="1" x14ac:dyDescent="0.3">
      <c r="A305" s="14">
        <f>_xlfn.XLOOKUP(F305,'Demand on-top'!A:A,'Demand on-top'!S:S)</f>
        <v>0</v>
      </c>
      <c r="B305" s="16" t="s">
        <v>51</v>
      </c>
      <c r="C305" s="17" t="s">
        <v>52</v>
      </c>
      <c r="D305" s="18" cm="1">
        <f t="array" ref="D305">ROUND(_xlfn.XLOOKUP(B305,Artikli!A:A,Artikli!C:C/7),0)</f>
        <v>9</v>
      </c>
      <c r="E305" s="19" t="s">
        <v>12</v>
      </c>
      <c r="F305" s="19" t="s">
        <v>180</v>
      </c>
      <c r="G305" s="48" t="s">
        <v>181</v>
      </c>
      <c r="H305" s="62"/>
      <c r="I305" s="57" t="s">
        <v>28</v>
      </c>
      <c r="J305" s="31">
        <v>48</v>
      </c>
      <c r="K305" s="20">
        <f>ROUND(_xlfn.XLOOKUP($F305,'Prodaja+Demand'!$B:$B,'Prodaja+Demand'!BG:BG),0)+ROUND(_xlfn.XLOOKUP($F305,'Demand on-top'!$A:$A,'Demand on-top'!F:F),0)</f>
        <v>48</v>
      </c>
      <c r="L305" s="20">
        <f>ROUND(_xlfn.XLOOKUP($F305,'Prodaja+Demand'!$B:$B,'Prodaja+Demand'!BH:BH),0)+ROUND(_xlfn.XLOOKUP($F305,'Demand on-top'!$A:$A,'Demand on-top'!G:G),0)</f>
        <v>48</v>
      </c>
      <c r="M305" s="20">
        <f>ROUND(_xlfn.XLOOKUP($F305,'Prodaja+Demand'!$B:$B,'Prodaja+Demand'!BI:BI),0)+ROUND(_xlfn.XLOOKUP($F305,'Demand on-top'!$A:$A,'Demand on-top'!H:H),0)</f>
        <v>48</v>
      </c>
      <c r="N305" s="20">
        <f>ROUND(_xlfn.XLOOKUP($F305,'Prodaja+Demand'!$B:$B,'Prodaja+Demand'!BJ:BJ),0)+ROUND(_xlfn.XLOOKUP($F305,'Demand on-top'!$A:$A,'Demand on-top'!I:I),0)</f>
        <v>49</v>
      </c>
      <c r="O305" s="20">
        <f>ROUND(_xlfn.XLOOKUP($F305,'Prodaja+Demand'!$B:$B,'Prodaja+Demand'!BK:BK),0)+ROUND(_xlfn.XLOOKUP($F305,'Demand on-top'!$A:$A,'Demand on-top'!J:J),0)</f>
        <v>48</v>
      </c>
      <c r="P305" s="20">
        <f>ROUND(_xlfn.XLOOKUP($F305,'Prodaja+Demand'!$B:$B,'Prodaja+Demand'!BL:BL),0)+ROUND(_xlfn.XLOOKUP($F305,'Demand on-top'!$A:$A,'Demand on-top'!K:K),0)</f>
        <v>48</v>
      </c>
      <c r="Q305" s="20">
        <f>ROUND(_xlfn.XLOOKUP($F305,'Prodaja+Demand'!$B:$B,'Prodaja+Demand'!BM:BM),0)+ROUND(_xlfn.XLOOKUP($F305,'Demand on-top'!$A:$A,'Demand on-top'!L:L),0)</f>
        <v>48</v>
      </c>
      <c r="R305" s="20">
        <f>ROUND(_xlfn.XLOOKUP($F305,'Prodaja+Demand'!$B:$B,'Prodaja+Demand'!BN:BN),0)+ROUND(_xlfn.XLOOKUP($F305,'Demand on-top'!$A:$A,'Demand on-top'!M:M),0)</f>
        <v>48</v>
      </c>
      <c r="S305" s="20">
        <f>ROUND(_xlfn.XLOOKUP($F305,'Prodaja+Demand'!$B:$B,'Prodaja+Demand'!BO:BO),0)+ROUND(_xlfn.XLOOKUP($F305,'Demand on-top'!$A:$A,'Demand on-top'!N:N),0)</f>
        <v>48</v>
      </c>
      <c r="T305" s="20">
        <f>ROUND(_xlfn.XLOOKUP($F305,'Prodaja+Demand'!$B:$B,'Prodaja+Demand'!BP:BP),0)+ROUND(_xlfn.XLOOKUP($F305,'Demand on-top'!$A:$A,'Demand on-top'!O:O),0)</f>
        <v>48</v>
      </c>
      <c r="U305" s="20">
        <f>ROUND(_xlfn.XLOOKUP($F305,'Prodaja+Demand'!$B:$B,'Prodaja+Demand'!BQ:BQ),0)+ROUND(_xlfn.XLOOKUP($F305,'Demand on-top'!$A:$A,'Demand on-top'!P:P),0)</f>
        <v>48</v>
      </c>
      <c r="V305" s="20">
        <f>ROUND(_xlfn.XLOOKUP($F305,'Prodaja+Demand'!$B:$B,'Prodaja+Demand'!BR:BR),0)+ROUND(_xlfn.XLOOKUP($F305,'Demand on-top'!$A:$A,'Demand on-top'!Q:Q),0)</f>
        <v>48</v>
      </c>
      <c r="W305" s="20">
        <f>ROUND(_xlfn.XLOOKUP($F305,'Prodaja+Demand'!$B:$B,'Prodaja+Demand'!BS:BS),0)+ROUND(_xlfn.XLOOKUP($F305,'Demand on-top'!$A:$A,'Demand on-top'!R:R),0)</f>
        <v>48</v>
      </c>
      <c r="X305" s="20">
        <f>ROUND(_xlfn.XLOOKUP($F305,'Prodaja+Demand'!$B:$B,'Prodaja+Demand'!BT:BT),0)+ROUND(_xlfn.XLOOKUP($F305,'Demand on-top'!$A:$A,'Demand on-top'!S:S),0)</f>
        <v>48</v>
      </c>
      <c r="Y305" s="21">
        <f>ROUND(_xlfn.XLOOKUP($F305,'Prodaja+Demand'!$B:$B,'Prodaja+Demand'!BU:BU),0)+ROUND(_xlfn.XLOOKUP($F305,'Demand on-top'!$A:$A,'Demand on-top'!T:T),0)</f>
        <v>48</v>
      </c>
      <c r="Z305" s="21">
        <f>ROUND(_xlfn.XLOOKUP($F305,'Prodaja+Demand'!$B:$B,'Prodaja+Demand'!BV:BV),0)+ROUND(_xlfn.XLOOKUP($F305,'Demand on-top'!$A:$A,'Demand on-top'!U:U),0)</f>
        <v>49</v>
      </c>
      <c r="AA305" s="21">
        <f>ROUND(_xlfn.XLOOKUP($F305,'Prodaja+Demand'!$B:$B,'Prodaja+Demand'!BW:BW),0)+ROUND(_xlfn.XLOOKUP($F305,'Demand on-top'!$A:$A,'Demand on-top'!V:V),0)</f>
        <v>49</v>
      </c>
      <c r="AB305" s="21">
        <f>ROUND(_xlfn.XLOOKUP($F305,'Prodaja+Demand'!$B:$B,'Prodaja+Demand'!BX:BX),0)+ROUND(_xlfn.XLOOKUP($F305,'Demand on-top'!$A:$A,'Demand on-top'!W:W),0)</f>
        <v>49</v>
      </c>
      <c r="AC305" s="21">
        <f>ROUND(_xlfn.XLOOKUP($F305,'Prodaja+Demand'!$B:$B,'Prodaja+Demand'!BY:BY),0)+ROUND(_xlfn.XLOOKUP($F305,'Demand on-top'!$A:$A,'Demand on-top'!X:X),0)</f>
        <v>49</v>
      </c>
      <c r="AD305" s="21">
        <f>ROUND(_xlfn.XLOOKUP($F305,'Prodaja+Demand'!$B:$B,'Prodaja+Demand'!BZ:BZ),0)+ROUND(_xlfn.XLOOKUP($F305,'Demand on-top'!$A:$A,'Demand on-top'!Y:Y),0)</f>
        <v>49</v>
      </c>
      <c r="AE305" s="21">
        <f>ROUND(_xlfn.XLOOKUP($F305,'Prodaja+Demand'!$B:$B,'Prodaja+Demand'!CA:CA),0)+ROUND(_xlfn.XLOOKUP($F305,'Demand on-top'!$A:$A,'Demand on-top'!Z:Z),0)</f>
        <v>49</v>
      </c>
      <c r="AF305" s="21">
        <f>ROUND(_xlfn.XLOOKUP($F305,'Prodaja+Demand'!$B:$B,'Prodaja+Demand'!CB:CB),0)+ROUND(_xlfn.XLOOKUP($F305,'Demand on-top'!$A:$A,'Demand on-top'!AA:AA),0)</f>
        <v>49</v>
      </c>
      <c r="AG305" s="21">
        <f>ROUND(_xlfn.XLOOKUP($F305,'Prodaja+Demand'!$B:$B,'Prodaja+Demand'!CC:CC),0)+ROUND(_xlfn.XLOOKUP($F305,'Demand on-top'!$A:$A,'Demand on-top'!AB:AB),0)</f>
        <v>48</v>
      </c>
      <c r="AH305" s="21">
        <f>ROUND(_xlfn.XLOOKUP($F305,'Prodaja+Demand'!$B:$B,'Prodaja+Demand'!CD:CD),0)+ROUND(_xlfn.XLOOKUP($F305,'Demand on-top'!$A:$A,'Demand on-top'!AC:AC),0)</f>
        <v>48</v>
      </c>
      <c r="AI305" s="21">
        <f>ROUND(_xlfn.XLOOKUP($F305,'Prodaja+Demand'!$B:$B,'Prodaja+Demand'!CE:CE),0)+ROUND(_xlfn.XLOOKUP($F305,'Demand on-top'!$A:$A,'Demand on-top'!AD:AD),0)</f>
        <v>48</v>
      </c>
      <c r="AJ305" s="21">
        <f>ROUND(_xlfn.XLOOKUP($F305,'Prodaja+Demand'!$B:$B,'Prodaja+Demand'!CF:CF),0)+ROUND(_xlfn.XLOOKUP($F305,'Demand on-top'!$A:$A,'Demand on-top'!AE:AE),0)</f>
        <v>48</v>
      </c>
      <c r="AK305" s="21">
        <f>ROUND(_xlfn.XLOOKUP($F305,'Prodaja+Demand'!$B:$B,'Prodaja+Demand'!CG:CG),0)+ROUND(_xlfn.XLOOKUP($F305,'Demand on-top'!$A:$A,'Demand on-top'!AF:AF),0)</f>
        <v>48</v>
      </c>
      <c r="AL305" s="21">
        <f>ROUND(_xlfn.XLOOKUP($F305,'Prodaja+Demand'!$B:$B,'Prodaja+Demand'!CH:CH),0)+ROUND(_xlfn.XLOOKUP($F305,'Demand on-top'!$A:$A,'Demand on-top'!AG:AG),0)</f>
        <v>48</v>
      </c>
      <c r="AM305" s="21">
        <f>ROUND(_xlfn.XLOOKUP($F305,'Prodaja+Demand'!$B:$B,'Prodaja+Demand'!CI:CI),0)+ROUND(_xlfn.XLOOKUP($F305,'Demand on-top'!$A:$A,'Demand on-top'!AH:AH),0)</f>
        <v>48</v>
      </c>
      <c r="AN305" s="21">
        <f>ROUND(_xlfn.XLOOKUP($F305,'Prodaja+Demand'!$B:$B,'Prodaja+Demand'!CJ:CJ),0)+ROUND(_xlfn.XLOOKUP($F305,'Demand on-top'!$A:$A,'Demand on-top'!AI:AI),0)</f>
        <v>48</v>
      </c>
      <c r="AO305" s="21">
        <f>ROUND(_xlfn.XLOOKUP($F305,'Prodaja+Demand'!$B:$B,'Prodaja+Demand'!CK:CK),0)+ROUND(_xlfn.XLOOKUP($F305,'Demand on-top'!$A:$A,'Demand on-top'!AJ:AJ),0)</f>
        <v>48</v>
      </c>
      <c r="AP305" s="21">
        <f>ROUND(_xlfn.XLOOKUP($F305,'Prodaja+Demand'!$B:$B,'Prodaja+Demand'!CL:CL),0)+ROUND(_xlfn.XLOOKUP($F305,'Demand on-top'!$A:$A,'Demand on-top'!AK:AK),0)</f>
        <v>0</v>
      </c>
      <c r="AQ305" s="21">
        <f>ROUND(_xlfn.XLOOKUP($F305,'Prodaja+Demand'!$B:$B,'Prodaja+Demand'!CM:CM),0)+ROUND(_xlfn.XLOOKUP($F305,'Demand on-top'!$A:$A,'Demand on-top'!AL:AL),0)</f>
        <v>0</v>
      </c>
    </row>
    <row r="306" spans="1:43" hidden="1" x14ac:dyDescent="0.3">
      <c r="A306" s="14">
        <f>_xlfn.XLOOKUP(F306,'Demand on-top'!A:A,'Demand on-top'!S:S)</f>
        <v>0</v>
      </c>
      <c r="B306" s="16" t="s">
        <v>51</v>
      </c>
      <c r="C306" s="17" t="s">
        <v>52</v>
      </c>
      <c r="D306" s="18" cm="1">
        <f t="array" ref="D306">ROUND(_xlfn.XLOOKUP(B306,Artikli!A:A,Artikli!C:C/7),0)</f>
        <v>9</v>
      </c>
      <c r="E306" s="19" t="s">
        <v>12</v>
      </c>
      <c r="F306" s="19" t="s">
        <v>180</v>
      </c>
      <c r="G306" s="48" t="s">
        <v>181</v>
      </c>
      <c r="H306" s="62"/>
      <c r="I306" s="57" t="s">
        <v>27</v>
      </c>
      <c r="J306" s="31">
        <v>0</v>
      </c>
      <c r="K306" s="20">
        <f>IFERROR(_xlfn.XLOOKUP($F306,'Incoming supply'!$A:$A,'Incoming supply'!B:B),0)</f>
        <v>0</v>
      </c>
      <c r="L306" s="20">
        <f>IFERROR(_xlfn.XLOOKUP($F306,'Incoming supply'!$A:$A,'Incoming supply'!C:C),0)</f>
        <v>0</v>
      </c>
      <c r="M306" s="20">
        <f>IFERROR(_xlfn.XLOOKUP($F306,'Incoming supply'!$A:$A,'Incoming supply'!D:D),0)</f>
        <v>0</v>
      </c>
      <c r="N306" s="20">
        <f>IFERROR(_xlfn.XLOOKUP($F306,'Incoming supply'!$A:$A,'Incoming supply'!E:E),0)</f>
        <v>0</v>
      </c>
      <c r="O306" s="20">
        <f>IFERROR(_xlfn.XLOOKUP($F306,'Incoming supply'!$A:$A,'Incoming supply'!F:F),0)</f>
        <v>0</v>
      </c>
      <c r="P306" s="20">
        <f>IFERROR(_xlfn.XLOOKUP($F306,'Incoming supply'!$A:$A,'Incoming supply'!G:G),0)</f>
        <v>1500</v>
      </c>
      <c r="Q306" s="20">
        <f>IFERROR(_xlfn.XLOOKUP($F306,'Incoming supply'!$A:$A,'Incoming supply'!H:H),0)</f>
        <v>0</v>
      </c>
      <c r="R306" s="20">
        <f>IFERROR(_xlfn.XLOOKUP($F306,'Incoming supply'!$A:$A,'Incoming supply'!I:I),0)</f>
        <v>0</v>
      </c>
      <c r="S306" s="20">
        <f>IFERROR(_xlfn.XLOOKUP($F306,'Incoming supply'!$A:$A,'Incoming supply'!J:J),0)</f>
        <v>0</v>
      </c>
      <c r="T306" s="20">
        <f>IFERROR(_xlfn.XLOOKUP($F306,'Incoming supply'!$A:$A,'Incoming supply'!K:K),0)</f>
        <v>0</v>
      </c>
      <c r="U306" s="20">
        <f>IFERROR(_xlfn.XLOOKUP($F306,'Incoming supply'!$A:$A,'Incoming supply'!L:L),0)</f>
        <v>0</v>
      </c>
      <c r="V306" s="20">
        <f>IFERROR(_xlfn.XLOOKUP($F306,'Incoming supply'!$A:$A,'Incoming supply'!M:M),0)</f>
        <v>0</v>
      </c>
      <c r="W306" s="20">
        <f>IFERROR(_xlfn.XLOOKUP($F306,'Incoming supply'!$A:$A,'Incoming supply'!N:N),0)</f>
        <v>0</v>
      </c>
      <c r="X306" s="20">
        <f>IFERROR(_xlfn.XLOOKUP($F306,'Incoming supply'!$A:$A,'Incoming supply'!O:O),0)</f>
        <v>0</v>
      </c>
      <c r="Y306" s="21">
        <f>IFERROR(_xlfn.XLOOKUP($F306,'Incoming supply'!$A:$A,'Incoming supply'!P:P),0)</f>
        <v>0</v>
      </c>
      <c r="Z306" s="21">
        <f>IFERROR(_xlfn.XLOOKUP($F306,'Incoming supply'!$A:$A,'Incoming supply'!Q:Q),0)</f>
        <v>0</v>
      </c>
      <c r="AA306" s="21">
        <f>IFERROR(_xlfn.XLOOKUP($F306,'Incoming supply'!$A:$A,'Incoming supply'!R:R),0)</f>
        <v>0</v>
      </c>
      <c r="AB306" s="21">
        <f>IFERROR(_xlfn.XLOOKUP($F306,'Incoming supply'!$A:$A,'Incoming supply'!S:S),0)</f>
        <v>0</v>
      </c>
      <c r="AC306" s="21">
        <f>IFERROR(_xlfn.XLOOKUP($F306,'Incoming supply'!$A:$A,'Incoming supply'!T:T),0)</f>
        <v>0</v>
      </c>
      <c r="AD306" s="21">
        <f>IFERROR(_xlfn.XLOOKUP($F306,'Incoming supply'!$A:$A,'Incoming supply'!U:U),0)</f>
        <v>0</v>
      </c>
      <c r="AE306" s="21">
        <f>IFERROR(_xlfn.XLOOKUP($F306,'Incoming supply'!$A:$A,'Incoming supply'!V:V),0)</f>
        <v>0</v>
      </c>
      <c r="AF306" s="21">
        <f>IFERROR(_xlfn.XLOOKUP($F306,'Incoming supply'!$A:$A,'Incoming supply'!W:W),0)</f>
        <v>0</v>
      </c>
      <c r="AG306" s="21">
        <f>IFERROR(_xlfn.XLOOKUP($F306,'Incoming supply'!$A:$A,'Incoming supply'!X:X),0)</f>
        <v>0</v>
      </c>
      <c r="AH306" s="21">
        <f>IFERROR(_xlfn.XLOOKUP($F306,'Incoming supply'!$A:$A,'Incoming supply'!Y:Y),0)</f>
        <v>0</v>
      </c>
      <c r="AI306" s="21">
        <f>IFERROR(_xlfn.XLOOKUP($F306,'Incoming supply'!$A:$A,'Incoming supply'!Z:Z),0)</f>
        <v>0</v>
      </c>
      <c r="AJ306" s="21">
        <f>IFERROR(_xlfn.XLOOKUP($F306,'Incoming supply'!$A:$A,'Incoming supply'!AA:AA),0)</f>
        <v>0</v>
      </c>
      <c r="AK306" s="21">
        <f>IFERROR(_xlfn.XLOOKUP($F306,'Incoming supply'!$A:$A,'Incoming supply'!AB:AB),0)</f>
        <v>0</v>
      </c>
      <c r="AL306" s="21">
        <f>IFERROR(_xlfn.XLOOKUP($F306,'Incoming supply'!$A:$A,'Incoming supply'!AC:AC),0)</f>
        <v>0</v>
      </c>
      <c r="AM306" s="21">
        <f>IFERROR(_xlfn.XLOOKUP($F306,'Incoming supply'!$A:$A,'Incoming supply'!AD:AD),0)</f>
        <v>0</v>
      </c>
      <c r="AN306" s="21">
        <f>IFERROR(_xlfn.XLOOKUP($F306,'Incoming supply'!$A:$A,'Incoming supply'!AE:AE),0)</f>
        <v>0</v>
      </c>
      <c r="AO306" s="21">
        <f>IFERROR(_xlfn.XLOOKUP($F306,'Incoming supply'!$A:$A,'Incoming supply'!AF:AF),0)</f>
        <v>0</v>
      </c>
      <c r="AP306" s="21">
        <f>IFERROR(_xlfn.XLOOKUP($F306,'Incoming supply'!$A:$A,'Incoming supply'!AG:AG),0)</f>
        <v>0</v>
      </c>
      <c r="AQ306" s="21">
        <f>IFERROR(_xlfn.XLOOKUP($F306,'Incoming supply'!$A:$A,'Incoming supply'!AH:AH),0)</f>
        <v>0</v>
      </c>
    </row>
    <row r="307" spans="1:43" hidden="1" x14ac:dyDescent="0.3">
      <c r="A307" s="14">
        <f>_xlfn.XLOOKUP(F307,'Demand on-top'!A:A,'Demand on-top'!S:S)</f>
        <v>0</v>
      </c>
      <c r="B307" s="16" t="s">
        <v>51</v>
      </c>
      <c r="C307" s="17" t="s">
        <v>52</v>
      </c>
      <c r="D307" s="18" cm="1">
        <f t="array" ref="D307">ROUND(_xlfn.XLOOKUP(B307,Artikli!A:A,Artikli!C:C/7),0)</f>
        <v>9</v>
      </c>
      <c r="E307" s="19" t="s">
        <v>12</v>
      </c>
      <c r="F307" s="19" t="s">
        <v>180</v>
      </c>
      <c r="G307" s="48" t="s">
        <v>181</v>
      </c>
      <c r="H307" s="62"/>
      <c r="I307" s="57" t="s">
        <v>4096</v>
      </c>
      <c r="J307" s="31">
        <v>635</v>
      </c>
      <c r="K307" s="20">
        <f t="shared" ref="K307" si="2047">IF((K304-K305+K306)&gt;0,(K304-K305+K306),0)</f>
        <v>462</v>
      </c>
      <c r="L307" s="20">
        <f t="shared" ref="L307" si="2048">IF((L304-L305+L306)&gt;0,(L304-L305+L306),0)</f>
        <v>414</v>
      </c>
      <c r="M307" s="20">
        <f t="shared" ref="M307" si="2049">IF((M304-M305+M306)&gt;0,(M304-M305+M306),0)</f>
        <v>366</v>
      </c>
      <c r="N307" s="20">
        <f t="shared" ref="N307" si="2050">IF((N304-N305+N306)&gt;0,(N304-N305+N306),0)</f>
        <v>317</v>
      </c>
      <c r="O307" s="20">
        <f t="shared" ref="O307" si="2051">IF((O304-O305+O306)&gt;0,(O304-O305+O306),0)</f>
        <v>269</v>
      </c>
      <c r="P307" s="20">
        <f t="shared" ref="P307" si="2052">IF((P304-P305+P306)&gt;0,(P304-P305+P306),0)</f>
        <v>1721</v>
      </c>
      <c r="Q307" s="20">
        <f t="shared" ref="Q307" si="2053">IF((Q304-Q305+Q306)&gt;0,(Q304-Q305+Q306),0)</f>
        <v>1673</v>
      </c>
      <c r="R307" s="20">
        <f t="shared" ref="R307" si="2054">IF((R304-R305+R306)&gt;0,(R304-R305+R306),0)</f>
        <v>1625</v>
      </c>
      <c r="S307" s="20">
        <f t="shared" ref="S307" si="2055">IF((S304-S305+S306)&gt;0,(S304-S305+S306),0)</f>
        <v>1577</v>
      </c>
      <c r="T307" s="20">
        <f t="shared" ref="T307" si="2056">IF((T304-T305+T306)&gt;0,(T304-T305+T306),0)</f>
        <v>1529</v>
      </c>
      <c r="U307" s="20">
        <f t="shared" ref="U307" si="2057">IF((U304-U305+U306)&gt;0,(U304-U305+U306),0)</f>
        <v>1481</v>
      </c>
      <c r="V307" s="20">
        <f t="shared" ref="V307" si="2058">IF((V304-V305+V306)&gt;0,(V304-V305+V306),0)</f>
        <v>1433</v>
      </c>
      <c r="W307" s="20">
        <f t="shared" ref="W307" si="2059">IF((W304-W305+W306)&gt;0,(W304-W305+W306),0)</f>
        <v>1385</v>
      </c>
      <c r="X307" s="20">
        <f t="shared" ref="X307" si="2060">IF((X304-X305+X306)&gt;0,(X304-X305+X306),0)</f>
        <v>1337</v>
      </c>
      <c r="Y307" s="21">
        <f t="shared" ref="Y307:AQ307" si="2061">IF((Y304-Y305+Y306)&gt;0,(Y304-Y305+Y306),0)</f>
        <v>1289</v>
      </c>
      <c r="Z307" s="21">
        <f t="shared" si="2061"/>
        <v>1240</v>
      </c>
      <c r="AA307" s="21">
        <f t="shared" si="2061"/>
        <v>1191</v>
      </c>
      <c r="AB307" s="21">
        <f t="shared" si="2061"/>
        <v>1142</v>
      </c>
      <c r="AC307" s="21">
        <f t="shared" si="2061"/>
        <v>1093</v>
      </c>
      <c r="AD307" s="21">
        <f t="shared" si="2061"/>
        <v>1044</v>
      </c>
      <c r="AE307" s="21">
        <f t="shared" si="2061"/>
        <v>995</v>
      </c>
      <c r="AF307" s="21">
        <f t="shared" si="2061"/>
        <v>946</v>
      </c>
      <c r="AG307" s="21">
        <f t="shared" si="2061"/>
        <v>898</v>
      </c>
      <c r="AH307" s="21">
        <f t="shared" si="2061"/>
        <v>850</v>
      </c>
      <c r="AI307" s="21">
        <f t="shared" si="2061"/>
        <v>802</v>
      </c>
      <c r="AJ307" s="21">
        <f t="shared" si="2061"/>
        <v>754</v>
      </c>
      <c r="AK307" s="21">
        <f t="shared" si="2061"/>
        <v>706</v>
      </c>
      <c r="AL307" s="21">
        <f t="shared" si="2061"/>
        <v>658</v>
      </c>
      <c r="AM307" s="21">
        <f t="shared" si="2061"/>
        <v>610</v>
      </c>
      <c r="AN307" s="21">
        <f t="shared" si="2061"/>
        <v>562</v>
      </c>
      <c r="AO307" s="21">
        <f t="shared" si="2061"/>
        <v>514</v>
      </c>
      <c r="AP307" s="21">
        <f t="shared" si="2061"/>
        <v>514</v>
      </c>
      <c r="AQ307" s="21">
        <f t="shared" si="2061"/>
        <v>514</v>
      </c>
    </row>
    <row r="308" spans="1:43" hidden="1" x14ac:dyDescent="0.3">
      <c r="A308" s="14">
        <f>_xlfn.XLOOKUP(F308,'Demand on-top'!A:A,'Demand on-top'!S:S)</f>
        <v>0</v>
      </c>
      <c r="B308" s="22" t="s">
        <v>51</v>
      </c>
      <c r="C308" s="23" t="s">
        <v>52</v>
      </c>
      <c r="D308" s="18" cm="1">
        <f t="array" ref="D308">ROUND(_xlfn.XLOOKUP(B308,Artikli!A:A,Artikli!C:C/7),0)</f>
        <v>9</v>
      </c>
      <c r="E308" s="25" t="s">
        <v>12</v>
      </c>
      <c r="F308" s="25" t="s">
        <v>180</v>
      </c>
      <c r="G308" s="49" t="s">
        <v>181</v>
      </c>
      <c r="H308" s="64"/>
      <c r="I308" s="58" t="s">
        <v>29</v>
      </c>
      <c r="J308" s="32">
        <v>14.208333333333334</v>
      </c>
      <c r="K308" s="26" cm="1">
        <f t="array" ref="K308">IFERROR(_xlfn.LET(_xlpm.stk, K304, _xlpm.dem, L305:$BF305,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AVERAGE(L305:Z305), _xlpm.nxt), _xlpm.fw + ((_xlpm.stk - _xlpm.ded) / _xlpm.safe_nxt)),0)</f>
        <v>10.604166666666666</v>
      </c>
      <c r="L308" s="26" cm="1">
        <f t="array" ref="L308">IFERROR(_xlfn.LET(_xlpm.stk, L304, _xlpm.dem, M305:$BF305,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AVERAGE(M305:AA305), _xlpm.nxt), _xlpm.fw + ((_xlpm.stk - _xlpm.ded) / _xlpm.safe_nxt)),0)</f>
        <v>9.6041666666666661</v>
      </c>
      <c r="M308" s="26" cm="1">
        <f t="array" ref="M308">IFERROR(_xlfn.LET(_xlpm.stk, M304, _xlpm.dem, N305:$BF305,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AVERAGE(N305:AB305), _xlpm.nxt), _xlpm.fw + ((_xlpm.stk - _xlpm.ded) / _xlpm.safe_nxt)),0)</f>
        <v>8.6041666666666661</v>
      </c>
      <c r="N308" s="26" cm="1">
        <f t="array" ref="N308">IFERROR(_xlfn.LET(_xlpm.stk, N304, _xlpm.dem, O305:$BF305,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AVERAGE(O305:AC305), _xlpm.nxt), _xlpm.fw + ((_xlpm.stk - _xlpm.ded) / _xlpm.safe_nxt)),0)</f>
        <v>7.625</v>
      </c>
      <c r="O308" s="26" cm="1">
        <f t="array" ref="O308">IFERROR(_xlfn.LET(_xlpm.stk, O304, _xlpm.dem, P305:$BF305,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AVERAGE(P305:AD305), _xlpm.nxt), _xlpm.fw + ((_xlpm.stk - _xlpm.ded) / _xlpm.safe_nxt)),0)</f>
        <v>6.604166666666667</v>
      </c>
      <c r="P308" s="26" cm="1">
        <f t="array" ref="P308">IFERROR(_xlfn.LET(_xlpm.stk, P304, _xlpm.dem, Q305:$BF305,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AVERAGE(Q305:AE305), _xlpm.nxt), _xlpm.fw + ((_xlpm.stk - _xlpm.ded) / _xlpm.safe_nxt)),0)</f>
        <v>5.604166666666667</v>
      </c>
      <c r="Q308" s="26" cm="1">
        <f t="array" ref="Q308">IFERROR(_xlfn.LET(_xlpm.stk, Q304, _xlpm.dem, R305:$BF305,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AVERAGE(R305:AF305), _xlpm.nxt), _xlpm.fw + ((_xlpm.stk - _xlpm.ded) / _xlpm.safe_nxt)),0)</f>
        <v>35.595598349381021</v>
      </c>
      <c r="R308" s="26" cm="1">
        <f t="array" ref="R308">IFERROR(_xlfn.LET(_xlpm.stk, R304, _xlpm.dem, S305:$BF305,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AVERAGE(S305:AG305), _xlpm.nxt), _xlpm.fw + ((_xlpm.stk - _xlpm.ded) / _xlpm.safe_nxt)),0)</f>
        <v>34.595598349381021</v>
      </c>
      <c r="S308" s="26" cm="1">
        <f t="array" ref="S308">IFERROR(_xlfn.LET(_xlpm.stk, S304, _xlpm.dem, T305:$BF305,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AVERAGE(T305:AH305), _xlpm.nxt), _xlpm.fw + ((_xlpm.stk - _xlpm.ded) / _xlpm.safe_nxt)),0)</f>
        <v>33.595598349381021</v>
      </c>
      <c r="T308" s="26" cm="1">
        <f t="array" ref="T308">IFERROR(_xlfn.LET(_xlpm.stk, T304, _xlpm.dem, U305:$BF305,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AVERAGE(U305:AI305), _xlpm.nxt), _xlpm.fw + ((_xlpm.stk - _xlpm.ded) / _xlpm.safe_nxt)),0)</f>
        <v>32.595598349381021</v>
      </c>
      <c r="U308" s="26" cm="1">
        <f t="array" ref="U308">IFERROR(_xlfn.LET(_xlpm.stk, U304, _xlpm.dem, V305:$BF305,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AVERAGE(V305:AJ305), _xlpm.nxt), _xlpm.fw + ((_xlpm.stk - _xlpm.ded) / _xlpm.safe_nxt)),0)</f>
        <v>31.595598349381017</v>
      </c>
      <c r="V308" s="26" cm="1">
        <f t="array" ref="V308">IFERROR(_xlfn.LET(_xlpm.stk, V304, _xlpm.dem, W305:$BF305,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AVERAGE(W305:AK305), _xlpm.nxt), _xlpm.fw + ((_xlpm.stk - _xlpm.ded) / _xlpm.safe_nxt)),0)</f>
        <v>30.595598349381017</v>
      </c>
      <c r="W308" s="26" cm="1">
        <f t="array" ref="W308">IFERROR(_xlfn.LET(_xlpm.stk, W304, _xlpm.dem, X305:$BF305,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AVERAGE(X305:AL305), _xlpm.nxt), _xlpm.fw + ((_xlpm.stk - _xlpm.ded) / _xlpm.safe_nxt)),0)</f>
        <v>29.595598349381017</v>
      </c>
      <c r="X308" s="26" cm="1">
        <f t="array" ref="X308">IFERROR(_xlfn.LET(_xlpm.stk, X304, _xlpm.dem, Y305:$BF305,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AVERAGE(Y305:AM305), _xlpm.nxt), _xlpm.fw + ((_xlpm.stk - _xlpm.ded) / _xlpm.safe_nxt)),0)</f>
        <v>28.595598349381017</v>
      </c>
      <c r="Y308" s="27" cm="1">
        <f t="array" ref="Y308">IFERROR(_xlfn.LET(_xlpm.stk, Y304, _xlpm.dem, Z305:$BF305,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AVERAGE(Z305:AN305), _xlpm.nxt), _xlpm.fw + ((_xlpm.stk - _xlpm.ded) / _xlpm.safe_nxt)),0)</f>
        <v>27.595598349381017</v>
      </c>
      <c r="Z308" s="27" cm="1">
        <f t="array" ref="Z308">IFERROR(_xlfn.LET(_xlpm.stk, Z304, _xlpm.dem, AA305:$BF305,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AVERAGE(AA305:AO305), _xlpm.nxt), _xlpm.fw + ((_xlpm.stk - _xlpm.ded) / _xlpm.safe_nxt)),0)</f>
        <v>26.632231404958677</v>
      </c>
      <c r="AA308" s="27" cm="1">
        <f t="array" ref="AA308">IFERROR(_xlfn.LET(_xlpm.stk, AA304, _xlpm.dem, AB305:$BF305,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AVERAGE(AB305:AP305), _xlpm.nxt), _xlpm.fw + ((_xlpm.stk - _xlpm.ded) / _xlpm.safe_nxt)),0)</f>
        <v>26.474150664697191</v>
      </c>
      <c r="AB308" s="27" cm="1">
        <f t="array" ref="AB308">IFERROR(_xlfn.LET(_xlpm.stk, AB304, _xlpm.dem, AC305:$BF305,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AVERAGE(AC305:AQ305), _xlpm.nxt), _xlpm.fw + ((_xlpm.stk - _xlpm.ded) / _xlpm.safe_nxt)),0)</f>
        <v>26.447452229299365</v>
      </c>
      <c r="AC308" s="27" cm="1">
        <f t="array" ref="AC308">IFERROR(_xlfn.LET(_xlpm.stk, AC304, _xlpm.dem, AD305:$BF305,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AVERAGE(AD305:AR305), _xlpm.nxt), _xlpm.fw + ((_xlpm.stk - _xlpm.ded) / _xlpm.safe_nxt)),0)</f>
        <v>25.613126079447326</v>
      </c>
      <c r="AD308" s="27" cm="1">
        <f t="array" ref="AD308">IFERROR(_xlfn.LET(_xlpm.stk, AD304, _xlpm.dem, AE305:$BF305,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AVERAGE(AE305:AS305), _xlpm.nxt), _xlpm.fw + ((_xlpm.stk - _xlpm.ded) / _xlpm.safe_nxt)),0)</f>
        <v>24.809433962264151</v>
      </c>
      <c r="AE308" s="27" cm="1">
        <f t="array" ref="AE308">IFERROR(_xlfn.LET(_xlpm.stk, AE304, _xlpm.dem, AF305:$BF305,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AVERAGE(AF305:AT305), _xlpm.nxt), _xlpm.fw + ((_xlpm.stk - _xlpm.ded) / _xlpm.safe_nxt)),0)</f>
        <v>24.045738045738045</v>
      </c>
      <c r="AF308" s="27" cm="1">
        <f t="array" ref="AF308">IFERROR(_xlfn.LET(_xlpm.stk, AF304, _xlpm.dem, AG305:$BF305,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AVERAGE(AG305:AU305), _xlpm.nxt), _xlpm.fw + ((_xlpm.stk - _xlpm.ded) / _xlpm.safe_nxt)),0)</f>
        <v>23.335648148148145</v>
      </c>
      <c r="AG308" s="27" cm="1">
        <f t="array" ref="AG308">IFERROR(_xlfn.LET(_xlpm.stk, AG304, _xlpm.dem, AH305:$BF305,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AVERAGE(AH305:AV305), _xlpm.nxt), _xlpm.fw + ((_xlpm.stk - _xlpm.ded) / _xlpm.safe_nxt)),0)</f>
        <v>22.635416666666668</v>
      </c>
      <c r="AH308" s="27" cm="1">
        <f t="array" ref="AH308">IFERROR(_xlfn.LET(_xlpm.stk, AH304, _xlpm.dem, AI305:$BF305,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AVERAGE(AI305:AW305), _xlpm.nxt), _xlpm.fw + ((_xlpm.stk - _xlpm.ded) / _xlpm.safe_nxt)),0)</f>
        <v>22.053571428571427</v>
      </c>
      <c r="AI308" s="27" cm="1">
        <f t="array" ref="AI308">IFERROR(_xlfn.LET(_xlpm.stk, AI304, _xlpm.dem, AJ305:$BF305,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AVERAGE(AJ305:AX305), _xlpm.nxt), _xlpm.fw + ((_xlpm.stk - _xlpm.ded) / _xlpm.safe_nxt)),0)</f>
        <v>21.611111111111111</v>
      </c>
      <c r="AJ308" s="27" cm="1">
        <f t="array" ref="AJ308">IFERROR(_xlfn.LET(_xlpm.stk, AJ304, _xlpm.dem, AK305:$BF305,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AVERAGE(AK305:AY305), _xlpm.nxt), _xlpm.fw + ((_xlpm.stk - _xlpm.ded) / _xlpm.safe_nxt)),0)</f>
        <v>21.391666666666666</v>
      </c>
      <c r="AK308" s="27" cm="1">
        <f t="array" ref="AK308">IFERROR(_xlfn.LET(_xlpm.stk, AK304, _xlpm.dem, AL305:$BF305,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AVERAGE(AL305:AZ305), _xlpm.nxt), _xlpm.fw + ((_xlpm.stk - _xlpm.ded) / _xlpm.safe_nxt)),0)</f>
        <v>21.5625</v>
      </c>
      <c r="AL308" s="27" cm="1">
        <f t="array" ref="AL308">IFERROR(_xlfn.LET(_xlpm.stk, AL304, _xlpm.dem, AM305:$BF305,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AVERAGE(AM305:BA305), _xlpm.nxt), _xlpm.fw + ((_xlpm.stk - _xlpm.ded) / _xlpm.safe_nxt)),0)</f>
        <v>22.513888888888889</v>
      </c>
      <c r="AM308" s="27" cm="1">
        <f t="array" ref="AM308">IFERROR(_xlfn.LET(_xlpm.stk, AM304, _xlpm.dem, AN305:$BF305,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AVERAGE(AN305:BB305), _xlpm.nxt), _xlpm.fw + ((_xlpm.stk - _xlpm.ded) / _xlpm.safe_nxt)),0)</f>
        <v>25.416666666666668</v>
      </c>
      <c r="AN308" s="27" cm="1">
        <f t="array" ref="AN308">IFERROR(_xlfn.LET(_xlpm.stk, AN304, _xlpm.dem, AO305:$BF305,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AVERAGE(AO305:BC305), _xlpm.nxt), _xlpm.fw + ((_xlpm.stk - _xlpm.ded) / _xlpm.safe_nxt)),0)</f>
        <v>36.125</v>
      </c>
      <c r="AO308" s="27" cm="1">
        <f t="array" ref="AO308">IFERROR(_xlfn.LET(_xlpm.stk, AO304, _xlpm.dem, AP305:$BF305,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AVERAGE(AP305:BD305), _xlpm.nxt), _xlpm.fw + ((_xlpm.stk - _xlpm.ded) / _xlpm.safe_nxt)),0)</f>
        <v>0</v>
      </c>
      <c r="AP308" s="27" cm="1">
        <f t="array" ref="AP308">IFERROR(_xlfn.LET(_xlpm.stk, AP304, _xlpm.dem, AQ305:$BF305,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AVERAGE(AQ305:BE305), _xlpm.nxt), _xlpm.fw + ((_xlpm.stk - _xlpm.ded) / _xlpm.safe_nxt)),0)</f>
        <v>0</v>
      </c>
      <c r="AQ308" s="27" cm="1">
        <f t="array" ref="AQ308">IFERROR(_xlfn.LET(_xlpm.stk, AQ304, _xlpm.dem, AR305:$BF305,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AVERAGE(AR305:BF305), _xlpm.nxt), _xlpm.fw + ((_xlpm.stk - _xlpm.ded) / _xlpm.safe_nxt)),0)</f>
        <v>0</v>
      </c>
    </row>
    <row r="309" spans="1:43" hidden="1" x14ac:dyDescent="0.3">
      <c r="A309" s="14">
        <f>_xlfn.XLOOKUP(F309,'Demand on-top'!A:A,'Demand on-top'!S:S)</f>
        <v>0</v>
      </c>
      <c r="B309" s="16" t="s">
        <v>7</v>
      </c>
      <c r="C309" s="17" t="s">
        <v>8</v>
      </c>
      <c r="D309" s="18" cm="1">
        <f t="array" ref="D309">ROUND(_xlfn.XLOOKUP(B309,Artikli!A:A,Artikli!C:C/7),0)</f>
        <v>9</v>
      </c>
      <c r="E309" s="19" t="s">
        <v>44</v>
      </c>
      <c r="F309" s="19" t="s">
        <v>182</v>
      </c>
      <c r="G309" s="48" t="s">
        <v>183</v>
      </c>
      <c r="H309" s="61"/>
      <c r="I309" s="57" t="s">
        <v>26</v>
      </c>
      <c r="J309" s="31">
        <v>304</v>
      </c>
      <c r="K309" s="20">
        <f>IFERROR(_xlfn.XLOOKUP(F309,Stock!A:A,Stock!AI:AI),0)</f>
        <v>256</v>
      </c>
      <c r="L309" s="20">
        <f t="shared" ref="L309:Y309" si="2062">K312</f>
        <v>215</v>
      </c>
      <c r="M309" s="20">
        <f t="shared" si="2062"/>
        <v>173</v>
      </c>
      <c r="N309" s="20">
        <f t="shared" si="2062"/>
        <v>131</v>
      </c>
      <c r="O309" s="20">
        <f t="shared" si="2062"/>
        <v>89</v>
      </c>
      <c r="P309" s="20">
        <f t="shared" si="2062"/>
        <v>46</v>
      </c>
      <c r="Q309" s="20">
        <f t="shared" si="2062"/>
        <v>3</v>
      </c>
      <c r="R309" s="20">
        <f t="shared" si="2062"/>
        <v>0</v>
      </c>
      <c r="S309" s="20">
        <f t="shared" si="2062"/>
        <v>0</v>
      </c>
      <c r="T309" s="20">
        <f t="shared" si="2062"/>
        <v>0</v>
      </c>
      <c r="U309" s="20">
        <f t="shared" si="2062"/>
        <v>0</v>
      </c>
      <c r="V309" s="20">
        <f t="shared" si="2062"/>
        <v>0</v>
      </c>
      <c r="W309" s="20">
        <f t="shared" si="2062"/>
        <v>0</v>
      </c>
      <c r="X309" s="20">
        <f t="shared" si="2062"/>
        <v>0</v>
      </c>
      <c r="Y309" s="21">
        <f t="shared" si="2062"/>
        <v>0</v>
      </c>
      <c r="Z309" s="21">
        <f t="shared" ref="Z309" si="2063">Y312</f>
        <v>0</v>
      </c>
      <c r="AA309" s="21">
        <f t="shared" ref="AA309" si="2064">Z312</f>
        <v>0</v>
      </c>
      <c r="AB309" s="21">
        <f t="shared" ref="AB309" si="2065">AA312</f>
        <v>0</v>
      </c>
      <c r="AC309" s="21">
        <f t="shared" ref="AC309" si="2066">AB312</f>
        <v>0</v>
      </c>
      <c r="AD309" s="21">
        <f t="shared" ref="AD309" si="2067">AC312</f>
        <v>0</v>
      </c>
      <c r="AE309" s="21">
        <f t="shared" ref="AE309" si="2068">AD312</f>
        <v>0</v>
      </c>
      <c r="AF309" s="21">
        <f t="shared" ref="AF309" si="2069">AE312</f>
        <v>0</v>
      </c>
      <c r="AG309" s="21">
        <f t="shared" ref="AG309" si="2070">AF312</f>
        <v>0</v>
      </c>
      <c r="AH309" s="21">
        <f t="shared" ref="AH309" si="2071">AG312</f>
        <v>0</v>
      </c>
      <c r="AI309" s="21">
        <f t="shared" ref="AI309" si="2072">AH312</f>
        <v>0</v>
      </c>
      <c r="AJ309" s="21">
        <f t="shared" ref="AJ309" si="2073">AI312</f>
        <v>0</v>
      </c>
      <c r="AK309" s="21">
        <f t="shared" ref="AK309" si="2074">AJ312</f>
        <v>0</v>
      </c>
      <c r="AL309" s="21">
        <f t="shared" ref="AL309" si="2075">AK312</f>
        <v>0</v>
      </c>
      <c r="AM309" s="21">
        <f t="shared" ref="AM309" si="2076">AL312</f>
        <v>0</v>
      </c>
      <c r="AN309" s="21">
        <f t="shared" ref="AN309" si="2077">AM312</f>
        <v>0</v>
      </c>
      <c r="AO309" s="21">
        <f t="shared" ref="AO309" si="2078">AN312</f>
        <v>0</v>
      </c>
      <c r="AP309" s="21">
        <f t="shared" ref="AP309" si="2079">AO312</f>
        <v>0</v>
      </c>
      <c r="AQ309" s="21">
        <f t="shared" ref="AQ309" si="2080">AP312</f>
        <v>0</v>
      </c>
    </row>
    <row r="310" spans="1:43" hidden="1" x14ac:dyDescent="0.3">
      <c r="A310" s="14">
        <f>_xlfn.XLOOKUP(F310,'Demand on-top'!A:A,'Demand on-top'!S:S)</f>
        <v>0</v>
      </c>
      <c r="B310" s="16" t="s">
        <v>7</v>
      </c>
      <c r="C310" s="17" t="s">
        <v>8</v>
      </c>
      <c r="D310" s="18" cm="1">
        <f t="array" ref="D310">ROUND(_xlfn.XLOOKUP(B310,Artikli!A:A,Artikli!C:C/7),0)</f>
        <v>9</v>
      </c>
      <c r="E310" s="19" t="s">
        <v>44</v>
      </c>
      <c r="F310" s="19" t="s">
        <v>182</v>
      </c>
      <c r="G310" s="48" t="s">
        <v>183</v>
      </c>
      <c r="H310" s="62"/>
      <c r="I310" s="57" t="s">
        <v>28</v>
      </c>
      <c r="J310" s="31">
        <v>41</v>
      </c>
      <c r="K310" s="20">
        <f>ROUND(_xlfn.XLOOKUP($F310,'Prodaja+Demand'!$B:$B,'Prodaja+Demand'!BG:BG),0)+ROUND(_xlfn.XLOOKUP($F310,'Demand on-top'!$A:$A,'Demand on-top'!F:F),0)</f>
        <v>41</v>
      </c>
      <c r="L310" s="20">
        <f>ROUND(_xlfn.XLOOKUP($F310,'Prodaja+Demand'!$B:$B,'Prodaja+Demand'!BH:BH),0)+ROUND(_xlfn.XLOOKUP($F310,'Demand on-top'!$A:$A,'Demand on-top'!G:G),0)</f>
        <v>42</v>
      </c>
      <c r="M310" s="20">
        <f>ROUND(_xlfn.XLOOKUP($F310,'Prodaja+Demand'!$B:$B,'Prodaja+Demand'!BI:BI),0)+ROUND(_xlfn.XLOOKUP($F310,'Demand on-top'!$A:$A,'Demand on-top'!H:H),0)</f>
        <v>42</v>
      </c>
      <c r="N310" s="20">
        <f>ROUND(_xlfn.XLOOKUP($F310,'Prodaja+Demand'!$B:$B,'Prodaja+Demand'!BJ:BJ),0)+ROUND(_xlfn.XLOOKUP($F310,'Demand on-top'!$A:$A,'Demand on-top'!I:I),0)</f>
        <v>42</v>
      </c>
      <c r="O310" s="20">
        <f>ROUND(_xlfn.XLOOKUP($F310,'Prodaja+Demand'!$B:$B,'Prodaja+Demand'!BK:BK),0)+ROUND(_xlfn.XLOOKUP($F310,'Demand on-top'!$A:$A,'Demand on-top'!J:J),0)</f>
        <v>43</v>
      </c>
      <c r="P310" s="20">
        <f>ROUND(_xlfn.XLOOKUP($F310,'Prodaja+Demand'!$B:$B,'Prodaja+Demand'!BL:BL),0)+ROUND(_xlfn.XLOOKUP($F310,'Demand on-top'!$A:$A,'Demand on-top'!K:K),0)</f>
        <v>43</v>
      </c>
      <c r="Q310" s="20">
        <f>ROUND(_xlfn.XLOOKUP($F310,'Prodaja+Demand'!$B:$B,'Prodaja+Demand'!BM:BM),0)+ROUND(_xlfn.XLOOKUP($F310,'Demand on-top'!$A:$A,'Demand on-top'!L:L),0)</f>
        <v>42</v>
      </c>
      <c r="R310" s="20">
        <f>ROUND(_xlfn.XLOOKUP($F310,'Prodaja+Demand'!$B:$B,'Prodaja+Demand'!BN:BN),0)+ROUND(_xlfn.XLOOKUP($F310,'Demand on-top'!$A:$A,'Demand on-top'!M:M),0)</f>
        <v>41</v>
      </c>
      <c r="S310" s="20">
        <f>ROUND(_xlfn.XLOOKUP($F310,'Prodaja+Demand'!$B:$B,'Prodaja+Demand'!BO:BO),0)+ROUND(_xlfn.XLOOKUP($F310,'Demand on-top'!$A:$A,'Demand on-top'!N:N),0)</f>
        <v>41</v>
      </c>
      <c r="T310" s="20">
        <f>ROUND(_xlfn.XLOOKUP($F310,'Prodaja+Demand'!$B:$B,'Prodaja+Demand'!BP:BP),0)+ROUND(_xlfn.XLOOKUP($F310,'Demand on-top'!$A:$A,'Demand on-top'!O:O),0)</f>
        <v>41</v>
      </c>
      <c r="U310" s="20">
        <f>ROUND(_xlfn.XLOOKUP($F310,'Prodaja+Demand'!$B:$B,'Prodaja+Demand'!BQ:BQ),0)+ROUND(_xlfn.XLOOKUP($F310,'Demand on-top'!$A:$A,'Demand on-top'!P:P),0)</f>
        <v>41</v>
      </c>
      <c r="V310" s="20">
        <f>ROUND(_xlfn.XLOOKUP($F310,'Prodaja+Demand'!$B:$B,'Prodaja+Demand'!BR:BR),0)+ROUND(_xlfn.XLOOKUP($F310,'Demand on-top'!$A:$A,'Demand on-top'!Q:Q),0)</f>
        <v>41</v>
      </c>
      <c r="W310" s="20">
        <f>ROUND(_xlfn.XLOOKUP($F310,'Prodaja+Demand'!$B:$B,'Prodaja+Demand'!BS:BS),0)+ROUND(_xlfn.XLOOKUP($F310,'Demand on-top'!$A:$A,'Demand on-top'!R:R),0)</f>
        <v>41</v>
      </c>
      <c r="X310" s="20">
        <f>ROUND(_xlfn.XLOOKUP($F310,'Prodaja+Demand'!$B:$B,'Prodaja+Demand'!BT:BT),0)+ROUND(_xlfn.XLOOKUP($F310,'Demand on-top'!$A:$A,'Demand on-top'!S:S),0)</f>
        <v>41</v>
      </c>
      <c r="Y310" s="21">
        <f>ROUND(_xlfn.XLOOKUP($F310,'Prodaja+Demand'!$B:$B,'Prodaja+Demand'!BU:BU),0)+ROUND(_xlfn.XLOOKUP($F310,'Demand on-top'!$A:$A,'Demand on-top'!T:T),0)</f>
        <v>41</v>
      </c>
      <c r="Z310" s="21">
        <f>ROUND(_xlfn.XLOOKUP($F310,'Prodaja+Demand'!$B:$B,'Prodaja+Demand'!BV:BV),0)+ROUND(_xlfn.XLOOKUP($F310,'Demand on-top'!$A:$A,'Demand on-top'!U:U),0)</f>
        <v>42</v>
      </c>
      <c r="AA310" s="21">
        <f>ROUND(_xlfn.XLOOKUP($F310,'Prodaja+Demand'!$B:$B,'Prodaja+Demand'!BW:BW),0)+ROUND(_xlfn.XLOOKUP($F310,'Demand on-top'!$A:$A,'Demand on-top'!V:V),0)</f>
        <v>42</v>
      </c>
      <c r="AB310" s="21">
        <f>ROUND(_xlfn.XLOOKUP($F310,'Prodaja+Demand'!$B:$B,'Prodaja+Demand'!BX:BX),0)+ROUND(_xlfn.XLOOKUP($F310,'Demand on-top'!$A:$A,'Demand on-top'!W:W),0)</f>
        <v>42</v>
      </c>
      <c r="AC310" s="21">
        <f>ROUND(_xlfn.XLOOKUP($F310,'Prodaja+Demand'!$B:$B,'Prodaja+Demand'!BY:BY),0)+ROUND(_xlfn.XLOOKUP($F310,'Demand on-top'!$A:$A,'Demand on-top'!X:X),0)</f>
        <v>43</v>
      </c>
      <c r="AD310" s="21">
        <f>ROUND(_xlfn.XLOOKUP($F310,'Prodaja+Demand'!$B:$B,'Prodaja+Demand'!BZ:BZ),0)+ROUND(_xlfn.XLOOKUP($F310,'Demand on-top'!$A:$A,'Demand on-top'!Y:Y),0)</f>
        <v>43</v>
      </c>
      <c r="AE310" s="21">
        <f>ROUND(_xlfn.XLOOKUP($F310,'Prodaja+Demand'!$B:$B,'Prodaja+Demand'!CA:CA),0)+ROUND(_xlfn.XLOOKUP($F310,'Demand on-top'!$A:$A,'Demand on-top'!Z:Z),0)</f>
        <v>43</v>
      </c>
      <c r="AF310" s="21">
        <f>ROUND(_xlfn.XLOOKUP($F310,'Prodaja+Demand'!$B:$B,'Prodaja+Demand'!CB:CB),0)+ROUND(_xlfn.XLOOKUP($F310,'Demand on-top'!$A:$A,'Demand on-top'!AA:AA),0)</f>
        <v>44</v>
      </c>
      <c r="AG310" s="21">
        <f>ROUND(_xlfn.XLOOKUP($F310,'Prodaja+Demand'!$B:$B,'Prodaja+Demand'!CC:CC),0)+ROUND(_xlfn.XLOOKUP($F310,'Demand on-top'!$A:$A,'Demand on-top'!AB:AB),0)</f>
        <v>43</v>
      </c>
      <c r="AH310" s="21">
        <f>ROUND(_xlfn.XLOOKUP($F310,'Prodaja+Demand'!$B:$B,'Prodaja+Demand'!CD:CD),0)+ROUND(_xlfn.XLOOKUP($F310,'Demand on-top'!$A:$A,'Demand on-top'!AC:AC),0)</f>
        <v>43</v>
      </c>
      <c r="AI310" s="21">
        <f>ROUND(_xlfn.XLOOKUP($F310,'Prodaja+Demand'!$B:$B,'Prodaja+Demand'!CE:CE),0)+ROUND(_xlfn.XLOOKUP($F310,'Demand on-top'!$A:$A,'Demand on-top'!AD:AD),0)</f>
        <v>43</v>
      </c>
      <c r="AJ310" s="21">
        <f>ROUND(_xlfn.XLOOKUP($F310,'Prodaja+Demand'!$B:$B,'Prodaja+Demand'!CF:CF),0)+ROUND(_xlfn.XLOOKUP($F310,'Demand on-top'!$A:$A,'Demand on-top'!AE:AE),0)</f>
        <v>42</v>
      </c>
      <c r="AK310" s="21">
        <f>ROUND(_xlfn.XLOOKUP($F310,'Prodaja+Demand'!$B:$B,'Prodaja+Demand'!CG:CG),0)+ROUND(_xlfn.XLOOKUP($F310,'Demand on-top'!$A:$A,'Demand on-top'!AF:AF),0)</f>
        <v>42</v>
      </c>
      <c r="AL310" s="21">
        <f>ROUND(_xlfn.XLOOKUP($F310,'Prodaja+Demand'!$B:$B,'Prodaja+Demand'!CH:CH),0)+ROUND(_xlfn.XLOOKUP($F310,'Demand on-top'!$A:$A,'Demand on-top'!AG:AG),0)</f>
        <v>42</v>
      </c>
      <c r="AM310" s="21">
        <f>ROUND(_xlfn.XLOOKUP($F310,'Prodaja+Demand'!$B:$B,'Prodaja+Demand'!CI:CI),0)+ROUND(_xlfn.XLOOKUP($F310,'Demand on-top'!$A:$A,'Demand on-top'!AH:AH),0)</f>
        <v>42</v>
      </c>
      <c r="AN310" s="21">
        <f>ROUND(_xlfn.XLOOKUP($F310,'Prodaja+Demand'!$B:$B,'Prodaja+Demand'!CJ:CJ),0)+ROUND(_xlfn.XLOOKUP($F310,'Demand on-top'!$A:$A,'Demand on-top'!AI:AI),0)</f>
        <v>42</v>
      </c>
      <c r="AO310" s="21">
        <f>ROUND(_xlfn.XLOOKUP($F310,'Prodaja+Demand'!$B:$B,'Prodaja+Demand'!CK:CK),0)+ROUND(_xlfn.XLOOKUP($F310,'Demand on-top'!$A:$A,'Demand on-top'!AJ:AJ),0)</f>
        <v>42</v>
      </c>
      <c r="AP310" s="21">
        <f>ROUND(_xlfn.XLOOKUP($F310,'Prodaja+Demand'!$B:$B,'Prodaja+Demand'!CL:CL),0)+ROUND(_xlfn.XLOOKUP($F310,'Demand on-top'!$A:$A,'Demand on-top'!AK:AK),0)</f>
        <v>0</v>
      </c>
      <c r="AQ310" s="21">
        <f>ROUND(_xlfn.XLOOKUP($F310,'Prodaja+Demand'!$B:$B,'Prodaja+Demand'!CM:CM),0)+ROUND(_xlfn.XLOOKUP($F310,'Demand on-top'!$A:$A,'Demand on-top'!AL:AL),0)</f>
        <v>0</v>
      </c>
    </row>
    <row r="311" spans="1:43" hidden="1" x14ac:dyDescent="0.3">
      <c r="A311" s="14">
        <f>_xlfn.XLOOKUP(F311,'Demand on-top'!A:A,'Demand on-top'!S:S)</f>
        <v>0</v>
      </c>
      <c r="B311" s="16" t="s">
        <v>7</v>
      </c>
      <c r="C311" s="17" t="s">
        <v>8</v>
      </c>
      <c r="D311" s="18" cm="1">
        <f t="array" ref="D311">ROUND(_xlfn.XLOOKUP(B311,Artikli!A:A,Artikli!C:C/7),0)</f>
        <v>9</v>
      </c>
      <c r="E311" s="19" t="s">
        <v>44</v>
      </c>
      <c r="F311" s="19" t="s">
        <v>182</v>
      </c>
      <c r="G311" s="48" t="s">
        <v>183</v>
      </c>
      <c r="H311" s="62"/>
      <c r="I311" s="57" t="s">
        <v>27</v>
      </c>
      <c r="J311" s="31">
        <v>0</v>
      </c>
      <c r="K311" s="20">
        <f>IFERROR(_xlfn.XLOOKUP($F311,'Incoming supply'!$A:$A,'Incoming supply'!B:B),0)</f>
        <v>0</v>
      </c>
      <c r="L311" s="20">
        <f>IFERROR(_xlfn.XLOOKUP($F311,'Incoming supply'!$A:$A,'Incoming supply'!C:C),0)</f>
        <v>0</v>
      </c>
      <c r="M311" s="20">
        <f>IFERROR(_xlfn.XLOOKUP($F311,'Incoming supply'!$A:$A,'Incoming supply'!D:D),0)</f>
        <v>0</v>
      </c>
      <c r="N311" s="20">
        <f>IFERROR(_xlfn.XLOOKUP($F311,'Incoming supply'!$A:$A,'Incoming supply'!E:E),0)</f>
        <v>0</v>
      </c>
      <c r="O311" s="20">
        <f>IFERROR(_xlfn.XLOOKUP($F311,'Incoming supply'!$A:$A,'Incoming supply'!F:F),0)</f>
        <v>0</v>
      </c>
      <c r="P311" s="20">
        <f>IFERROR(_xlfn.XLOOKUP($F311,'Incoming supply'!$A:$A,'Incoming supply'!G:G),0)</f>
        <v>0</v>
      </c>
      <c r="Q311" s="20">
        <f>IFERROR(_xlfn.XLOOKUP($F311,'Incoming supply'!$A:$A,'Incoming supply'!H:H),0)</f>
        <v>0</v>
      </c>
      <c r="R311" s="20">
        <f>IFERROR(_xlfn.XLOOKUP($F311,'Incoming supply'!$A:$A,'Incoming supply'!I:I),0)</f>
        <v>0</v>
      </c>
      <c r="S311" s="20">
        <f>IFERROR(_xlfn.XLOOKUP($F311,'Incoming supply'!$A:$A,'Incoming supply'!J:J),0)</f>
        <v>0</v>
      </c>
      <c r="T311" s="20">
        <f>IFERROR(_xlfn.XLOOKUP($F311,'Incoming supply'!$A:$A,'Incoming supply'!K:K),0)</f>
        <v>0</v>
      </c>
      <c r="U311" s="20">
        <f>IFERROR(_xlfn.XLOOKUP($F311,'Incoming supply'!$A:$A,'Incoming supply'!L:L),0)</f>
        <v>0</v>
      </c>
      <c r="V311" s="20">
        <f>IFERROR(_xlfn.XLOOKUP($F311,'Incoming supply'!$A:$A,'Incoming supply'!M:M),0)</f>
        <v>0</v>
      </c>
      <c r="W311" s="20">
        <f>IFERROR(_xlfn.XLOOKUP($F311,'Incoming supply'!$A:$A,'Incoming supply'!N:N),0)</f>
        <v>0</v>
      </c>
      <c r="X311" s="20">
        <f>IFERROR(_xlfn.XLOOKUP($F311,'Incoming supply'!$A:$A,'Incoming supply'!O:O),0)</f>
        <v>0</v>
      </c>
      <c r="Y311" s="21">
        <f>IFERROR(_xlfn.XLOOKUP($F311,'Incoming supply'!$A:$A,'Incoming supply'!P:P),0)</f>
        <v>0</v>
      </c>
      <c r="Z311" s="21">
        <f>IFERROR(_xlfn.XLOOKUP($F311,'Incoming supply'!$A:$A,'Incoming supply'!Q:Q),0)</f>
        <v>0</v>
      </c>
      <c r="AA311" s="21">
        <f>IFERROR(_xlfn.XLOOKUP($F311,'Incoming supply'!$A:$A,'Incoming supply'!R:R),0)</f>
        <v>0</v>
      </c>
      <c r="AB311" s="21">
        <f>IFERROR(_xlfn.XLOOKUP($F311,'Incoming supply'!$A:$A,'Incoming supply'!S:S),0)</f>
        <v>0</v>
      </c>
      <c r="AC311" s="21">
        <f>IFERROR(_xlfn.XLOOKUP($F311,'Incoming supply'!$A:$A,'Incoming supply'!T:T),0)</f>
        <v>0</v>
      </c>
      <c r="AD311" s="21">
        <f>IFERROR(_xlfn.XLOOKUP($F311,'Incoming supply'!$A:$A,'Incoming supply'!U:U),0)</f>
        <v>0</v>
      </c>
      <c r="AE311" s="21">
        <f>IFERROR(_xlfn.XLOOKUP($F311,'Incoming supply'!$A:$A,'Incoming supply'!V:V),0)</f>
        <v>0</v>
      </c>
      <c r="AF311" s="21">
        <f>IFERROR(_xlfn.XLOOKUP($F311,'Incoming supply'!$A:$A,'Incoming supply'!W:W),0)</f>
        <v>0</v>
      </c>
      <c r="AG311" s="21">
        <f>IFERROR(_xlfn.XLOOKUP($F311,'Incoming supply'!$A:$A,'Incoming supply'!X:X),0)</f>
        <v>0</v>
      </c>
      <c r="AH311" s="21">
        <f>IFERROR(_xlfn.XLOOKUP($F311,'Incoming supply'!$A:$A,'Incoming supply'!Y:Y),0)</f>
        <v>0</v>
      </c>
      <c r="AI311" s="21">
        <f>IFERROR(_xlfn.XLOOKUP($F311,'Incoming supply'!$A:$A,'Incoming supply'!Z:Z),0)</f>
        <v>0</v>
      </c>
      <c r="AJ311" s="21">
        <f>IFERROR(_xlfn.XLOOKUP($F311,'Incoming supply'!$A:$A,'Incoming supply'!AA:AA),0)</f>
        <v>0</v>
      </c>
      <c r="AK311" s="21">
        <f>IFERROR(_xlfn.XLOOKUP($F311,'Incoming supply'!$A:$A,'Incoming supply'!AB:AB),0)</f>
        <v>0</v>
      </c>
      <c r="AL311" s="21">
        <f>IFERROR(_xlfn.XLOOKUP($F311,'Incoming supply'!$A:$A,'Incoming supply'!AC:AC),0)</f>
        <v>0</v>
      </c>
      <c r="AM311" s="21">
        <f>IFERROR(_xlfn.XLOOKUP($F311,'Incoming supply'!$A:$A,'Incoming supply'!AD:AD),0)</f>
        <v>0</v>
      </c>
      <c r="AN311" s="21">
        <f>IFERROR(_xlfn.XLOOKUP($F311,'Incoming supply'!$A:$A,'Incoming supply'!AE:AE),0)</f>
        <v>0</v>
      </c>
      <c r="AO311" s="21">
        <f>IFERROR(_xlfn.XLOOKUP($F311,'Incoming supply'!$A:$A,'Incoming supply'!AF:AF),0)</f>
        <v>0</v>
      </c>
      <c r="AP311" s="21">
        <f>IFERROR(_xlfn.XLOOKUP($F311,'Incoming supply'!$A:$A,'Incoming supply'!AG:AG),0)</f>
        <v>0</v>
      </c>
      <c r="AQ311" s="21">
        <f>IFERROR(_xlfn.XLOOKUP($F311,'Incoming supply'!$A:$A,'Incoming supply'!AH:AH),0)</f>
        <v>0</v>
      </c>
    </row>
    <row r="312" spans="1:43" hidden="1" x14ac:dyDescent="0.3">
      <c r="A312" s="14">
        <f>_xlfn.XLOOKUP(F312,'Demand on-top'!A:A,'Demand on-top'!S:S)</f>
        <v>0</v>
      </c>
      <c r="B312" s="16" t="s">
        <v>7</v>
      </c>
      <c r="C312" s="17" t="s">
        <v>8</v>
      </c>
      <c r="D312" s="18" cm="1">
        <f t="array" ref="D312">ROUND(_xlfn.XLOOKUP(B312,Artikli!A:A,Artikli!C:C/7),0)</f>
        <v>9</v>
      </c>
      <c r="E312" s="19" t="s">
        <v>44</v>
      </c>
      <c r="F312" s="19" t="s">
        <v>182</v>
      </c>
      <c r="G312" s="48" t="s">
        <v>183</v>
      </c>
      <c r="H312" s="62"/>
      <c r="I312" s="57" t="s">
        <v>4096</v>
      </c>
      <c r="J312" s="31">
        <v>263</v>
      </c>
      <c r="K312" s="20">
        <f t="shared" ref="K312" si="2081">IF((K309-K310+K311)&gt;0,(K309-K310+K311),0)</f>
        <v>215</v>
      </c>
      <c r="L312" s="20">
        <f t="shared" ref="L312" si="2082">IF((L309-L310+L311)&gt;0,(L309-L310+L311),0)</f>
        <v>173</v>
      </c>
      <c r="M312" s="20">
        <f t="shared" ref="M312" si="2083">IF((M309-M310+M311)&gt;0,(M309-M310+M311),0)</f>
        <v>131</v>
      </c>
      <c r="N312" s="20">
        <f t="shared" ref="N312" si="2084">IF((N309-N310+N311)&gt;0,(N309-N310+N311),0)</f>
        <v>89</v>
      </c>
      <c r="O312" s="20">
        <f t="shared" ref="O312" si="2085">IF((O309-O310+O311)&gt;0,(O309-O310+O311),0)</f>
        <v>46</v>
      </c>
      <c r="P312" s="20">
        <f t="shared" ref="P312" si="2086">IF((P309-P310+P311)&gt;0,(P309-P310+P311),0)</f>
        <v>3</v>
      </c>
      <c r="Q312" s="20">
        <f t="shared" ref="Q312" si="2087">IF((Q309-Q310+Q311)&gt;0,(Q309-Q310+Q311),0)</f>
        <v>0</v>
      </c>
      <c r="R312" s="20">
        <f t="shared" ref="R312" si="2088">IF((R309-R310+R311)&gt;0,(R309-R310+R311),0)</f>
        <v>0</v>
      </c>
      <c r="S312" s="20">
        <f t="shared" ref="S312" si="2089">IF((S309-S310+S311)&gt;0,(S309-S310+S311),0)</f>
        <v>0</v>
      </c>
      <c r="T312" s="20">
        <f t="shared" ref="T312" si="2090">IF((T309-T310+T311)&gt;0,(T309-T310+T311),0)</f>
        <v>0</v>
      </c>
      <c r="U312" s="20">
        <f t="shared" ref="U312" si="2091">IF((U309-U310+U311)&gt;0,(U309-U310+U311),0)</f>
        <v>0</v>
      </c>
      <c r="V312" s="20">
        <f t="shared" ref="V312" si="2092">IF((V309-V310+V311)&gt;0,(V309-V310+V311),0)</f>
        <v>0</v>
      </c>
      <c r="W312" s="20">
        <f t="shared" ref="W312" si="2093">IF((W309-W310+W311)&gt;0,(W309-W310+W311),0)</f>
        <v>0</v>
      </c>
      <c r="X312" s="20">
        <f t="shared" ref="X312" si="2094">IF((X309-X310+X311)&gt;0,(X309-X310+X311),0)</f>
        <v>0</v>
      </c>
      <c r="Y312" s="21">
        <f t="shared" ref="Y312:AQ312" si="2095">IF((Y309-Y310+Y311)&gt;0,(Y309-Y310+Y311),0)</f>
        <v>0</v>
      </c>
      <c r="Z312" s="21">
        <f t="shared" si="2095"/>
        <v>0</v>
      </c>
      <c r="AA312" s="21">
        <f t="shared" si="2095"/>
        <v>0</v>
      </c>
      <c r="AB312" s="21">
        <f t="shared" si="2095"/>
        <v>0</v>
      </c>
      <c r="AC312" s="21">
        <f t="shared" si="2095"/>
        <v>0</v>
      </c>
      <c r="AD312" s="21">
        <f t="shared" si="2095"/>
        <v>0</v>
      </c>
      <c r="AE312" s="21">
        <f t="shared" si="2095"/>
        <v>0</v>
      </c>
      <c r="AF312" s="21">
        <f t="shared" si="2095"/>
        <v>0</v>
      </c>
      <c r="AG312" s="21">
        <f t="shared" si="2095"/>
        <v>0</v>
      </c>
      <c r="AH312" s="21">
        <f t="shared" si="2095"/>
        <v>0</v>
      </c>
      <c r="AI312" s="21">
        <f t="shared" si="2095"/>
        <v>0</v>
      </c>
      <c r="AJ312" s="21">
        <f t="shared" si="2095"/>
        <v>0</v>
      </c>
      <c r="AK312" s="21">
        <f t="shared" si="2095"/>
        <v>0</v>
      </c>
      <c r="AL312" s="21">
        <f t="shared" si="2095"/>
        <v>0</v>
      </c>
      <c r="AM312" s="21">
        <f t="shared" si="2095"/>
        <v>0</v>
      </c>
      <c r="AN312" s="21">
        <f t="shared" si="2095"/>
        <v>0</v>
      </c>
      <c r="AO312" s="21">
        <f t="shared" si="2095"/>
        <v>0</v>
      </c>
      <c r="AP312" s="21">
        <f t="shared" si="2095"/>
        <v>0</v>
      </c>
      <c r="AQ312" s="21">
        <f t="shared" si="2095"/>
        <v>0</v>
      </c>
    </row>
    <row r="313" spans="1:43" hidden="1" x14ac:dyDescent="0.3">
      <c r="A313" s="14">
        <f>_xlfn.XLOOKUP(F313,'Demand on-top'!A:A,'Demand on-top'!S:S)</f>
        <v>0</v>
      </c>
      <c r="B313" s="22" t="s">
        <v>7</v>
      </c>
      <c r="C313" s="23" t="s">
        <v>8</v>
      </c>
      <c r="D313" s="18" cm="1">
        <f t="array" ref="D313">ROUND(_xlfn.XLOOKUP(B313,Artikli!A:A,Artikli!C:C/7),0)</f>
        <v>9</v>
      </c>
      <c r="E313" s="25" t="s">
        <v>44</v>
      </c>
      <c r="F313" s="25" t="s">
        <v>182</v>
      </c>
      <c r="G313" s="49" t="s">
        <v>183</v>
      </c>
      <c r="H313" s="64"/>
      <c r="I313" s="58" t="s">
        <v>29</v>
      </c>
      <c r="J313" s="32">
        <v>7.2195121951219514</v>
      </c>
      <c r="K313" s="26" cm="1">
        <f t="array" ref="K313">IFERROR(_xlfn.LET(_xlpm.stk, K309, _xlpm.dem, L310:$BF310,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AVERAGE(L310:Z310), _xlpm.nxt), _xlpm.fw + ((_xlpm.stk - _xlpm.ded) / _xlpm.safe_nxt)),0)</f>
        <v>6.0487804878048781</v>
      </c>
      <c r="L313" s="26" cm="1">
        <f t="array" ref="L313">IFERROR(_xlfn.LET(_xlpm.stk, L309, _xlpm.dem, M310:$BF310,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AVERAGE(M310:AA310), _xlpm.nxt), _xlpm.fw + ((_xlpm.stk - _xlpm.ded) / _xlpm.safe_nxt)),0)</f>
        <v>5.0731707317073171</v>
      </c>
      <c r="M313" s="26" cm="1">
        <f t="array" ref="M313">IFERROR(_xlfn.LET(_xlpm.stk, M309, _xlpm.dem, N310:$BF310,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AVERAGE(N310:AB310), _xlpm.nxt), _xlpm.fw + ((_xlpm.stk - _xlpm.ded) / _xlpm.safe_nxt)),0)</f>
        <v>4.0731707317073171</v>
      </c>
      <c r="N313" s="26" cm="1">
        <f t="array" ref="N313">IFERROR(_xlfn.LET(_xlpm.stk, N309, _xlpm.dem, O310:$BF310,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AVERAGE(O310:AC310), _xlpm.nxt), _xlpm.fw + ((_xlpm.stk - _xlpm.ded) / _xlpm.safe_nxt)),0)</f>
        <v>3.0731707317073171</v>
      </c>
      <c r="O313" s="26" cm="1">
        <f t="array" ref="O313">IFERROR(_xlfn.LET(_xlpm.stk, O309, _xlpm.dem, P310:$BF310,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AVERAGE(P310:AD310), _xlpm.nxt), _xlpm.fw + ((_xlpm.stk - _xlpm.ded) / _xlpm.safe_nxt)),0)</f>
        <v>2.0975609756097562</v>
      </c>
      <c r="P313" s="26" cm="1">
        <f t="array" ref="P313">IFERROR(_xlfn.LET(_xlpm.stk, P309, _xlpm.dem, Q310:$BF310,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AVERAGE(Q310:AE310), _xlpm.nxt), _xlpm.fw + ((_xlpm.stk - _xlpm.ded) / _xlpm.safe_nxt)),0)</f>
        <v>1.0975609756097562</v>
      </c>
      <c r="Q313" s="26" cm="1">
        <f t="array" ref="Q313">IFERROR(_xlfn.LET(_xlpm.stk, Q309, _xlpm.dem, R310:$BF310,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AVERAGE(R310:AF310), _xlpm.nxt), _xlpm.fw + ((_xlpm.stk - _xlpm.ded) / _xlpm.safe_nxt)),0)</f>
        <v>7.3170731707317069E-2</v>
      </c>
      <c r="R313" s="26" cm="1">
        <f t="array" ref="R313">IFERROR(_xlfn.LET(_xlpm.stk, R309, _xlpm.dem, S310:$BF310,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AVERAGE(S310:AG310), _xlpm.nxt), _xlpm.fw + ((_xlpm.stk - _xlpm.ded) / _xlpm.safe_nxt)),0)</f>
        <v>0</v>
      </c>
      <c r="S313" s="26" cm="1">
        <f t="array" ref="S313">IFERROR(_xlfn.LET(_xlpm.stk, S309, _xlpm.dem, T310:$BF310,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AVERAGE(T310:AH310), _xlpm.nxt), _xlpm.fw + ((_xlpm.stk - _xlpm.ded) / _xlpm.safe_nxt)),0)</f>
        <v>0</v>
      </c>
      <c r="T313" s="26" cm="1">
        <f t="array" ref="T313">IFERROR(_xlfn.LET(_xlpm.stk, T309, _xlpm.dem, U310:$BF310,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AVERAGE(U310:AI310), _xlpm.nxt), _xlpm.fw + ((_xlpm.stk - _xlpm.ded) / _xlpm.safe_nxt)),0)</f>
        <v>0</v>
      </c>
      <c r="U313" s="26" cm="1">
        <f t="array" ref="U313">IFERROR(_xlfn.LET(_xlpm.stk, U309, _xlpm.dem, V310:$BF310,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AVERAGE(V310:AJ310), _xlpm.nxt), _xlpm.fw + ((_xlpm.stk - _xlpm.ded) / _xlpm.safe_nxt)),0)</f>
        <v>0</v>
      </c>
      <c r="V313" s="26" cm="1">
        <f t="array" ref="V313">IFERROR(_xlfn.LET(_xlpm.stk, V309, _xlpm.dem, W310:$BF310,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AVERAGE(W310:AK310), _xlpm.nxt), _xlpm.fw + ((_xlpm.stk - _xlpm.ded) / _xlpm.safe_nxt)),0)</f>
        <v>0</v>
      </c>
      <c r="W313" s="26" cm="1">
        <f t="array" ref="W313">IFERROR(_xlfn.LET(_xlpm.stk, W309, _xlpm.dem, X310:$BF310,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AVERAGE(X310:AL310), _xlpm.nxt), _xlpm.fw + ((_xlpm.stk - _xlpm.ded) / _xlpm.safe_nxt)),0)</f>
        <v>0</v>
      </c>
      <c r="X313" s="26" cm="1">
        <f t="array" ref="X313">IFERROR(_xlfn.LET(_xlpm.stk, X309, _xlpm.dem, Y310:$BF310,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AVERAGE(Y310:AM310), _xlpm.nxt), _xlpm.fw + ((_xlpm.stk - _xlpm.ded) / _xlpm.safe_nxt)),0)</f>
        <v>0</v>
      </c>
      <c r="Y313" s="27" cm="1">
        <f t="array" ref="Y313">IFERROR(_xlfn.LET(_xlpm.stk, Y309, _xlpm.dem, Z310:$BF310,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AVERAGE(Z310:AN310), _xlpm.nxt), _xlpm.fw + ((_xlpm.stk - _xlpm.ded) / _xlpm.safe_nxt)),0)</f>
        <v>0</v>
      </c>
      <c r="Z313" s="27" cm="1">
        <f t="array" ref="Z313">IFERROR(_xlfn.LET(_xlpm.stk, Z309, _xlpm.dem, AA310:$BF310,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AVERAGE(AA310:AO310), _xlpm.nxt), _xlpm.fw + ((_xlpm.stk - _xlpm.ded) / _xlpm.safe_nxt)),0)</f>
        <v>0</v>
      </c>
      <c r="AA313" s="27" cm="1">
        <f t="array" ref="AA313">IFERROR(_xlfn.LET(_xlpm.stk, AA309, _xlpm.dem, AB310:$BF310,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AVERAGE(AB310:AP310), _xlpm.nxt), _xlpm.fw + ((_xlpm.stk - _xlpm.ded) / _xlpm.safe_nxt)),0)</f>
        <v>0</v>
      </c>
      <c r="AB313" s="27" cm="1">
        <f t="array" ref="AB313">IFERROR(_xlfn.LET(_xlpm.stk, AB309, _xlpm.dem, AC310:$BF310,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AVERAGE(AC310:AQ310), _xlpm.nxt), _xlpm.fw + ((_xlpm.stk - _xlpm.ded) / _xlpm.safe_nxt)),0)</f>
        <v>0</v>
      </c>
      <c r="AC313" s="27" cm="1">
        <f t="array" ref="AC313">IFERROR(_xlfn.LET(_xlpm.stk, AC309, _xlpm.dem, AD310:$BF310,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AVERAGE(AD310:AR310), _xlpm.nxt), _xlpm.fw + ((_xlpm.stk - _xlpm.ded) / _xlpm.safe_nxt)),0)</f>
        <v>0</v>
      </c>
      <c r="AD313" s="27" cm="1">
        <f t="array" ref="AD313">IFERROR(_xlfn.LET(_xlpm.stk, AD309, _xlpm.dem, AE310:$BF310,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AVERAGE(AE310:AS310), _xlpm.nxt), _xlpm.fw + ((_xlpm.stk - _xlpm.ded) / _xlpm.safe_nxt)),0)</f>
        <v>0</v>
      </c>
      <c r="AE313" s="27" cm="1">
        <f t="array" ref="AE313">IFERROR(_xlfn.LET(_xlpm.stk, AE309, _xlpm.dem, AF310:$BF310,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AVERAGE(AF310:AT310), _xlpm.nxt), _xlpm.fw + ((_xlpm.stk - _xlpm.ded) / _xlpm.safe_nxt)),0)</f>
        <v>0</v>
      </c>
      <c r="AF313" s="27" cm="1">
        <f t="array" ref="AF313">IFERROR(_xlfn.LET(_xlpm.stk, AF309, _xlpm.dem, AG310:$BF310,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AVERAGE(AG310:AU310), _xlpm.nxt), _xlpm.fw + ((_xlpm.stk - _xlpm.ded) / _xlpm.safe_nxt)),0)</f>
        <v>0</v>
      </c>
      <c r="AG313" s="27" cm="1">
        <f t="array" ref="AG313">IFERROR(_xlfn.LET(_xlpm.stk, AG309, _xlpm.dem, AH310:$BF310,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AVERAGE(AH310:AV310), _xlpm.nxt), _xlpm.fw + ((_xlpm.stk - _xlpm.ded) / _xlpm.safe_nxt)),0)</f>
        <v>0</v>
      </c>
      <c r="AH313" s="27" cm="1">
        <f t="array" ref="AH313">IFERROR(_xlfn.LET(_xlpm.stk, AH309, _xlpm.dem, AI310:$BF310,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AVERAGE(AI310:AW310), _xlpm.nxt), _xlpm.fw + ((_xlpm.stk - _xlpm.ded) / _xlpm.safe_nxt)),0)</f>
        <v>0</v>
      </c>
      <c r="AI313" s="27" cm="1">
        <f t="array" ref="AI313">IFERROR(_xlfn.LET(_xlpm.stk, AI309, _xlpm.dem, AJ310:$BF310,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AVERAGE(AJ310:AX310), _xlpm.nxt), _xlpm.fw + ((_xlpm.stk - _xlpm.ded) / _xlpm.safe_nxt)),0)</f>
        <v>0</v>
      </c>
      <c r="AJ313" s="27" cm="1">
        <f t="array" ref="AJ313">IFERROR(_xlfn.LET(_xlpm.stk, AJ309, _xlpm.dem, AK310:$BF310,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AVERAGE(AK310:AY310), _xlpm.nxt), _xlpm.fw + ((_xlpm.stk - _xlpm.ded) / _xlpm.safe_nxt)),0)</f>
        <v>0</v>
      </c>
      <c r="AK313" s="27" cm="1">
        <f t="array" ref="AK313">IFERROR(_xlfn.LET(_xlpm.stk, AK309, _xlpm.dem, AL310:$BF310,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AVERAGE(AL310:AZ310), _xlpm.nxt), _xlpm.fw + ((_xlpm.stk - _xlpm.ded) / _xlpm.safe_nxt)),0)</f>
        <v>0</v>
      </c>
      <c r="AL313" s="27" cm="1">
        <f t="array" ref="AL313">IFERROR(_xlfn.LET(_xlpm.stk, AL309, _xlpm.dem, AM310:$BF310,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AVERAGE(AM310:BA310), _xlpm.nxt), _xlpm.fw + ((_xlpm.stk - _xlpm.ded) / _xlpm.safe_nxt)),0)</f>
        <v>0</v>
      </c>
      <c r="AM313" s="27" cm="1">
        <f t="array" ref="AM313">IFERROR(_xlfn.LET(_xlpm.stk, AM309, _xlpm.dem, AN310:$BF310,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AVERAGE(AN310:BB310), _xlpm.nxt), _xlpm.fw + ((_xlpm.stk - _xlpm.ded) / _xlpm.safe_nxt)),0)</f>
        <v>0</v>
      </c>
      <c r="AN313" s="27" cm="1">
        <f t="array" ref="AN313">IFERROR(_xlfn.LET(_xlpm.stk, AN309, _xlpm.dem, AO310:$BF310,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AVERAGE(AO310:BC310), _xlpm.nxt), _xlpm.fw + ((_xlpm.stk - _xlpm.ded) / _xlpm.safe_nxt)),0)</f>
        <v>0</v>
      </c>
      <c r="AO313" s="27" cm="1">
        <f t="array" ref="AO313">IFERROR(_xlfn.LET(_xlpm.stk, AO309, _xlpm.dem, AP310:$BF310,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AVERAGE(AP310:BD310), _xlpm.nxt), _xlpm.fw + ((_xlpm.stk - _xlpm.ded) / _xlpm.safe_nxt)),0)</f>
        <v>0</v>
      </c>
      <c r="AP313" s="27" cm="1">
        <f t="array" ref="AP313">IFERROR(_xlfn.LET(_xlpm.stk, AP309, _xlpm.dem, AQ310:$BF310,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AVERAGE(AQ310:BE310), _xlpm.nxt), _xlpm.fw + ((_xlpm.stk - _xlpm.ded) / _xlpm.safe_nxt)),0)</f>
        <v>0</v>
      </c>
      <c r="AQ313" s="27" cm="1">
        <f t="array" ref="AQ313">IFERROR(_xlfn.LET(_xlpm.stk, AQ309, _xlpm.dem, AR310:$BF310,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AVERAGE(AR310:BF310), _xlpm.nxt), _xlpm.fw + ((_xlpm.stk - _xlpm.ded) / _xlpm.safe_nxt)),0)</f>
        <v>0</v>
      </c>
    </row>
    <row r="314" spans="1:43" hidden="1" x14ac:dyDescent="0.3">
      <c r="A314" s="14">
        <f>_xlfn.XLOOKUP(F314,'Demand on-top'!A:A,'Demand on-top'!S:S)</f>
        <v>0</v>
      </c>
      <c r="B314" s="16" t="s">
        <v>7</v>
      </c>
      <c r="C314" s="17" t="s">
        <v>8</v>
      </c>
      <c r="D314" s="18" cm="1">
        <f t="array" ref="D314">ROUND(_xlfn.XLOOKUP(B314,Artikli!A:A,Artikli!C:C/7),0)</f>
        <v>9</v>
      </c>
      <c r="E314" s="19" t="s">
        <v>44</v>
      </c>
      <c r="F314" s="19" t="s">
        <v>184</v>
      </c>
      <c r="G314" s="55" t="s">
        <v>185</v>
      </c>
      <c r="H314" s="61"/>
      <c r="I314" s="57" t="s">
        <v>26</v>
      </c>
      <c r="J314" s="31">
        <v>86</v>
      </c>
      <c r="K314" s="20">
        <f>IFERROR(_xlfn.XLOOKUP(F314,Stock!A:A,Stock!AI:AI),0)</f>
        <v>67</v>
      </c>
      <c r="L314" s="20">
        <f t="shared" ref="L314:Y314" si="2096">K317</f>
        <v>53</v>
      </c>
      <c r="M314" s="20">
        <f t="shared" si="2096"/>
        <v>39</v>
      </c>
      <c r="N314" s="20">
        <f t="shared" si="2096"/>
        <v>25</v>
      </c>
      <c r="O314" s="20">
        <f t="shared" si="2096"/>
        <v>12</v>
      </c>
      <c r="P314" s="20">
        <f t="shared" si="2096"/>
        <v>0</v>
      </c>
      <c r="Q314" s="20">
        <f t="shared" si="2096"/>
        <v>0</v>
      </c>
      <c r="R314" s="20">
        <f t="shared" si="2096"/>
        <v>0</v>
      </c>
      <c r="S314" s="20">
        <f t="shared" si="2096"/>
        <v>0</v>
      </c>
      <c r="T314" s="20">
        <f t="shared" si="2096"/>
        <v>0</v>
      </c>
      <c r="U314" s="20">
        <f t="shared" si="2096"/>
        <v>0</v>
      </c>
      <c r="V314" s="20">
        <f t="shared" si="2096"/>
        <v>0</v>
      </c>
      <c r="W314" s="20">
        <f t="shared" si="2096"/>
        <v>0</v>
      </c>
      <c r="X314" s="20">
        <f t="shared" si="2096"/>
        <v>0</v>
      </c>
      <c r="Y314" s="21">
        <f t="shared" si="2096"/>
        <v>0</v>
      </c>
      <c r="Z314" s="21">
        <f t="shared" ref="Z314" si="2097">Y317</f>
        <v>0</v>
      </c>
      <c r="AA314" s="21">
        <f t="shared" ref="AA314" si="2098">Z317</f>
        <v>0</v>
      </c>
      <c r="AB314" s="21">
        <f t="shared" ref="AB314" si="2099">AA317</f>
        <v>0</v>
      </c>
      <c r="AC314" s="21">
        <f t="shared" ref="AC314" si="2100">AB317</f>
        <v>0</v>
      </c>
      <c r="AD314" s="21">
        <f t="shared" ref="AD314" si="2101">AC317</f>
        <v>0</v>
      </c>
      <c r="AE314" s="21">
        <f t="shared" ref="AE314" si="2102">AD317</f>
        <v>0</v>
      </c>
      <c r="AF314" s="21">
        <f t="shared" ref="AF314" si="2103">AE317</f>
        <v>0</v>
      </c>
      <c r="AG314" s="21">
        <f t="shared" ref="AG314" si="2104">AF317</f>
        <v>0</v>
      </c>
      <c r="AH314" s="21">
        <f t="shared" ref="AH314" si="2105">AG317</f>
        <v>0</v>
      </c>
      <c r="AI314" s="21">
        <f t="shared" ref="AI314" si="2106">AH317</f>
        <v>0</v>
      </c>
      <c r="AJ314" s="21">
        <f t="shared" ref="AJ314" si="2107">AI317</f>
        <v>0</v>
      </c>
      <c r="AK314" s="21">
        <f t="shared" ref="AK314" si="2108">AJ317</f>
        <v>0</v>
      </c>
      <c r="AL314" s="21">
        <f t="shared" ref="AL314" si="2109">AK317</f>
        <v>0</v>
      </c>
      <c r="AM314" s="21">
        <f t="shared" ref="AM314" si="2110">AL317</f>
        <v>0</v>
      </c>
      <c r="AN314" s="21">
        <f t="shared" ref="AN314" si="2111">AM317</f>
        <v>0</v>
      </c>
      <c r="AO314" s="21">
        <f t="shared" ref="AO314" si="2112">AN317</f>
        <v>0</v>
      </c>
      <c r="AP314" s="21">
        <f t="shared" ref="AP314" si="2113">AO317</f>
        <v>0</v>
      </c>
      <c r="AQ314" s="21">
        <f t="shared" ref="AQ314" si="2114">AP317</f>
        <v>0</v>
      </c>
    </row>
    <row r="315" spans="1:43" hidden="1" x14ac:dyDescent="0.3">
      <c r="A315" s="14">
        <f>_xlfn.XLOOKUP(F315,'Demand on-top'!A:A,'Demand on-top'!S:S)</f>
        <v>0</v>
      </c>
      <c r="B315" s="16" t="s">
        <v>7</v>
      </c>
      <c r="C315" s="17" t="s">
        <v>8</v>
      </c>
      <c r="D315" s="18" cm="1">
        <f t="array" ref="D315">ROUND(_xlfn.XLOOKUP(B315,Artikli!A:A,Artikli!C:C/7),0)</f>
        <v>9</v>
      </c>
      <c r="E315" s="19" t="s">
        <v>44</v>
      </c>
      <c r="F315" s="19" t="s">
        <v>184</v>
      </c>
      <c r="G315" s="55" t="s">
        <v>185</v>
      </c>
      <c r="H315" s="62"/>
      <c r="I315" s="57" t="s">
        <v>28</v>
      </c>
      <c r="J315" s="31">
        <v>14</v>
      </c>
      <c r="K315" s="20">
        <f>ROUND(_xlfn.XLOOKUP($F315,'Prodaja+Demand'!$B:$B,'Prodaja+Demand'!BG:BG),0)+ROUND(_xlfn.XLOOKUP($F315,'Demand on-top'!$A:$A,'Demand on-top'!F:F),0)</f>
        <v>14</v>
      </c>
      <c r="L315" s="20">
        <f>ROUND(_xlfn.XLOOKUP($F315,'Prodaja+Demand'!$B:$B,'Prodaja+Demand'!BH:BH),0)+ROUND(_xlfn.XLOOKUP($F315,'Demand on-top'!$A:$A,'Demand on-top'!G:G),0)</f>
        <v>14</v>
      </c>
      <c r="M315" s="20">
        <f>ROUND(_xlfn.XLOOKUP($F315,'Prodaja+Demand'!$B:$B,'Prodaja+Demand'!BI:BI),0)+ROUND(_xlfn.XLOOKUP($F315,'Demand on-top'!$A:$A,'Demand on-top'!H:H),0)</f>
        <v>14</v>
      </c>
      <c r="N315" s="20">
        <f>ROUND(_xlfn.XLOOKUP($F315,'Prodaja+Demand'!$B:$B,'Prodaja+Demand'!BJ:BJ),0)+ROUND(_xlfn.XLOOKUP($F315,'Demand on-top'!$A:$A,'Demand on-top'!I:I),0)</f>
        <v>13</v>
      </c>
      <c r="O315" s="20">
        <f>ROUND(_xlfn.XLOOKUP($F315,'Prodaja+Demand'!$B:$B,'Prodaja+Demand'!BK:BK),0)+ROUND(_xlfn.XLOOKUP($F315,'Demand on-top'!$A:$A,'Demand on-top'!J:J),0)</f>
        <v>13</v>
      </c>
      <c r="P315" s="20">
        <f>ROUND(_xlfn.XLOOKUP($F315,'Prodaja+Demand'!$B:$B,'Prodaja+Demand'!BL:BL),0)+ROUND(_xlfn.XLOOKUP($F315,'Demand on-top'!$A:$A,'Demand on-top'!K:K),0)</f>
        <v>13</v>
      </c>
      <c r="Q315" s="20">
        <f>ROUND(_xlfn.XLOOKUP($F315,'Prodaja+Demand'!$B:$B,'Prodaja+Demand'!BM:BM),0)+ROUND(_xlfn.XLOOKUP($F315,'Demand on-top'!$A:$A,'Demand on-top'!L:L),0)</f>
        <v>13</v>
      </c>
      <c r="R315" s="20">
        <f>ROUND(_xlfn.XLOOKUP($F315,'Prodaja+Demand'!$B:$B,'Prodaja+Demand'!BN:BN),0)+ROUND(_xlfn.XLOOKUP($F315,'Demand on-top'!$A:$A,'Demand on-top'!M:M),0)</f>
        <v>13</v>
      </c>
      <c r="S315" s="20">
        <f>ROUND(_xlfn.XLOOKUP($F315,'Prodaja+Demand'!$B:$B,'Prodaja+Demand'!BO:BO),0)+ROUND(_xlfn.XLOOKUP($F315,'Demand on-top'!$A:$A,'Demand on-top'!N:N),0)</f>
        <v>13</v>
      </c>
      <c r="T315" s="20">
        <f>ROUND(_xlfn.XLOOKUP($F315,'Prodaja+Demand'!$B:$B,'Prodaja+Demand'!BP:BP),0)+ROUND(_xlfn.XLOOKUP($F315,'Demand on-top'!$A:$A,'Demand on-top'!O:O),0)</f>
        <v>13</v>
      </c>
      <c r="U315" s="20">
        <f>ROUND(_xlfn.XLOOKUP($F315,'Prodaja+Demand'!$B:$B,'Prodaja+Demand'!BQ:BQ),0)+ROUND(_xlfn.XLOOKUP($F315,'Demand on-top'!$A:$A,'Demand on-top'!P:P),0)</f>
        <v>13</v>
      </c>
      <c r="V315" s="20">
        <f>ROUND(_xlfn.XLOOKUP($F315,'Prodaja+Demand'!$B:$B,'Prodaja+Demand'!BR:BR),0)+ROUND(_xlfn.XLOOKUP($F315,'Demand on-top'!$A:$A,'Demand on-top'!Q:Q),0)</f>
        <v>12</v>
      </c>
      <c r="W315" s="20">
        <f>ROUND(_xlfn.XLOOKUP($F315,'Prodaja+Demand'!$B:$B,'Prodaja+Demand'!BS:BS),0)+ROUND(_xlfn.XLOOKUP($F315,'Demand on-top'!$A:$A,'Demand on-top'!R:R),0)</f>
        <v>12</v>
      </c>
      <c r="X315" s="20">
        <f>ROUND(_xlfn.XLOOKUP($F315,'Prodaja+Demand'!$B:$B,'Prodaja+Demand'!BT:BT),0)+ROUND(_xlfn.XLOOKUP($F315,'Demand on-top'!$A:$A,'Demand on-top'!S:S),0)</f>
        <v>12</v>
      </c>
      <c r="Y315" s="21">
        <f>ROUND(_xlfn.XLOOKUP($F315,'Prodaja+Demand'!$B:$B,'Prodaja+Demand'!BU:BU),0)+ROUND(_xlfn.XLOOKUP($F315,'Demand on-top'!$A:$A,'Demand on-top'!T:T),0)</f>
        <v>12</v>
      </c>
      <c r="Z315" s="21">
        <f>ROUND(_xlfn.XLOOKUP($F315,'Prodaja+Demand'!$B:$B,'Prodaja+Demand'!BV:BV),0)+ROUND(_xlfn.XLOOKUP($F315,'Demand on-top'!$A:$A,'Demand on-top'!U:U),0)</f>
        <v>13</v>
      </c>
      <c r="AA315" s="21">
        <f>ROUND(_xlfn.XLOOKUP($F315,'Prodaja+Demand'!$B:$B,'Prodaja+Demand'!BW:BW),0)+ROUND(_xlfn.XLOOKUP($F315,'Demand on-top'!$A:$A,'Demand on-top'!V:V),0)</f>
        <v>13</v>
      </c>
      <c r="AB315" s="21">
        <f>ROUND(_xlfn.XLOOKUP($F315,'Prodaja+Demand'!$B:$B,'Prodaja+Demand'!BX:BX),0)+ROUND(_xlfn.XLOOKUP($F315,'Demand on-top'!$A:$A,'Demand on-top'!W:W),0)</f>
        <v>13</v>
      </c>
      <c r="AC315" s="21">
        <f>ROUND(_xlfn.XLOOKUP($F315,'Prodaja+Demand'!$B:$B,'Prodaja+Demand'!BY:BY),0)+ROUND(_xlfn.XLOOKUP($F315,'Demand on-top'!$A:$A,'Demand on-top'!X:X),0)</f>
        <v>13</v>
      </c>
      <c r="AD315" s="21">
        <f>ROUND(_xlfn.XLOOKUP($F315,'Prodaja+Demand'!$B:$B,'Prodaja+Demand'!BZ:BZ),0)+ROUND(_xlfn.XLOOKUP($F315,'Demand on-top'!$A:$A,'Demand on-top'!Y:Y),0)</f>
        <v>13</v>
      </c>
      <c r="AE315" s="21">
        <f>ROUND(_xlfn.XLOOKUP($F315,'Prodaja+Demand'!$B:$B,'Prodaja+Demand'!CA:CA),0)+ROUND(_xlfn.XLOOKUP($F315,'Demand on-top'!$A:$A,'Demand on-top'!Z:Z),0)</f>
        <v>13</v>
      </c>
      <c r="AF315" s="21">
        <f>ROUND(_xlfn.XLOOKUP($F315,'Prodaja+Demand'!$B:$B,'Prodaja+Demand'!CB:CB),0)+ROUND(_xlfn.XLOOKUP($F315,'Demand on-top'!$A:$A,'Demand on-top'!AA:AA),0)</f>
        <v>13</v>
      </c>
      <c r="AG315" s="21">
        <f>ROUND(_xlfn.XLOOKUP($F315,'Prodaja+Demand'!$B:$B,'Prodaja+Demand'!CC:CC),0)+ROUND(_xlfn.XLOOKUP($F315,'Demand on-top'!$A:$A,'Demand on-top'!AB:AB),0)</f>
        <v>13</v>
      </c>
      <c r="AH315" s="21">
        <f>ROUND(_xlfn.XLOOKUP($F315,'Prodaja+Demand'!$B:$B,'Prodaja+Demand'!CD:CD),0)+ROUND(_xlfn.XLOOKUP($F315,'Demand on-top'!$A:$A,'Demand on-top'!AC:AC),0)</f>
        <v>13</v>
      </c>
      <c r="AI315" s="21">
        <f>ROUND(_xlfn.XLOOKUP($F315,'Prodaja+Demand'!$B:$B,'Prodaja+Demand'!CE:CE),0)+ROUND(_xlfn.XLOOKUP($F315,'Demand on-top'!$A:$A,'Demand on-top'!AD:AD),0)</f>
        <v>13</v>
      </c>
      <c r="AJ315" s="21">
        <f>ROUND(_xlfn.XLOOKUP($F315,'Prodaja+Demand'!$B:$B,'Prodaja+Demand'!CF:CF),0)+ROUND(_xlfn.XLOOKUP($F315,'Demand on-top'!$A:$A,'Demand on-top'!AE:AE),0)</f>
        <v>13</v>
      </c>
      <c r="AK315" s="21">
        <f>ROUND(_xlfn.XLOOKUP($F315,'Prodaja+Demand'!$B:$B,'Prodaja+Demand'!CG:CG),0)+ROUND(_xlfn.XLOOKUP($F315,'Demand on-top'!$A:$A,'Demand on-top'!AF:AF),0)</f>
        <v>13</v>
      </c>
      <c r="AL315" s="21">
        <f>ROUND(_xlfn.XLOOKUP($F315,'Prodaja+Demand'!$B:$B,'Prodaja+Demand'!CH:CH),0)+ROUND(_xlfn.XLOOKUP($F315,'Demand on-top'!$A:$A,'Demand on-top'!AG:AG),0)</f>
        <v>13</v>
      </c>
      <c r="AM315" s="21">
        <f>ROUND(_xlfn.XLOOKUP($F315,'Prodaja+Demand'!$B:$B,'Prodaja+Demand'!CI:CI),0)+ROUND(_xlfn.XLOOKUP($F315,'Demand on-top'!$A:$A,'Demand on-top'!AH:AH),0)</f>
        <v>13</v>
      </c>
      <c r="AN315" s="21">
        <f>ROUND(_xlfn.XLOOKUP($F315,'Prodaja+Demand'!$B:$B,'Prodaja+Demand'!CJ:CJ),0)+ROUND(_xlfn.XLOOKUP($F315,'Demand on-top'!$A:$A,'Demand on-top'!AI:AI),0)</f>
        <v>13</v>
      </c>
      <c r="AO315" s="21">
        <f>ROUND(_xlfn.XLOOKUP($F315,'Prodaja+Demand'!$B:$B,'Prodaja+Demand'!CK:CK),0)+ROUND(_xlfn.XLOOKUP($F315,'Demand on-top'!$A:$A,'Demand on-top'!AJ:AJ),0)</f>
        <v>13</v>
      </c>
      <c r="AP315" s="21">
        <f>ROUND(_xlfn.XLOOKUP($F315,'Prodaja+Demand'!$B:$B,'Prodaja+Demand'!CL:CL),0)+ROUND(_xlfn.XLOOKUP($F315,'Demand on-top'!$A:$A,'Demand on-top'!AK:AK),0)</f>
        <v>0</v>
      </c>
      <c r="AQ315" s="21">
        <f>ROUND(_xlfn.XLOOKUP($F315,'Prodaja+Demand'!$B:$B,'Prodaja+Demand'!CM:CM),0)+ROUND(_xlfn.XLOOKUP($F315,'Demand on-top'!$A:$A,'Demand on-top'!AL:AL),0)</f>
        <v>0</v>
      </c>
    </row>
    <row r="316" spans="1:43" hidden="1" x14ac:dyDescent="0.3">
      <c r="A316" s="14">
        <f>_xlfn.XLOOKUP(F316,'Demand on-top'!A:A,'Demand on-top'!S:S)</f>
        <v>0</v>
      </c>
      <c r="B316" s="16" t="s">
        <v>7</v>
      </c>
      <c r="C316" s="17" t="s">
        <v>8</v>
      </c>
      <c r="D316" s="18" cm="1">
        <f t="array" ref="D316">ROUND(_xlfn.XLOOKUP(B316,Artikli!A:A,Artikli!C:C/7),0)</f>
        <v>9</v>
      </c>
      <c r="E316" s="19" t="s">
        <v>44</v>
      </c>
      <c r="F316" s="19" t="s">
        <v>184</v>
      </c>
      <c r="G316" s="55" t="s">
        <v>185</v>
      </c>
      <c r="H316" s="62"/>
      <c r="I316" s="57" t="s">
        <v>27</v>
      </c>
      <c r="J316" s="31">
        <v>0</v>
      </c>
      <c r="K316" s="20">
        <f>IFERROR(_xlfn.XLOOKUP($F316,'Incoming supply'!$A:$A,'Incoming supply'!B:B),0)</f>
        <v>0</v>
      </c>
      <c r="L316" s="20">
        <f>IFERROR(_xlfn.XLOOKUP($F316,'Incoming supply'!$A:$A,'Incoming supply'!C:C),0)</f>
        <v>0</v>
      </c>
      <c r="M316" s="20">
        <f>IFERROR(_xlfn.XLOOKUP($F316,'Incoming supply'!$A:$A,'Incoming supply'!D:D),0)</f>
        <v>0</v>
      </c>
      <c r="N316" s="20">
        <f>IFERROR(_xlfn.XLOOKUP($F316,'Incoming supply'!$A:$A,'Incoming supply'!E:E),0)</f>
        <v>0</v>
      </c>
      <c r="O316" s="20">
        <f>IFERROR(_xlfn.XLOOKUP($F316,'Incoming supply'!$A:$A,'Incoming supply'!F:F),0)</f>
        <v>0</v>
      </c>
      <c r="P316" s="20">
        <f>IFERROR(_xlfn.XLOOKUP($F316,'Incoming supply'!$A:$A,'Incoming supply'!G:G),0)</f>
        <v>0</v>
      </c>
      <c r="Q316" s="20">
        <f>IFERROR(_xlfn.XLOOKUP($F316,'Incoming supply'!$A:$A,'Incoming supply'!H:H),0)</f>
        <v>0</v>
      </c>
      <c r="R316" s="20">
        <f>IFERROR(_xlfn.XLOOKUP($F316,'Incoming supply'!$A:$A,'Incoming supply'!I:I),0)</f>
        <v>0</v>
      </c>
      <c r="S316" s="20">
        <f>IFERROR(_xlfn.XLOOKUP($F316,'Incoming supply'!$A:$A,'Incoming supply'!J:J),0)</f>
        <v>0</v>
      </c>
      <c r="T316" s="20">
        <f>IFERROR(_xlfn.XLOOKUP($F316,'Incoming supply'!$A:$A,'Incoming supply'!K:K),0)</f>
        <v>0</v>
      </c>
      <c r="U316" s="20">
        <f>IFERROR(_xlfn.XLOOKUP($F316,'Incoming supply'!$A:$A,'Incoming supply'!L:L),0)</f>
        <v>0</v>
      </c>
      <c r="V316" s="20">
        <f>IFERROR(_xlfn.XLOOKUP($F316,'Incoming supply'!$A:$A,'Incoming supply'!M:M),0)</f>
        <v>0</v>
      </c>
      <c r="W316" s="20">
        <f>IFERROR(_xlfn.XLOOKUP($F316,'Incoming supply'!$A:$A,'Incoming supply'!N:N),0)</f>
        <v>0</v>
      </c>
      <c r="X316" s="20">
        <f>IFERROR(_xlfn.XLOOKUP($F316,'Incoming supply'!$A:$A,'Incoming supply'!O:O),0)</f>
        <v>0</v>
      </c>
      <c r="Y316" s="21">
        <f>IFERROR(_xlfn.XLOOKUP($F316,'Incoming supply'!$A:$A,'Incoming supply'!P:P),0)</f>
        <v>0</v>
      </c>
      <c r="Z316" s="21">
        <f>IFERROR(_xlfn.XLOOKUP($F316,'Incoming supply'!$A:$A,'Incoming supply'!Q:Q),0)</f>
        <v>0</v>
      </c>
      <c r="AA316" s="21">
        <f>IFERROR(_xlfn.XLOOKUP($F316,'Incoming supply'!$A:$A,'Incoming supply'!R:R),0)</f>
        <v>0</v>
      </c>
      <c r="AB316" s="21">
        <f>IFERROR(_xlfn.XLOOKUP($F316,'Incoming supply'!$A:$A,'Incoming supply'!S:S),0)</f>
        <v>0</v>
      </c>
      <c r="AC316" s="21">
        <f>IFERROR(_xlfn.XLOOKUP($F316,'Incoming supply'!$A:$A,'Incoming supply'!T:T),0)</f>
        <v>0</v>
      </c>
      <c r="AD316" s="21">
        <f>IFERROR(_xlfn.XLOOKUP($F316,'Incoming supply'!$A:$A,'Incoming supply'!U:U),0)</f>
        <v>0</v>
      </c>
      <c r="AE316" s="21">
        <f>IFERROR(_xlfn.XLOOKUP($F316,'Incoming supply'!$A:$A,'Incoming supply'!V:V),0)</f>
        <v>0</v>
      </c>
      <c r="AF316" s="21">
        <f>IFERROR(_xlfn.XLOOKUP($F316,'Incoming supply'!$A:$A,'Incoming supply'!W:W),0)</f>
        <v>0</v>
      </c>
      <c r="AG316" s="21">
        <f>IFERROR(_xlfn.XLOOKUP($F316,'Incoming supply'!$A:$A,'Incoming supply'!X:X),0)</f>
        <v>0</v>
      </c>
      <c r="AH316" s="21">
        <f>IFERROR(_xlfn.XLOOKUP($F316,'Incoming supply'!$A:$A,'Incoming supply'!Y:Y),0)</f>
        <v>0</v>
      </c>
      <c r="AI316" s="21">
        <f>IFERROR(_xlfn.XLOOKUP($F316,'Incoming supply'!$A:$A,'Incoming supply'!Z:Z),0)</f>
        <v>0</v>
      </c>
      <c r="AJ316" s="21">
        <f>IFERROR(_xlfn.XLOOKUP($F316,'Incoming supply'!$A:$A,'Incoming supply'!AA:AA),0)</f>
        <v>0</v>
      </c>
      <c r="AK316" s="21">
        <f>IFERROR(_xlfn.XLOOKUP($F316,'Incoming supply'!$A:$A,'Incoming supply'!AB:AB),0)</f>
        <v>0</v>
      </c>
      <c r="AL316" s="21">
        <f>IFERROR(_xlfn.XLOOKUP($F316,'Incoming supply'!$A:$A,'Incoming supply'!AC:AC),0)</f>
        <v>0</v>
      </c>
      <c r="AM316" s="21">
        <f>IFERROR(_xlfn.XLOOKUP($F316,'Incoming supply'!$A:$A,'Incoming supply'!AD:AD),0)</f>
        <v>0</v>
      </c>
      <c r="AN316" s="21">
        <f>IFERROR(_xlfn.XLOOKUP($F316,'Incoming supply'!$A:$A,'Incoming supply'!AE:AE),0)</f>
        <v>0</v>
      </c>
      <c r="AO316" s="21">
        <f>IFERROR(_xlfn.XLOOKUP($F316,'Incoming supply'!$A:$A,'Incoming supply'!AF:AF),0)</f>
        <v>0</v>
      </c>
      <c r="AP316" s="21">
        <f>IFERROR(_xlfn.XLOOKUP($F316,'Incoming supply'!$A:$A,'Incoming supply'!AG:AG),0)</f>
        <v>0</v>
      </c>
      <c r="AQ316" s="21">
        <f>IFERROR(_xlfn.XLOOKUP($F316,'Incoming supply'!$A:$A,'Incoming supply'!AH:AH),0)</f>
        <v>0</v>
      </c>
    </row>
    <row r="317" spans="1:43" hidden="1" x14ac:dyDescent="0.3">
      <c r="A317" s="14">
        <f>_xlfn.XLOOKUP(F317,'Demand on-top'!A:A,'Demand on-top'!S:S)</f>
        <v>0</v>
      </c>
      <c r="B317" s="16" t="s">
        <v>7</v>
      </c>
      <c r="C317" s="17" t="s">
        <v>8</v>
      </c>
      <c r="D317" s="18" cm="1">
        <f t="array" ref="D317">ROUND(_xlfn.XLOOKUP(B317,Artikli!A:A,Artikli!C:C/7),0)</f>
        <v>9</v>
      </c>
      <c r="E317" s="19" t="s">
        <v>44</v>
      </c>
      <c r="F317" s="19" t="s">
        <v>184</v>
      </c>
      <c r="G317" s="55" t="s">
        <v>185</v>
      </c>
      <c r="H317" s="62"/>
      <c r="I317" s="57" t="s">
        <v>4096</v>
      </c>
      <c r="J317" s="31">
        <v>72</v>
      </c>
      <c r="K317" s="20">
        <f t="shared" ref="K317" si="2115">IF((K314-K315+K316)&gt;0,(K314-K315+K316),0)</f>
        <v>53</v>
      </c>
      <c r="L317" s="20">
        <f t="shared" ref="L317" si="2116">IF((L314-L315+L316)&gt;0,(L314-L315+L316),0)</f>
        <v>39</v>
      </c>
      <c r="M317" s="20">
        <f t="shared" ref="M317" si="2117">IF((M314-M315+M316)&gt;0,(M314-M315+M316),0)</f>
        <v>25</v>
      </c>
      <c r="N317" s="20">
        <f t="shared" ref="N317" si="2118">IF((N314-N315+N316)&gt;0,(N314-N315+N316),0)</f>
        <v>12</v>
      </c>
      <c r="O317" s="20">
        <f t="shared" ref="O317" si="2119">IF((O314-O315+O316)&gt;0,(O314-O315+O316),0)</f>
        <v>0</v>
      </c>
      <c r="P317" s="20">
        <f t="shared" ref="P317" si="2120">IF((P314-P315+P316)&gt;0,(P314-P315+P316),0)</f>
        <v>0</v>
      </c>
      <c r="Q317" s="20">
        <f t="shared" ref="Q317" si="2121">IF((Q314-Q315+Q316)&gt;0,(Q314-Q315+Q316),0)</f>
        <v>0</v>
      </c>
      <c r="R317" s="20">
        <f t="shared" ref="R317" si="2122">IF((R314-R315+R316)&gt;0,(R314-R315+R316),0)</f>
        <v>0</v>
      </c>
      <c r="S317" s="20">
        <f t="shared" ref="S317" si="2123">IF((S314-S315+S316)&gt;0,(S314-S315+S316),0)</f>
        <v>0</v>
      </c>
      <c r="T317" s="20">
        <f t="shared" ref="T317" si="2124">IF((T314-T315+T316)&gt;0,(T314-T315+T316),0)</f>
        <v>0</v>
      </c>
      <c r="U317" s="20">
        <f t="shared" ref="U317" si="2125">IF((U314-U315+U316)&gt;0,(U314-U315+U316),0)</f>
        <v>0</v>
      </c>
      <c r="V317" s="20">
        <f t="shared" ref="V317" si="2126">IF((V314-V315+V316)&gt;0,(V314-V315+V316),0)</f>
        <v>0</v>
      </c>
      <c r="W317" s="20">
        <f t="shared" ref="W317" si="2127">IF((W314-W315+W316)&gt;0,(W314-W315+W316),0)</f>
        <v>0</v>
      </c>
      <c r="X317" s="20">
        <f t="shared" ref="X317" si="2128">IF((X314-X315+X316)&gt;0,(X314-X315+X316),0)</f>
        <v>0</v>
      </c>
      <c r="Y317" s="21">
        <f t="shared" ref="Y317:AQ317" si="2129">IF((Y314-Y315+Y316)&gt;0,(Y314-Y315+Y316),0)</f>
        <v>0</v>
      </c>
      <c r="Z317" s="21">
        <f t="shared" si="2129"/>
        <v>0</v>
      </c>
      <c r="AA317" s="21">
        <f t="shared" si="2129"/>
        <v>0</v>
      </c>
      <c r="AB317" s="21">
        <f t="shared" si="2129"/>
        <v>0</v>
      </c>
      <c r="AC317" s="21">
        <f t="shared" si="2129"/>
        <v>0</v>
      </c>
      <c r="AD317" s="21">
        <f t="shared" si="2129"/>
        <v>0</v>
      </c>
      <c r="AE317" s="21">
        <f t="shared" si="2129"/>
        <v>0</v>
      </c>
      <c r="AF317" s="21">
        <f t="shared" si="2129"/>
        <v>0</v>
      </c>
      <c r="AG317" s="21">
        <f t="shared" si="2129"/>
        <v>0</v>
      </c>
      <c r="AH317" s="21">
        <f t="shared" si="2129"/>
        <v>0</v>
      </c>
      <c r="AI317" s="21">
        <f t="shared" si="2129"/>
        <v>0</v>
      </c>
      <c r="AJ317" s="21">
        <f t="shared" si="2129"/>
        <v>0</v>
      </c>
      <c r="AK317" s="21">
        <f t="shared" si="2129"/>
        <v>0</v>
      </c>
      <c r="AL317" s="21">
        <f t="shared" si="2129"/>
        <v>0</v>
      </c>
      <c r="AM317" s="21">
        <f t="shared" si="2129"/>
        <v>0</v>
      </c>
      <c r="AN317" s="21">
        <f t="shared" si="2129"/>
        <v>0</v>
      </c>
      <c r="AO317" s="21">
        <f t="shared" si="2129"/>
        <v>0</v>
      </c>
      <c r="AP317" s="21">
        <f t="shared" si="2129"/>
        <v>0</v>
      </c>
      <c r="AQ317" s="21">
        <f t="shared" si="2129"/>
        <v>0</v>
      </c>
    </row>
    <row r="318" spans="1:43" hidden="1" x14ac:dyDescent="0.3">
      <c r="A318" s="14">
        <f>_xlfn.XLOOKUP(F318,'Demand on-top'!A:A,'Demand on-top'!S:S)</f>
        <v>0</v>
      </c>
      <c r="B318" s="22" t="s">
        <v>7</v>
      </c>
      <c r="C318" s="23" t="s">
        <v>8</v>
      </c>
      <c r="D318" s="18" cm="1">
        <f t="array" ref="D318">ROUND(_xlfn.XLOOKUP(B318,Artikli!A:A,Artikli!C:C/7),0)</f>
        <v>9</v>
      </c>
      <c r="E318" s="25" t="s">
        <v>44</v>
      </c>
      <c r="F318" s="25" t="s">
        <v>184</v>
      </c>
      <c r="G318" s="56" t="s">
        <v>185</v>
      </c>
      <c r="H318" s="64"/>
      <c r="I318" s="58" t="s">
        <v>29</v>
      </c>
      <c r="J318" s="32">
        <v>6.384615384615385</v>
      </c>
      <c r="K318" s="26" cm="1">
        <f t="array" ref="K318">IFERROR(_xlfn.LET(_xlpm.stk, K314, _xlpm.dem, L315:$BF315,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AVERAGE(L315:Z315), _xlpm.nxt), _xlpm.fw + ((_xlpm.stk - _xlpm.ded) / _xlpm.safe_nxt)),0)</f>
        <v>5</v>
      </c>
      <c r="L318" s="26" cm="1">
        <f t="array" ref="L318">IFERROR(_xlfn.LET(_xlpm.stk, L314, _xlpm.dem, M315:$BF315,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AVERAGE(M315:AA315), _xlpm.nxt), _xlpm.fw + ((_xlpm.stk - _xlpm.ded) / _xlpm.safe_nxt)),0)</f>
        <v>4</v>
      </c>
      <c r="M318" s="26" cm="1">
        <f t="array" ref="M318">IFERROR(_xlfn.LET(_xlpm.stk, M314, _xlpm.dem, N315:$BF315,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AVERAGE(N315:AB315), _xlpm.nxt), _xlpm.fw + ((_xlpm.stk - _xlpm.ded) / _xlpm.safe_nxt)),0)</f>
        <v>3</v>
      </c>
      <c r="N318" s="26" cm="1">
        <f t="array" ref="N318">IFERROR(_xlfn.LET(_xlpm.stk, N314, _xlpm.dem, O315:$BF315,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AVERAGE(O315:AC315), _xlpm.nxt), _xlpm.fw + ((_xlpm.stk - _xlpm.ded) / _xlpm.safe_nxt)),0)</f>
        <v>1.9230769230769231</v>
      </c>
      <c r="O318" s="26" cm="1">
        <f t="array" ref="O318">IFERROR(_xlfn.LET(_xlpm.stk, O314, _xlpm.dem, P315:$BF315,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AVERAGE(P315:AD315), _xlpm.nxt), _xlpm.fw + ((_xlpm.stk - _xlpm.ded) / _xlpm.safe_nxt)),0)</f>
        <v>0.92307692307692313</v>
      </c>
      <c r="P318" s="26" cm="1">
        <f t="array" ref="P318">IFERROR(_xlfn.LET(_xlpm.stk, P314, _xlpm.dem, Q315:$BF315,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AVERAGE(Q315:AE315), _xlpm.nxt), _xlpm.fw + ((_xlpm.stk - _xlpm.ded) / _xlpm.safe_nxt)),0)</f>
        <v>0</v>
      </c>
      <c r="Q318" s="26" cm="1">
        <f t="array" ref="Q318">IFERROR(_xlfn.LET(_xlpm.stk, Q314, _xlpm.dem, R315:$BF315,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AVERAGE(R315:AF315), _xlpm.nxt), _xlpm.fw + ((_xlpm.stk - _xlpm.ded) / _xlpm.safe_nxt)),0)</f>
        <v>0</v>
      </c>
      <c r="R318" s="26" cm="1">
        <f t="array" ref="R318">IFERROR(_xlfn.LET(_xlpm.stk, R314, _xlpm.dem, S315:$BF315,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AVERAGE(S315:AG315), _xlpm.nxt), _xlpm.fw + ((_xlpm.stk - _xlpm.ded) / _xlpm.safe_nxt)),0)</f>
        <v>0</v>
      </c>
      <c r="S318" s="26" cm="1">
        <f t="array" ref="S318">IFERROR(_xlfn.LET(_xlpm.stk, S314, _xlpm.dem, T315:$BF315,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AVERAGE(T315:AH315), _xlpm.nxt), _xlpm.fw + ((_xlpm.stk - _xlpm.ded) / _xlpm.safe_nxt)),0)</f>
        <v>0</v>
      </c>
      <c r="T318" s="26" cm="1">
        <f t="array" ref="T318">IFERROR(_xlfn.LET(_xlpm.stk, T314, _xlpm.dem, U315:$BF315,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AVERAGE(U315:AI315), _xlpm.nxt), _xlpm.fw + ((_xlpm.stk - _xlpm.ded) / _xlpm.safe_nxt)),0)</f>
        <v>0</v>
      </c>
      <c r="U318" s="26" cm="1">
        <f t="array" ref="U318">IFERROR(_xlfn.LET(_xlpm.stk, U314, _xlpm.dem, V315:$BF315,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AVERAGE(V315:AJ315), _xlpm.nxt), _xlpm.fw + ((_xlpm.stk - _xlpm.ded) / _xlpm.safe_nxt)),0)</f>
        <v>0</v>
      </c>
      <c r="V318" s="26" cm="1">
        <f t="array" ref="V318">IFERROR(_xlfn.LET(_xlpm.stk, V314, _xlpm.dem, W315:$BF315,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AVERAGE(W315:AK315), _xlpm.nxt), _xlpm.fw + ((_xlpm.stk - _xlpm.ded) / _xlpm.safe_nxt)),0)</f>
        <v>0</v>
      </c>
      <c r="W318" s="26" cm="1">
        <f t="array" ref="W318">IFERROR(_xlfn.LET(_xlpm.stk, W314, _xlpm.dem, X315:$BF315,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AVERAGE(X315:AL315), _xlpm.nxt), _xlpm.fw + ((_xlpm.stk - _xlpm.ded) / _xlpm.safe_nxt)),0)</f>
        <v>0</v>
      </c>
      <c r="X318" s="26" cm="1">
        <f t="array" ref="X318">IFERROR(_xlfn.LET(_xlpm.stk, X314, _xlpm.dem, Y315:$BF315,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AVERAGE(Y315:AM315), _xlpm.nxt), _xlpm.fw + ((_xlpm.stk - _xlpm.ded) / _xlpm.safe_nxt)),0)</f>
        <v>0</v>
      </c>
      <c r="Y318" s="27" cm="1">
        <f t="array" ref="Y318">IFERROR(_xlfn.LET(_xlpm.stk, Y314, _xlpm.dem, Z315:$BF315,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AVERAGE(Z315:AN315), _xlpm.nxt), _xlpm.fw + ((_xlpm.stk - _xlpm.ded) / _xlpm.safe_nxt)),0)</f>
        <v>0</v>
      </c>
      <c r="Z318" s="27" cm="1">
        <f t="array" ref="Z318">IFERROR(_xlfn.LET(_xlpm.stk, Z314, _xlpm.dem, AA315:$BF315,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AVERAGE(AA315:AO315), _xlpm.nxt), _xlpm.fw + ((_xlpm.stk - _xlpm.ded) / _xlpm.safe_nxt)),0)</f>
        <v>0</v>
      </c>
      <c r="AA318" s="27" cm="1">
        <f t="array" ref="AA318">IFERROR(_xlfn.LET(_xlpm.stk, AA314, _xlpm.dem, AB315:$BF315,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AVERAGE(AB315:AP315), _xlpm.nxt), _xlpm.fw + ((_xlpm.stk - _xlpm.ded) / _xlpm.safe_nxt)),0)</f>
        <v>0</v>
      </c>
      <c r="AB318" s="27" cm="1">
        <f t="array" ref="AB318">IFERROR(_xlfn.LET(_xlpm.stk, AB314, _xlpm.dem, AC315:$BF315,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AVERAGE(AC315:AQ315), _xlpm.nxt), _xlpm.fw + ((_xlpm.stk - _xlpm.ded) / _xlpm.safe_nxt)),0)</f>
        <v>0</v>
      </c>
      <c r="AC318" s="27" cm="1">
        <f t="array" ref="AC318">IFERROR(_xlfn.LET(_xlpm.stk, AC314, _xlpm.dem, AD315:$BF315,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AVERAGE(AD315:AR315), _xlpm.nxt), _xlpm.fw + ((_xlpm.stk - _xlpm.ded) / _xlpm.safe_nxt)),0)</f>
        <v>0</v>
      </c>
      <c r="AD318" s="27" cm="1">
        <f t="array" ref="AD318">IFERROR(_xlfn.LET(_xlpm.stk, AD314, _xlpm.dem, AE315:$BF315,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AVERAGE(AE315:AS315), _xlpm.nxt), _xlpm.fw + ((_xlpm.stk - _xlpm.ded) / _xlpm.safe_nxt)),0)</f>
        <v>0</v>
      </c>
      <c r="AE318" s="27" cm="1">
        <f t="array" ref="AE318">IFERROR(_xlfn.LET(_xlpm.stk, AE314, _xlpm.dem, AF315:$BF315,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AVERAGE(AF315:AT315), _xlpm.nxt), _xlpm.fw + ((_xlpm.stk - _xlpm.ded) / _xlpm.safe_nxt)),0)</f>
        <v>0</v>
      </c>
      <c r="AF318" s="27" cm="1">
        <f t="array" ref="AF318">IFERROR(_xlfn.LET(_xlpm.stk, AF314, _xlpm.dem, AG315:$BF315,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AVERAGE(AG315:AU315), _xlpm.nxt), _xlpm.fw + ((_xlpm.stk - _xlpm.ded) / _xlpm.safe_nxt)),0)</f>
        <v>0</v>
      </c>
      <c r="AG318" s="27" cm="1">
        <f t="array" ref="AG318">IFERROR(_xlfn.LET(_xlpm.stk, AG314, _xlpm.dem, AH315:$BF315,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AVERAGE(AH315:AV315), _xlpm.nxt), _xlpm.fw + ((_xlpm.stk - _xlpm.ded) / _xlpm.safe_nxt)),0)</f>
        <v>0</v>
      </c>
      <c r="AH318" s="27" cm="1">
        <f t="array" ref="AH318">IFERROR(_xlfn.LET(_xlpm.stk, AH314, _xlpm.dem, AI315:$BF315,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AVERAGE(AI315:AW315), _xlpm.nxt), _xlpm.fw + ((_xlpm.stk - _xlpm.ded) / _xlpm.safe_nxt)),0)</f>
        <v>0</v>
      </c>
      <c r="AI318" s="27" cm="1">
        <f t="array" ref="AI318">IFERROR(_xlfn.LET(_xlpm.stk, AI314, _xlpm.dem, AJ315:$BF315,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AVERAGE(AJ315:AX315), _xlpm.nxt), _xlpm.fw + ((_xlpm.stk - _xlpm.ded) / _xlpm.safe_nxt)),0)</f>
        <v>0</v>
      </c>
      <c r="AJ318" s="27" cm="1">
        <f t="array" ref="AJ318">IFERROR(_xlfn.LET(_xlpm.stk, AJ314, _xlpm.dem, AK315:$BF315,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AVERAGE(AK315:AY315), _xlpm.nxt), _xlpm.fw + ((_xlpm.stk - _xlpm.ded) / _xlpm.safe_nxt)),0)</f>
        <v>0</v>
      </c>
      <c r="AK318" s="27" cm="1">
        <f t="array" ref="AK318">IFERROR(_xlfn.LET(_xlpm.stk, AK314, _xlpm.dem, AL315:$BF315,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AVERAGE(AL315:AZ315), _xlpm.nxt), _xlpm.fw + ((_xlpm.stk - _xlpm.ded) / _xlpm.safe_nxt)),0)</f>
        <v>0</v>
      </c>
      <c r="AL318" s="27" cm="1">
        <f t="array" ref="AL318">IFERROR(_xlfn.LET(_xlpm.stk, AL314, _xlpm.dem, AM315:$BF315,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AVERAGE(AM315:BA315), _xlpm.nxt), _xlpm.fw + ((_xlpm.stk - _xlpm.ded) / _xlpm.safe_nxt)),0)</f>
        <v>0</v>
      </c>
      <c r="AM318" s="27" cm="1">
        <f t="array" ref="AM318">IFERROR(_xlfn.LET(_xlpm.stk, AM314, _xlpm.dem, AN315:$BF315,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AVERAGE(AN315:BB315), _xlpm.nxt), _xlpm.fw + ((_xlpm.stk - _xlpm.ded) / _xlpm.safe_nxt)),0)</f>
        <v>0</v>
      </c>
      <c r="AN318" s="27" cm="1">
        <f t="array" ref="AN318">IFERROR(_xlfn.LET(_xlpm.stk, AN314, _xlpm.dem, AO315:$BF315,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AVERAGE(AO315:BC315), _xlpm.nxt), _xlpm.fw + ((_xlpm.stk - _xlpm.ded) / _xlpm.safe_nxt)),0)</f>
        <v>0</v>
      </c>
      <c r="AO318" s="27" cm="1">
        <f t="array" ref="AO318">IFERROR(_xlfn.LET(_xlpm.stk, AO314, _xlpm.dem, AP315:$BF315,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AVERAGE(AP315:BD315), _xlpm.nxt), _xlpm.fw + ((_xlpm.stk - _xlpm.ded) / _xlpm.safe_nxt)),0)</f>
        <v>0</v>
      </c>
      <c r="AP318" s="27" cm="1">
        <f t="array" ref="AP318">IFERROR(_xlfn.LET(_xlpm.stk, AP314, _xlpm.dem, AQ315:$BF315,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AVERAGE(AQ315:BE315), _xlpm.nxt), _xlpm.fw + ((_xlpm.stk - _xlpm.ded) / _xlpm.safe_nxt)),0)</f>
        <v>0</v>
      </c>
      <c r="AQ318" s="27" cm="1">
        <f t="array" ref="AQ318">IFERROR(_xlfn.LET(_xlpm.stk, AQ314, _xlpm.dem, AR315:$BF315,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AVERAGE(AR315:BF315), _xlpm.nxt), _xlpm.fw + ((_xlpm.stk - _xlpm.ded) / _xlpm.safe_nxt)),0)</f>
        <v>0</v>
      </c>
    </row>
    <row r="319" spans="1:43" hidden="1" x14ac:dyDescent="0.3">
      <c r="A319" s="14">
        <f>_xlfn.XLOOKUP(F319,'Demand on-top'!A:A,'Demand on-top'!S:S)</f>
        <v>640</v>
      </c>
      <c r="B319" s="16" t="s">
        <v>7</v>
      </c>
      <c r="C319" s="17" t="s">
        <v>8</v>
      </c>
      <c r="D319" s="18" cm="1">
        <f t="array" ref="D319">ROUND(_xlfn.XLOOKUP(B319,Artikli!A:A,Artikli!C:C/7),0)</f>
        <v>9</v>
      </c>
      <c r="E319" s="19" t="s">
        <v>44</v>
      </c>
      <c r="F319" s="19" t="s">
        <v>186</v>
      </c>
      <c r="G319" s="48" t="s">
        <v>187</v>
      </c>
      <c r="H319" s="61"/>
      <c r="I319" s="57" t="s">
        <v>26</v>
      </c>
      <c r="J319" s="31">
        <v>893</v>
      </c>
      <c r="K319" s="20">
        <f>IFERROR(_xlfn.XLOOKUP(F319,Stock!A:A,Stock!AI:AI),0)</f>
        <v>2276</v>
      </c>
      <c r="L319" s="20">
        <f t="shared" ref="L319:Y319" si="2130">K322</f>
        <v>2185</v>
      </c>
      <c r="M319" s="20">
        <f t="shared" si="2130"/>
        <v>2094</v>
      </c>
      <c r="N319" s="20">
        <f t="shared" si="2130"/>
        <v>6324</v>
      </c>
      <c r="O319" s="20">
        <f t="shared" si="2130"/>
        <v>6233</v>
      </c>
      <c r="P319" s="20">
        <f t="shared" si="2130"/>
        <v>6144</v>
      </c>
      <c r="Q319" s="20">
        <f t="shared" si="2130"/>
        <v>6058</v>
      </c>
      <c r="R319" s="20">
        <f t="shared" si="2130"/>
        <v>5971</v>
      </c>
      <c r="S319" s="20">
        <f t="shared" si="2130"/>
        <v>5884</v>
      </c>
      <c r="T319" s="20">
        <f t="shared" si="2130"/>
        <v>5797</v>
      </c>
      <c r="U319" s="20">
        <f t="shared" si="2130"/>
        <v>5550</v>
      </c>
      <c r="V319" s="20">
        <f t="shared" si="2130"/>
        <v>5303</v>
      </c>
      <c r="W319" s="20">
        <f t="shared" si="2130"/>
        <v>5056</v>
      </c>
      <c r="X319" s="20">
        <f t="shared" si="2130"/>
        <v>4809</v>
      </c>
      <c r="Y319" s="21">
        <f t="shared" si="2130"/>
        <v>4082</v>
      </c>
      <c r="Z319" s="21">
        <f t="shared" ref="Z319" si="2131">Y322</f>
        <v>3995</v>
      </c>
      <c r="AA319" s="21">
        <f t="shared" ref="AA319" si="2132">Z322</f>
        <v>3907</v>
      </c>
      <c r="AB319" s="21">
        <f t="shared" ref="AB319" si="2133">AA322</f>
        <v>3819</v>
      </c>
      <c r="AC319" s="21">
        <f t="shared" ref="AC319" si="2134">AB322</f>
        <v>3731</v>
      </c>
      <c r="AD319" s="21">
        <f t="shared" ref="AD319" si="2135">AC322</f>
        <v>3644</v>
      </c>
      <c r="AE319" s="21">
        <f t="shared" ref="AE319" si="2136">AD322</f>
        <v>3557</v>
      </c>
      <c r="AF319" s="21">
        <f t="shared" ref="AF319" si="2137">AE322</f>
        <v>3470</v>
      </c>
      <c r="AG319" s="21">
        <f t="shared" ref="AG319" si="2138">AF322</f>
        <v>3382</v>
      </c>
      <c r="AH319" s="21">
        <f t="shared" ref="AH319" si="2139">AG322</f>
        <v>3294</v>
      </c>
      <c r="AI319" s="21">
        <f t="shared" ref="AI319" si="2140">AH322</f>
        <v>3204</v>
      </c>
      <c r="AJ319" s="21">
        <f t="shared" ref="AJ319" si="2141">AI322</f>
        <v>3114</v>
      </c>
      <c r="AK319" s="21">
        <f t="shared" ref="AK319" si="2142">AJ322</f>
        <v>3026</v>
      </c>
      <c r="AL319" s="21">
        <f t="shared" ref="AL319" si="2143">AK322</f>
        <v>2938</v>
      </c>
      <c r="AM319" s="21">
        <f t="shared" ref="AM319" si="2144">AL322</f>
        <v>2850</v>
      </c>
      <c r="AN319" s="21">
        <f t="shared" ref="AN319" si="2145">AM322</f>
        <v>2762</v>
      </c>
      <c r="AO319" s="21">
        <f t="shared" ref="AO319" si="2146">AN322</f>
        <v>2674</v>
      </c>
      <c r="AP319" s="21">
        <f t="shared" ref="AP319" si="2147">AO322</f>
        <v>2586</v>
      </c>
      <c r="AQ319" s="21">
        <f t="shared" ref="AQ319" si="2148">AP322</f>
        <v>2586</v>
      </c>
    </row>
    <row r="320" spans="1:43" hidden="1" x14ac:dyDescent="0.3">
      <c r="A320" s="14">
        <f>_xlfn.XLOOKUP(F320,'Demand on-top'!A:A,'Demand on-top'!S:S)</f>
        <v>640</v>
      </c>
      <c r="B320" s="16" t="s">
        <v>7</v>
      </c>
      <c r="C320" s="17" t="s">
        <v>8</v>
      </c>
      <c r="D320" s="18" cm="1">
        <f t="array" ref="D320">ROUND(_xlfn.XLOOKUP(B320,Artikli!A:A,Artikli!C:C/7),0)</f>
        <v>9</v>
      </c>
      <c r="E320" s="19" t="s">
        <v>44</v>
      </c>
      <c r="F320" s="19" t="s">
        <v>186</v>
      </c>
      <c r="G320" s="48" t="s">
        <v>187</v>
      </c>
      <c r="H320" s="62"/>
      <c r="I320" s="57" t="s">
        <v>28</v>
      </c>
      <c r="J320" s="31">
        <v>93</v>
      </c>
      <c r="K320" s="20">
        <f>ROUND(_xlfn.XLOOKUP($F320,'Prodaja+Demand'!$B:$B,'Prodaja+Demand'!BG:BG),0)+ROUND(_xlfn.XLOOKUP($F320,'Demand on-top'!$A:$A,'Demand on-top'!F:F),0)</f>
        <v>91</v>
      </c>
      <c r="L320" s="20">
        <f>ROUND(_xlfn.XLOOKUP($F320,'Prodaja+Demand'!$B:$B,'Prodaja+Demand'!BH:BH),0)+ROUND(_xlfn.XLOOKUP($F320,'Demand on-top'!$A:$A,'Demand on-top'!G:G),0)</f>
        <v>91</v>
      </c>
      <c r="M320" s="20">
        <f>ROUND(_xlfn.XLOOKUP($F320,'Prodaja+Demand'!$B:$B,'Prodaja+Demand'!BI:BI),0)+ROUND(_xlfn.XLOOKUP($F320,'Demand on-top'!$A:$A,'Demand on-top'!H:H),0)</f>
        <v>90</v>
      </c>
      <c r="N320" s="20">
        <f>ROUND(_xlfn.XLOOKUP($F320,'Prodaja+Demand'!$B:$B,'Prodaja+Demand'!BJ:BJ),0)+ROUND(_xlfn.XLOOKUP($F320,'Demand on-top'!$A:$A,'Demand on-top'!I:I),0)</f>
        <v>91</v>
      </c>
      <c r="O320" s="20">
        <f>ROUND(_xlfn.XLOOKUP($F320,'Prodaja+Demand'!$B:$B,'Prodaja+Demand'!BK:BK),0)+ROUND(_xlfn.XLOOKUP($F320,'Demand on-top'!$A:$A,'Demand on-top'!J:J),0)</f>
        <v>89</v>
      </c>
      <c r="P320" s="20">
        <f>ROUND(_xlfn.XLOOKUP($F320,'Prodaja+Demand'!$B:$B,'Prodaja+Demand'!BL:BL),0)+ROUND(_xlfn.XLOOKUP($F320,'Demand on-top'!$A:$A,'Demand on-top'!K:K),0)</f>
        <v>86</v>
      </c>
      <c r="Q320" s="20">
        <f>ROUND(_xlfn.XLOOKUP($F320,'Prodaja+Demand'!$B:$B,'Prodaja+Demand'!BM:BM),0)+ROUND(_xlfn.XLOOKUP($F320,'Demand on-top'!$A:$A,'Demand on-top'!L:L),0)</f>
        <v>87</v>
      </c>
      <c r="R320" s="20">
        <f>ROUND(_xlfn.XLOOKUP($F320,'Prodaja+Demand'!$B:$B,'Prodaja+Demand'!BN:BN),0)+ROUND(_xlfn.XLOOKUP($F320,'Demand on-top'!$A:$A,'Demand on-top'!M:M),0)</f>
        <v>87</v>
      </c>
      <c r="S320" s="20">
        <f>ROUND(_xlfn.XLOOKUP($F320,'Prodaja+Demand'!$B:$B,'Prodaja+Demand'!BO:BO),0)+ROUND(_xlfn.XLOOKUP($F320,'Demand on-top'!$A:$A,'Demand on-top'!N:N),0)</f>
        <v>87</v>
      </c>
      <c r="T320" s="20">
        <f>ROUND(_xlfn.XLOOKUP($F320,'Prodaja+Demand'!$B:$B,'Prodaja+Demand'!BP:BP),0)+ROUND(_xlfn.XLOOKUP($F320,'Demand on-top'!$A:$A,'Demand on-top'!O:O),0)</f>
        <v>247</v>
      </c>
      <c r="U320" s="20">
        <f>ROUND(_xlfn.XLOOKUP($F320,'Prodaja+Demand'!$B:$B,'Prodaja+Demand'!BQ:BQ),0)+ROUND(_xlfn.XLOOKUP($F320,'Demand on-top'!$A:$A,'Demand on-top'!P:P),0)</f>
        <v>247</v>
      </c>
      <c r="V320" s="20">
        <f>ROUND(_xlfn.XLOOKUP($F320,'Prodaja+Demand'!$B:$B,'Prodaja+Demand'!BR:BR),0)+ROUND(_xlfn.XLOOKUP($F320,'Demand on-top'!$A:$A,'Demand on-top'!Q:Q),0)</f>
        <v>247</v>
      </c>
      <c r="W320" s="20">
        <f>ROUND(_xlfn.XLOOKUP($F320,'Prodaja+Demand'!$B:$B,'Prodaja+Demand'!BS:BS),0)+ROUND(_xlfn.XLOOKUP($F320,'Demand on-top'!$A:$A,'Demand on-top'!R:R),0)</f>
        <v>247</v>
      </c>
      <c r="X320" s="20">
        <f>ROUND(_xlfn.XLOOKUP($F320,'Prodaja+Demand'!$B:$B,'Prodaja+Demand'!BT:BT),0)+ROUND(_xlfn.XLOOKUP($F320,'Demand on-top'!$A:$A,'Demand on-top'!S:S),0)</f>
        <v>727</v>
      </c>
      <c r="Y320" s="21">
        <f>ROUND(_xlfn.XLOOKUP($F320,'Prodaja+Demand'!$B:$B,'Prodaja+Demand'!BU:BU),0)+ROUND(_xlfn.XLOOKUP($F320,'Demand on-top'!$A:$A,'Demand on-top'!T:T),0)</f>
        <v>87</v>
      </c>
      <c r="Z320" s="21">
        <f>ROUND(_xlfn.XLOOKUP($F320,'Prodaja+Demand'!$B:$B,'Prodaja+Demand'!BV:BV),0)+ROUND(_xlfn.XLOOKUP($F320,'Demand on-top'!$A:$A,'Demand on-top'!U:U),0)</f>
        <v>88</v>
      </c>
      <c r="AA320" s="21">
        <f>ROUND(_xlfn.XLOOKUP($F320,'Prodaja+Demand'!$B:$B,'Prodaja+Demand'!BW:BW),0)+ROUND(_xlfn.XLOOKUP($F320,'Demand on-top'!$A:$A,'Demand on-top'!V:V),0)</f>
        <v>88</v>
      </c>
      <c r="AB320" s="21">
        <f>ROUND(_xlfn.XLOOKUP($F320,'Prodaja+Demand'!$B:$B,'Prodaja+Demand'!BX:BX),0)+ROUND(_xlfn.XLOOKUP($F320,'Demand on-top'!$A:$A,'Demand on-top'!W:W),0)</f>
        <v>88</v>
      </c>
      <c r="AC320" s="21">
        <f>ROUND(_xlfn.XLOOKUP($F320,'Prodaja+Demand'!$B:$B,'Prodaja+Demand'!BY:BY),0)+ROUND(_xlfn.XLOOKUP($F320,'Demand on-top'!$A:$A,'Demand on-top'!X:X),0)</f>
        <v>87</v>
      </c>
      <c r="AD320" s="21">
        <f>ROUND(_xlfn.XLOOKUP($F320,'Prodaja+Demand'!$B:$B,'Prodaja+Demand'!BZ:BZ),0)+ROUND(_xlfn.XLOOKUP($F320,'Demand on-top'!$A:$A,'Demand on-top'!Y:Y),0)</f>
        <v>87</v>
      </c>
      <c r="AE320" s="21">
        <f>ROUND(_xlfn.XLOOKUP($F320,'Prodaja+Demand'!$B:$B,'Prodaja+Demand'!CA:CA),0)+ROUND(_xlfn.XLOOKUP($F320,'Demand on-top'!$A:$A,'Demand on-top'!Z:Z),0)</f>
        <v>87</v>
      </c>
      <c r="AF320" s="21">
        <f>ROUND(_xlfn.XLOOKUP($F320,'Prodaja+Demand'!$B:$B,'Prodaja+Demand'!CB:CB),0)+ROUND(_xlfn.XLOOKUP($F320,'Demand on-top'!$A:$A,'Demand on-top'!AA:AA),0)</f>
        <v>88</v>
      </c>
      <c r="AG320" s="21">
        <f>ROUND(_xlfn.XLOOKUP($F320,'Prodaja+Demand'!$B:$B,'Prodaja+Demand'!CC:CC),0)+ROUND(_xlfn.XLOOKUP($F320,'Demand on-top'!$A:$A,'Demand on-top'!AB:AB),0)</f>
        <v>88</v>
      </c>
      <c r="AH320" s="21">
        <f>ROUND(_xlfn.XLOOKUP($F320,'Prodaja+Demand'!$B:$B,'Prodaja+Demand'!CD:CD),0)+ROUND(_xlfn.XLOOKUP($F320,'Demand on-top'!$A:$A,'Demand on-top'!AC:AC),0)</f>
        <v>90</v>
      </c>
      <c r="AI320" s="21">
        <f>ROUND(_xlfn.XLOOKUP($F320,'Prodaja+Demand'!$B:$B,'Prodaja+Demand'!CE:CE),0)+ROUND(_xlfn.XLOOKUP($F320,'Demand on-top'!$A:$A,'Demand on-top'!AD:AD),0)</f>
        <v>90</v>
      </c>
      <c r="AJ320" s="21">
        <f>ROUND(_xlfn.XLOOKUP($F320,'Prodaja+Demand'!$B:$B,'Prodaja+Demand'!CF:CF),0)+ROUND(_xlfn.XLOOKUP($F320,'Demand on-top'!$A:$A,'Demand on-top'!AE:AE),0)</f>
        <v>88</v>
      </c>
      <c r="AK320" s="21">
        <f>ROUND(_xlfn.XLOOKUP($F320,'Prodaja+Demand'!$B:$B,'Prodaja+Demand'!CG:CG),0)+ROUND(_xlfn.XLOOKUP($F320,'Demand on-top'!$A:$A,'Demand on-top'!AF:AF),0)</f>
        <v>88</v>
      </c>
      <c r="AL320" s="21">
        <f>ROUND(_xlfn.XLOOKUP($F320,'Prodaja+Demand'!$B:$B,'Prodaja+Demand'!CH:CH),0)+ROUND(_xlfn.XLOOKUP($F320,'Demand on-top'!$A:$A,'Demand on-top'!AG:AG),0)</f>
        <v>88</v>
      </c>
      <c r="AM320" s="21">
        <f>ROUND(_xlfn.XLOOKUP($F320,'Prodaja+Demand'!$B:$B,'Prodaja+Demand'!CI:CI),0)+ROUND(_xlfn.XLOOKUP($F320,'Demand on-top'!$A:$A,'Demand on-top'!AH:AH),0)</f>
        <v>88</v>
      </c>
      <c r="AN320" s="21">
        <f>ROUND(_xlfn.XLOOKUP($F320,'Prodaja+Demand'!$B:$B,'Prodaja+Demand'!CJ:CJ),0)+ROUND(_xlfn.XLOOKUP($F320,'Demand on-top'!$A:$A,'Demand on-top'!AI:AI),0)</f>
        <v>88</v>
      </c>
      <c r="AO320" s="21">
        <f>ROUND(_xlfn.XLOOKUP($F320,'Prodaja+Demand'!$B:$B,'Prodaja+Demand'!CK:CK),0)+ROUND(_xlfn.XLOOKUP($F320,'Demand on-top'!$A:$A,'Demand on-top'!AJ:AJ),0)</f>
        <v>88</v>
      </c>
      <c r="AP320" s="21">
        <f>ROUND(_xlfn.XLOOKUP($F320,'Prodaja+Demand'!$B:$B,'Prodaja+Demand'!CL:CL),0)+ROUND(_xlfn.XLOOKUP($F320,'Demand on-top'!$A:$A,'Demand on-top'!AK:AK),0)</f>
        <v>0</v>
      </c>
      <c r="AQ320" s="21">
        <f>ROUND(_xlfn.XLOOKUP($F320,'Prodaja+Demand'!$B:$B,'Prodaja+Demand'!CM:CM),0)+ROUND(_xlfn.XLOOKUP($F320,'Demand on-top'!$A:$A,'Demand on-top'!AL:AL),0)</f>
        <v>0</v>
      </c>
    </row>
    <row r="321" spans="1:43" hidden="1" x14ac:dyDescent="0.3">
      <c r="A321" s="14">
        <f>_xlfn.XLOOKUP(F321,'Demand on-top'!A:A,'Demand on-top'!S:S)</f>
        <v>640</v>
      </c>
      <c r="B321" s="16" t="s">
        <v>7</v>
      </c>
      <c r="C321" s="17" t="s">
        <v>8</v>
      </c>
      <c r="D321" s="18" cm="1">
        <f t="array" ref="D321">ROUND(_xlfn.XLOOKUP(B321,Artikli!A:A,Artikli!C:C/7),0)</f>
        <v>9</v>
      </c>
      <c r="E321" s="19" t="s">
        <v>44</v>
      </c>
      <c r="F321" s="19" t="s">
        <v>186</v>
      </c>
      <c r="G321" s="48" t="s">
        <v>187</v>
      </c>
      <c r="H321" s="62"/>
      <c r="I321" s="57" t="s">
        <v>27</v>
      </c>
      <c r="J321" s="31">
        <v>0</v>
      </c>
      <c r="K321" s="20">
        <f>IFERROR(_xlfn.XLOOKUP($F321,'Incoming supply'!$A:$A,'Incoming supply'!B:B),0)</f>
        <v>0</v>
      </c>
      <c r="L321" s="20">
        <f>IFERROR(_xlfn.XLOOKUP($F321,'Incoming supply'!$A:$A,'Incoming supply'!C:C),0)</f>
        <v>0</v>
      </c>
      <c r="M321" s="20">
        <f>IFERROR(_xlfn.XLOOKUP($F321,'Incoming supply'!$A:$A,'Incoming supply'!D:D),0)</f>
        <v>4320</v>
      </c>
      <c r="N321" s="20">
        <f>IFERROR(_xlfn.XLOOKUP($F321,'Incoming supply'!$A:$A,'Incoming supply'!E:E),0)</f>
        <v>0</v>
      </c>
      <c r="O321" s="20">
        <f>IFERROR(_xlfn.XLOOKUP($F321,'Incoming supply'!$A:$A,'Incoming supply'!F:F),0)</f>
        <v>0</v>
      </c>
      <c r="P321" s="20">
        <f>IFERROR(_xlfn.XLOOKUP($F321,'Incoming supply'!$A:$A,'Incoming supply'!G:G),0)</f>
        <v>0</v>
      </c>
      <c r="Q321" s="20">
        <f>IFERROR(_xlfn.XLOOKUP($F321,'Incoming supply'!$A:$A,'Incoming supply'!H:H),0)</f>
        <v>0</v>
      </c>
      <c r="R321" s="20">
        <f>IFERROR(_xlfn.XLOOKUP($F321,'Incoming supply'!$A:$A,'Incoming supply'!I:I),0)</f>
        <v>0</v>
      </c>
      <c r="S321" s="20">
        <f>IFERROR(_xlfn.XLOOKUP($F321,'Incoming supply'!$A:$A,'Incoming supply'!J:J),0)</f>
        <v>0</v>
      </c>
      <c r="T321" s="20">
        <f>IFERROR(_xlfn.XLOOKUP($F321,'Incoming supply'!$A:$A,'Incoming supply'!K:K),0)</f>
        <v>0</v>
      </c>
      <c r="U321" s="20">
        <f>IFERROR(_xlfn.XLOOKUP($F321,'Incoming supply'!$A:$A,'Incoming supply'!L:L),0)</f>
        <v>0</v>
      </c>
      <c r="V321" s="20">
        <f>IFERROR(_xlfn.XLOOKUP($F321,'Incoming supply'!$A:$A,'Incoming supply'!M:M),0)</f>
        <v>0</v>
      </c>
      <c r="W321" s="20">
        <f>IFERROR(_xlfn.XLOOKUP($F321,'Incoming supply'!$A:$A,'Incoming supply'!N:N),0)</f>
        <v>0</v>
      </c>
      <c r="X321" s="20">
        <f>IFERROR(_xlfn.XLOOKUP($F321,'Incoming supply'!$A:$A,'Incoming supply'!O:O),0)</f>
        <v>0</v>
      </c>
      <c r="Y321" s="21">
        <f>IFERROR(_xlfn.XLOOKUP($F321,'Incoming supply'!$A:$A,'Incoming supply'!P:P),0)</f>
        <v>0</v>
      </c>
      <c r="Z321" s="21">
        <f>IFERROR(_xlfn.XLOOKUP($F321,'Incoming supply'!$A:$A,'Incoming supply'!Q:Q),0)</f>
        <v>0</v>
      </c>
      <c r="AA321" s="21">
        <f>IFERROR(_xlfn.XLOOKUP($F321,'Incoming supply'!$A:$A,'Incoming supply'!R:R),0)</f>
        <v>0</v>
      </c>
      <c r="AB321" s="21">
        <f>IFERROR(_xlfn.XLOOKUP($F321,'Incoming supply'!$A:$A,'Incoming supply'!S:S),0)</f>
        <v>0</v>
      </c>
      <c r="AC321" s="21">
        <f>IFERROR(_xlfn.XLOOKUP($F321,'Incoming supply'!$A:$A,'Incoming supply'!T:T),0)</f>
        <v>0</v>
      </c>
      <c r="AD321" s="21">
        <f>IFERROR(_xlfn.XLOOKUP($F321,'Incoming supply'!$A:$A,'Incoming supply'!U:U),0)</f>
        <v>0</v>
      </c>
      <c r="AE321" s="21">
        <f>IFERROR(_xlfn.XLOOKUP($F321,'Incoming supply'!$A:$A,'Incoming supply'!V:V),0)</f>
        <v>0</v>
      </c>
      <c r="AF321" s="21">
        <f>IFERROR(_xlfn.XLOOKUP($F321,'Incoming supply'!$A:$A,'Incoming supply'!W:W),0)</f>
        <v>0</v>
      </c>
      <c r="AG321" s="21">
        <f>IFERROR(_xlfn.XLOOKUP($F321,'Incoming supply'!$A:$A,'Incoming supply'!X:X),0)</f>
        <v>0</v>
      </c>
      <c r="AH321" s="21">
        <f>IFERROR(_xlfn.XLOOKUP($F321,'Incoming supply'!$A:$A,'Incoming supply'!Y:Y),0)</f>
        <v>0</v>
      </c>
      <c r="AI321" s="21">
        <f>IFERROR(_xlfn.XLOOKUP($F321,'Incoming supply'!$A:$A,'Incoming supply'!Z:Z),0)</f>
        <v>0</v>
      </c>
      <c r="AJ321" s="21">
        <f>IFERROR(_xlfn.XLOOKUP($F321,'Incoming supply'!$A:$A,'Incoming supply'!AA:AA),0)</f>
        <v>0</v>
      </c>
      <c r="AK321" s="21">
        <f>IFERROR(_xlfn.XLOOKUP($F321,'Incoming supply'!$A:$A,'Incoming supply'!AB:AB),0)</f>
        <v>0</v>
      </c>
      <c r="AL321" s="21">
        <f>IFERROR(_xlfn.XLOOKUP($F321,'Incoming supply'!$A:$A,'Incoming supply'!AC:AC),0)</f>
        <v>0</v>
      </c>
      <c r="AM321" s="21">
        <f>IFERROR(_xlfn.XLOOKUP($F321,'Incoming supply'!$A:$A,'Incoming supply'!AD:AD),0)</f>
        <v>0</v>
      </c>
      <c r="AN321" s="21">
        <f>IFERROR(_xlfn.XLOOKUP($F321,'Incoming supply'!$A:$A,'Incoming supply'!AE:AE),0)</f>
        <v>0</v>
      </c>
      <c r="AO321" s="21">
        <f>IFERROR(_xlfn.XLOOKUP($F321,'Incoming supply'!$A:$A,'Incoming supply'!AF:AF),0)</f>
        <v>0</v>
      </c>
      <c r="AP321" s="21">
        <f>IFERROR(_xlfn.XLOOKUP($F321,'Incoming supply'!$A:$A,'Incoming supply'!AG:AG),0)</f>
        <v>0</v>
      </c>
      <c r="AQ321" s="21">
        <f>IFERROR(_xlfn.XLOOKUP($F321,'Incoming supply'!$A:$A,'Incoming supply'!AH:AH),0)</f>
        <v>0</v>
      </c>
    </row>
    <row r="322" spans="1:43" hidden="1" x14ac:dyDescent="0.3">
      <c r="A322" s="14">
        <f>_xlfn.XLOOKUP(F322,'Demand on-top'!A:A,'Demand on-top'!S:S)</f>
        <v>640</v>
      </c>
      <c r="B322" s="16" t="s">
        <v>7</v>
      </c>
      <c r="C322" s="17" t="s">
        <v>8</v>
      </c>
      <c r="D322" s="18" cm="1">
        <f t="array" ref="D322">ROUND(_xlfn.XLOOKUP(B322,Artikli!A:A,Artikli!C:C/7),0)</f>
        <v>9</v>
      </c>
      <c r="E322" s="19" t="s">
        <v>44</v>
      </c>
      <c r="F322" s="19" t="s">
        <v>186</v>
      </c>
      <c r="G322" s="48" t="s">
        <v>187</v>
      </c>
      <c r="H322" s="62"/>
      <c r="I322" s="57" t="s">
        <v>4096</v>
      </c>
      <c r="J322" s="31">
        <v>800</v>
      </c>
      <c r="K322" s="20">
        <f t="shared" ref="K322" si="2149">IF((K319-K320+K321)&gt;0,(K319-K320+K321),0)</f>
        <v>2185</v>
      </c>
      <c r="L322" s="20">
        <f t="shared" ref="L322" si="2150">IF((L319-L320+L321)&gt;0,(L319-L320+L321),0)</f>
        <v>2094</v>
      </c>
      <c r="M322" s="20">
        <f t="shared" ref="M322" si="2151">IF((M319-M320+M321)&gt;0,(M319-M320+M321),0)</f>
        <v>6324</v>
      </c>
      <c r="N322" s="20">
        <f t="shared" ref="N322" si="2152">IF((N319-N320+N321)&gt;0,(N319-N320+N321),0)</f>
        <v>6233</v>
      </c>
      <c r="O322" s="20">
        <f t="shared" ref="O322" si="2153">IF((O319-O320+O321)&gt;0,(O319-O320+O321),0)</f>
        <v>6144</v>
      </c>
      <c r="P322" s="20">
        <f t="shared" ref="P322" si="2154">IF((P319-P320+P321)&gt;0,(P319-P320+P321),0)</f>
        <v>6058</v>
      </c>
      <c r="Q322" s="20">
        <f t="shared" ref="Q322" si="2155">IF((Q319-Q320+Q321)&gt;0,(Q319-Q320+Q321),0)</f>
        <v>5971</v>
      </c>
      <c r="R322" s="20">
        <f t="shared" ref="R322" si="2156">IF((R319-R320+R321)&gt;0,(R319-R320+R321),0)</f>
        <v>5884</v>
      </c>
      <c r="S322" s="20">
        <f t="shared" ref="S322" si="2157">IF((S319-S320+S321)&gt;0,(S319-S320+S321),0)</f>
        <v>5797</v>
      </c>
      <c r="T322" s="20">
        <f t="shared" ref="T322" si="2158">IF((T319-T320+T321)&gt;0,(T319-T320+T321),0)</f>
        <v>5550</v>
      </c>
      <c r="U322" s="20">
        <f t="shared" ref="U322" si="2159">IF((U319-U320+U321)&gt;0,(U319-U320+U321),0)</f>
        <v>5303</v>
      </c>
      <c r="V322" s="20">
        <f t="shared" ref="V322" si="2160">IF((V319-V320+V321)&gt;0,(V319-V320+V321),0)</f>
        <v>5056</v>
      </c>
      <c r="W322" s="20">
        <f t="shared" ref="W322" si="2161">IF((W319-W320+W321)&gt;0,(W319-W320+W321),0)</f>
        <v>4809</v>
      </c>
      <c r="X322" s="20">
        <f t="shared" ref="X322" si="2162">IF((X319-X320+X321)&gt;0,(X319-X320+X321),0)</f>
        <v>4082</v>
      </c>
      <c r="Y322" s="21">
        <f t="shared" ref="Y322:AQ322" si="2163">IF((Y319-Y320+Y321)&gt;0,(Y319-Y320+Y321),0)</f>
        <v>3995</v>
      </c>
      <c r="Z322" s="21">
        <f t="shared" si="2163"/>
        <v>3907</v>
      </c>
      <c r="AA322" s="21">
        <f t="shared" si="2163"/>
        <v>3819</v>
      </c>
      <c r="AB322" s="21">
        <f t="shared" si="2163"/>
        <v>3731</v>
      </c>
      <c r="AC322" s="21">
        <f t="shared" si="2163"/>
        <v>3644</v>
      </c>
      <c r="AD322" s="21">
        <f t="shared" si="2163"/>
        <v>3557</v>
      </c>
      <c r="AE322" s="21">
        <f t="shared" si="2163"/>
        <v>3470</v>
      </c>
      <c r="AF322" s="21">
        <f t="shared" si="2163"/>
        <v>3382</v>
      </c>
      <c r="AG322" s="21">
        <f t="shared" si="2163"/>
        <v>3294</v>
      </c>
      <c r="AH322" s="21">
        <f t="shared" si="2163"/>
        <v>3204</v>
      </c>
      <c r="AI322" s="21">
        <f t="shared" si="2163"/>
        <v>3114</v>
      </c>
      <c r="AJ322" s="21">
        <f t="shared" si="2163"/>
        <v>3026</v>
      </c>
      <c r="AK322" s="21">
        <f t="shared" si="2163"/>
        <v>2938</v>
      </c>
      <c r="AL322" s="21">
        <f t="shared" si="2163"/>
        <v>2850</v>
      </c>
      <c r="AM322" s="21">
        <f t="shared" si="2163"/>
        <v>2762</v>
      </c>
      <c r="AN322" s="21">
        <f t="shared" si="2163"/>
        <v>2674</v>
      </c>
      <c r="AO322" s="21">
        <f t="shared" si="2163"/>
        <v>2586</v>
      </c>
      <c r="AP322" s="21">
        <f t="shared" si="2163"/>
        <v>2586</v>
      </c>
      <c r="AQ322" s="21">
        <f t="shared" si="2163"/>
        <v>2586</v>
      </c>
    </row>
    <row r="323" spans="1:43" hidden="1" x14ac:dyDescent="0.3">
      <c r="A323" s="14">
        <f>_xlfn.XLOOKUP(F323,'Demand on-top'!A:A,'Demand on-top'!S:S)</f>
        <v>640</v>
      </c>
      <c r="B323" s="22" t="s">
        <v>7</v>
      </c>
      <c r="C323" s="23" t="s">
        <v>8</v>
      </c>
      <c r="D323" s="18" cm="1">
        <f t="array" ref="D323">ROUND(_xlfn.XLOOKUP(B323,Artikli!A:A,Artikli!C:C/7),0)</f>
        <v>9</v>
      </c>
      <c r="E323" s="25" t="s">
        <v>44</v>
      </c>
      <c r="F323" s="25" t="s">
        <v>186</v>
      </c>
      <c r="G323" s="49" t="s">
        <v>187</v>
      </c>
      <c r="H323" s="64"/>
      <c r="I323" s="58" t="s">
        <v>29</v>
      </c>
      <c r="J323" s="32">
        <v>9.3805668016194339</v>
      </c>
      <c r="K323" s="26" cm="1">
        <f t="array" ref="K323">IFERROR(_xlfn.LET(_xlpm.stk, K319, _xlpm.dem, L320:$BF320,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AVERAGE(L320:Z320), _xlpm.nxt), _xlpm.fw + ((_xlpm.stk - _xlpm.ded) / _xlpm.safe_nxt)),0)</f>
        <v>12.797799174690509</v>
      </c>
      <c r="L323" s="26" cm="1">
        <f t="array" ref="L323">IFERROR(_xlfn.LET(_xlpm.stk, L319, _xlpm.dem, M320:$BF320,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AVERAGE(M320:AA320), _xlpm.nxt), _xlpm.fw + ((_xlpm.stk - _xlpm.ded) / _xlpm.safe_nxt)),0)</f>
        <v>11.797799174690509</v>
      </c>
      <c r="M323" s="26" cm="1">
        <f t="array" ref="M323">IFERROR(_xlfn.LET(_xlpm.stk, M319, _xlpm.dem, N320:$BF320,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AVERAGE(N320:AB320), _xlpm.nxt), _xlpm.fw + ((_xlpm.stk - _xlpm.ded) / _xlpm.safe_nxt)),0)</f>
        <v>10.796423658872078</v>
      </c>
      <c r="N323" s="26" cm="1">
        <f t="array" ref="N323">IFERROR(_xlfn.LET(_xlpm.stk, N319, _xlpm.dem, O320:$BF320,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AVERAGE(O320:AC320), _xlpm.nxt), _xlpm.fw + ((_xlpm.stk - _xlpm.ded) / _xlpm.safe_nxt)),0)</f>
        <v>42.5098493626883</v>
      </c>
      <c r="O323" s="26" cm="1">
        <f t="array" ref="O323">IFERROR(_xlfn.LET(_xlpm.stk, O319, _xlpm.dem, P320:$BF320,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AVERAGE(P320:AD320), _xlpm.nxt), _xlpm.fw + ((_xlpm.stk - _xlpm.ded) / _xlpm.safe_nxt)),0)</f>
        <v>41.510243525318899</v>
      </c>
      <c r="P323" s="26" cm="1">
        <f t="array" ref="P323">IFERROR(_xlfn.LET(_xlpm.stk, P319, _xlpm.dem, Q320:$BF320,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AVERAGE(Q320:AE320), _xlpm.nxt), _xlpm.fw + ((_xlpm.stk - _xlpm.ded) / _xlpm.safe_nxt)),0)</f>
        <v>40.486862442040184</v>
      </c>
      <c r="Q323" s="26" cm="1">
        <f t="array" ref="Q323">IFERROR(_xlfn.LET(_xlpm.stk, Q319, _xlpm.dem, R320:$BF320,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AVERAGE(R320:AF320), _xlpm.nxt), _xlpm.fw + ((_xlpm.stk - _xlpm.ded) / _xlpm.safe_nxt)),0)</f>
        <v>39.486674391657012</v>
      </c>
      <c r="R323" s="26" cm="1">
        <f t="array" ref="R323">IFERROR(_xlfn.LET(_xlpm.stk, R319, _xlpm.dem, S320:$BF320,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AVERAGE(S320:AG320), _xlpm.nxt), _xlpm.fw + ((_xlpm.stk - _xlpm.ded) / _xlpm.safe_nxt)),0)</f>
        <v>38.480694980694977</v>
      </c>
      <c r="S323" s="26" cm="1">
        <f t="array" ref="S323">IFERROR(_xlfn.LET(_xlpm.stk, S319, _xlpm.dem, T320:$BF320,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AVERAGE(T320:AH320), _xlpm.nxt), _xlpm.fw + ((_xlpm.stk - _xlpm.ded) / _xlpm.safe_nxt)),0)</f>
        <v>37.462784419591209</v>
      </c>
      <c r="T323" s="26" cm="1">
        <f t="array" ref="T323">IFERROR(_xlfn.LET(_xlpm.stk, T319, _xlpm.dem, U320:$BF320,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AVERAGE(U320:AI320), _xlpm.nxt), _xlpm.fw + ((_xlpm.stk - _xlpm.ded) / _xlpm.safe_nxt)),0)</f>
        <v>38.444581280788178</v>
      </c>
      <c r="U323" s="26" cm="1">
        <f t="array" ref="U323">IFERROR(_xlfn.LET(_xlpm.stk, U319, _xlpm.dem, V320:$BF320,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AVERAGE(V320:AJ320), _xlpm.nxt), _xlpm.fw + ((_xlpm.stk - _xlpm.ded) / _xlpm.safe_nxt)),0)</f>
        <v>38.662714097496703</v>
      </c>
      <c r="V323" s="26" cm="1">
        <f t="array" ref="V323">IFERROR(_xlfn.LET(_xlpm.stk, V319, _xlpm.dem, W320:$BF320,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AVERAGE(W320:AK320), _xlpm.nxt), _xlpm.fw + ((_xlpm.stk - _xlpm.ded) / _xlpm.safe_nxt)),0)</f>
        <v>39.063739376770542</v>
      </c>
      <c r="W323" s="26" cm="1">
        <f t="array" ref="W323">IFERROR(_xlfn.LET(_xlpm.stk, W319, _xlpm.dem, X320:$BF320,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AVERAGE(X320:AL320), _xlpm.nxt), _xlpm.fw + ((_xlpm.stk - _xlpm.ded) / _xlpm.safe_nxt)),0)</f>
        <v>39.692189892802446</v>
      </c>
      <c r="X323" s="26" cm="1">
        <f t="array" ref="X323">IFERROR(_xlfn.LET(_xlpm.stk, X319, _xlpm.dem, Y320:$BF320,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AVERAGE(Y320:AM320), _xlpm.nxt), _xlpm.fw + ((_xlpm.stk - _xlpm.ded) / _xlpm.safe_nxt)),0)</f>
        <v>54.647727272727273</v>
      </c>
      <c r="Y323" s="27" cm="1">
        <f t="array" ref="Y323">IFERROR(_xlfn.LET(_xlpm.stk, Y319, _xlpm.dem, Z320:$BF320,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AVERAGE(Z320:AN320), _xlpm.nxt), _xlpm.fw + ((_xlpm.stk - _xlpm.ded) / _xlpm.safe_nxt)),0)</f>
        <v>46.352006056018169</v>
      </c>
      <c r="Z323" s="27" cm="1">
        <f t="array" ref="Z323">IFERROR(_xlfn.LET(_xlpm.stk, Z319, _xlpm.dem, AA320:$BF320,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AVERAGE(AA320:AO320), _xlpm.nxt), _xlpm.fw + ((_xlpm.stk - _xlpm.ded) / _xlpm.safe_nxt)),0)</f>
        <v>45.363361090083274</v>
      </c>
      <c r="AA323" s="27" cm="1">
        <f t="array" ref="AA323">IFERROR(_xlfn.LET(_xlpm.stk, AA319, _xlpm.dem, AB320:$BF320,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AVERAGE(AB320:AP320), _xlpm.nxt), _xlpm.fw + ((_xlpm.stk - _xlpm.ded) / _xlpm.safe_nxt)),0)</f>
        <v>46.530413625304135</v>
      </c>
      <c r="AB323" s="27" cm="1">
        <f t="array" ref="AB323">IFERROR(_xlfn.LET(_xlpm.stk, AB319, _xlpm.dem, AC320:$BF320,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AVERAGE(AC320:AQ320), _xlpm.nxt), _xlpm.fw + ((_xlpm.stk - _xlpm.ded) / _xlpm.safe_nxt)),0)</f>
        <v>48.030567685589524</v>
      </c>
      <c r="AC323" s="27" cm="1">
        <f t="array" ref="AC323">IFERROR(_xlfn.LET(_xlpm.stk, AC319, _xlpm.dem, AD320:$BF320,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AVERAGE(AD320:AR320), _xlpm.nxt), _xlpm.fw + ((_xlpm.stk - _xlpm.ded) / _xlpm.safe_nxt)),0)</f>
        <v>47.370510396975426</v>
      </c>
      <c r="AD323" s="27" cm="1">
        <f t="array" ref="AD323">IFERROR(_xlfn.LET(_xlpm.stk, AD319, _xlpm.dem, AE320:$BF320,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AVERAGE(AE320:AS320), _xlpm.nxt), _xlpm.fw + ((_xlpm.stk - _xlpm.ded) / _xlpm.safe_nxt)),0)</f>
        <v>46.786817713697218</v>
      </c>
      <c r="AE323" s="27" cm="1">
        <f t="array" ref="AE323">IFERROR(_xlfn.LET(_xlpm.stk, AE319, _xlpm.dem, AF320:$BF320,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AVERAGE(AF320:AT320), _xlpm.nxt), _xlpm.fw + ((_xlpm.stk - _xlpm.ded) / _xlpm.safe_nxt)),0)</f>
        <v>46.285067873303163</v>
      </c>
      <c r="AF323" s="27" cm="1">
        <f t="array" ref="AF323">IFERROR(_xlfn.LET(_xlpm.stk, AF319, _xlpm.dem, AG320:$BF320,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AVERAGE(AG320:AU320), _xlpm.nxt), _xlpm.fw + ((_xlpm.stk - _xlpm.ded) / _xlpm.safe_nxt)),0)</f>
        <v>45.952261306532662</v>
      </c>
      <c r="AG323" s="27" cm="1">
        <f t="array" ref="AG323">IFERROR(_xlfn.LET(_xlpm.stk, AG319, _xlpm.dem, AH320:$BF320,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AVERAGE(AH320:AV320), _xlpm.nxt), _xlpm.fw + ((_xlpm.stk - _xlpm.ded) / _xlpm.safe_nxt)),0)</f>
        <v>45.768361581920907</v>
      </c>
      <c r="AH323" s="27" cm="1">
        <f t="array" ref="AH323">IFERROR(_xlfn.LET(_xlpm.stk, AH319, _xlpm.dem, AI320:$BF320,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AVERAGE(AI320:AW320), _xlpm.nxt), _xlpm.fw + ((_xlpm.stk - _xlpm.ded) / _xlpm.safe_nxt)),0)</f>
        <v>45.970873786407765</v>
      </c>
      <c r="AI323" s="27" cm="1">
        <f t="array" ref="AI323">IFERROR(_xlfn.LET(_xlpm.stk, AI319, _xlpm.dem, AJ320:$BF320,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AVERAGE(AJ320:AX320), _xlpm.nxt), _xlpm.fw + ((_xlpm.stk - _xlpm.ded) / _xlpm.safe_nxt)),0)</f>
        <v>46.545454545454547</v>
      </c>
      <c r="AJ323" s="27" cm="1">
        <f t="array" ref="AJ323">IFERROR(_xlfn.LET(_xlpm.stk, AJ319, _xlpm.dem, AK320:$BF320,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AVERAGE(AK320:AY320), _xlpm.nxt), _xlpm.fw + ((_xlpm.stk - _xlpm.ded) / _xlpm.safe_nxt)),0)</f>
        <v>47.540909090909096</v>
      </c>
      <c r="AK323" s="27" cm="1">
        <f t="array" ref="AK323">IFERROR(_xlfn.LET(_xlpm.stk, AK319, _xlpm.dem, AL320:$BF320,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AVERAGE(AL320:AZ320), _xlpm.nxt), _xlpm.fw + ((_xlpm.stk - _xlpm.ded) / _xlpm.safe_nxt)),0)</f>
        <v>49.579545454545453</v>
      </c>
      <c r="AL323" s="27" cm="1">
        <f t="array" ref="AL323">IFERROR(_xlfn.LET(_xlpm.stk, AL319, _xlpm.dem, AM320:$BF320,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AVERAGE(AM320:BA320), _xlpm.nxt), _xlpm.fw + ((_xlpm.stk - _xlpm.ded) / _xlpm.safe_nxt)),0)</f>
        <v>53.643939393939398</v>
      </c>
      <c r="AM323" s="27" cm="1">
        <f t="array" ref="AM323">IFERROR(_xlfn.LET(_xlpm.stk, AM319, _xlpm.dem, AN320:$BF320,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AVERAGE(AN320:BB320), _xlpm.nxt), _xlpm.fw + ((_xlpm.stk - _xlpm.ded) / _xlpm.safe_nxt)),0)</f>
        <v>62.772727272727273</v>
      </c>
      <c r="AN323" s="27" cm="1">
        <f t="array" ref="AN323">IFERROR(_xlfn.LET(_xlpm.stk, AN319, _xlpm.dem, AO320:$BF320,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AVERAGE(AO320:BC320), _xlpm.nxt), _xlpm.fw + ((_xlpm.stk - _xlpm.ded) / _xlpm.safe_nxt)),0)</f>
        <v>92.159090909090907</v>
      </c>
      <c r="AO323" s="27" cm="1">
        <f t="array" ref="AO323">IFERROR(_xlfn.LET(_xlpm.stk, AO319, _xlpm.dem, AP320:$BF320,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AVERAGE(AP320:BD320), _xlpm.nxt), _xlpm.fw + ((_xlpm.stk - _xlpm.ded) / _xlpm.safe_nxt)),0)</f>
        <v>0</v>
      </c>
      <c r="AP323" s="27" cm="1">
        <f t="array" ref="AP323">IFERROR(_xlfn.LET(_xlpm.stk, AP319, _xlpm.dem, AQ320:$BF320,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AVERAGE(AQ320:BE320), _xlpm.nxt), _xlpm.fw + ((_xlpm.stk - _xlpm.ded) / _xlpm.safe_nxt)),0)</f>
        <v>0</v>
      </c>
      <c r="AQ323" s="27" cm="1">
        <f t="array" ref="AQ323">IFERROR(_xlfn.LET(_xlpm.stk, AQ319, _xlpm.dem, AR320:$BF320,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AVERAGE(AR320:BF320), _xlpm.nxt), _xlpm.fw + ((_xlpm.stk - _xlpm.ded) / _xlpm.safe_nxt)),0)</f>
        <v>0</v>
      </c>
    </row>
    <row r="324" spans="1:43" hidden="1" x14ac:dyDescent="0.3">
      <c r="A324" s="14">
        <f>_xlfn.XLOOKUP(F324,'Demand on-top'!A:A,'Demand on-top'!S:S)</f>
        <v>0</v>
      </c>
      <c r="B324" s="16" t="s">
        <v>7</v>
      </c>
      <c r="C324" s="17" t="s">
        <v>8</v>
      </c>
      <c r="D324" s="18" cm="1">
        <f t="array" ref="D324">ROUND(_xlfn.XLOOKUP(B324,Artikli!A:A,Artikli!C:C/7),0)</f>
        <v>9</v>
      </c>
      <c r="E324" s="19" t="s">
        <v>44</v>
      </c>
      <c r="F324" s="19" t="s">
        <v>188</v>
      </c>
      <c r="G324" s="48" t="s">
        <v>189</v>
      </c>
      <c r="H324" s="61"/>
      <c r="I324" s="57" t="s">
        <v>26</v>
      </c>
      <c r="J324" s="31">
        <v>148</v>
      </c>
      <c r="K324" s="20">
        <f>IFERROR(_xlfn.XLOOKUP(F324,Stock!A:A,Stock!AI:AI),0)</f>
        <v>134</v>
      </c>
      <c r="L324" s="20">
        <f t="shared" ref="L324:Y324" si="2164">K327</f>
        <v>116</v>
      </c>
      <c r="M324" s="20">
        <f t="shared" si="2164"/>
        <v>98</v>
      </c>
      <c r="N324" s="20">
        <f t="shared" si="2164"/>
        <v>80</v>
      </c>
      <c r="O324" s="20">
        <f t="shared" si="2164"/>
        <v>62</v>
      </c>
      <c r="P324" s="20">
        <f t="shared" si="2164"/>
        <v>44</v>
      </c>
      <c r="Q324" s="20">
        <f t="shared" si="2164"/>
        <v>26</v>
      </c>
      <c r="R324" s="20">
        <f t="shared" si="2164"/>
        <v>9</v>
      </c>
      <c r="S324" s="20">
        <f t="shared" si="2164"/>
        <v>0</v>
      </c>
      <c r="T324" s="20">
        <f t="shared" si="2164"/>
        <v>0</v>
      </c>
      <c r="U324" s="20">
        <f t="shared" si="2164"/>
        <v>0</v>
      </c>
      <c r="V324" s="20">
        <f t="shared" si="2164"/>
        <v>0</v>
      </c>
      <c r="W324" s="20">
        <f t="shared" si="2164"/>
        <v>0</v>
      </c>
      <c r="X324" s="20">
        <f t="shared" si="2164"/>
        <v>0</v>
      </c>
      <c r="Y324" s="21">
        <f t="shared" si="2164"/>
        <v>0</v>
      </c>
      <c r="Z324" s="21">
        <f t="shared" ref="Z324" si="2165">Y327</f>
        <v>0</v>
      </c>
      <c r="AA324" s="21">
        <f t="shared" ref="AA324" si="2166">Z327</f>
        <v>0</v>
      </c>
      <c r="AB324" s="21">
        <f t="shared" ref="AB324" si="2167">AA327</f>
        <v>0</v>
      </c>
      <c r="AC324" s="21">
        <f t="shared" ref="AC324" si="2168">AB327</f>
        <v>0</v>
      </c>
      <c r="AD324" s="21">
        <f t="shared" ref="AD324" si="2169">AC327</f>
        <v>0</v>
      </c>
      <c r="AE324" s="21">
        <f t="shared" ref="AE324" si="2170">AD327</f>
        <v>0</v>
      </c>
      <c r="AF324" s="21">
        <f t="shared" ref="AF324" si="2171">AE327</f>
        <v>0</v>
      </c>
      <c r="AG324" s="21">
        <f t="shared" ref="AG324" si="2172">AF327</f>
        <v>0</v>
      </c>
      <c r="AH324" s="21">
        <f t="shared" ref="AH324" si="2173">AG327</f>
        <v>0</v>
      </c>
      <c r="AI324" s="21">
        <f t="shared" ref="AI324" si="2174">AH327</f>
        <v>0</v>
      </c>
      <c r="AJ324" s="21">
        <f t="shared" ref="AJ324" si="2175">AI327</f>
        <v>0</v>
      </c>
      <c r="AK324" s="21">
        <f t="shared" ref="AK324" si="2176">AJ327</f>
        <v>0</v>
      </c>
      <c r="AL324" s="21">
        <f t="shared" ref="AL324" si="2177">AK327</f>
        <v>0</v>
      </c>
      <c r="AM324" s="21">
        <f t="shared" ref="AM324" si="2178">AL327</f>
        <v>0</v>
      </c>
      <c r="AN324" s="21">
        <f t="shared" ref="AN324" si="2179">AM327</f>
        <v>0</v>
      </c>
      <c r="AO324" s="21">
        <f t="shared" ref="AO324" si="2180">AN327</f>
        <v>0</v>
      </c>
      <c r="AP324" s="21">
        <f t="shared" ref="AP324" si="2181">AO327</f>
        <v>0</v>
      </c>
      <c r="AQ324" s="21">
        <f t="shared" ref="AQ324" si="2182">AP327</f>
        <v>0</v>
      </c>
    </row>
    <row r="325" spans="1:43" hidden="1" x14ac:dyDescent="0.3">
      <c r="A325" s="14">
        <f>_xlfn.XLOOKUP(F325,'Demand on-top'!A:A,'Demand on-top'!S:S)</f>
        <v>0</v>
      </c>
      <c r="B325" s="16" t="s">
        <v>7</v>
      </c>
      <c r="C325" s="17" t="s">
        <v>8</v>
      </c>
      <c r="D325" s="18" cm="1">
        <f t="array" ref="D325">ROUND(_xlfn.XLOOKUP(B325,Artikli!A:A,Artikli!C:C/7),0)</f>
        <v>9</v>
      </c>
      <c r="E325" s="19" t="s">
        <v>44</v>
      </c>
      <c r="F325" s="19" t="s">
        <v>188</v>
      </c>
      <c r="G325" s="48" t="s">
        <v>189</v>
      </c>
      <c r="H325" s="62"/>
      <c r="I325" s="57" t="s">
        <v>28</v>
      </c>
      <c r="J325" s="31">
        <v>18</v>
      </c>
      <c r="K325" s="20">
        <f>ROUND(_xlfn.XLOOKUP($F325,'Prodaja+Demand'!$B:$B,'Prodaja+Demand'!BG:BG),0)+ROUND(_xlfn.XLOOKUP($F325,'Demand on-top'!$A:$A,'Demand on-top'!F:F),0)</f>
        <v>18</v>
      </c>
      <c r="L325" s="20">
        <f>ROUND(_xlfn.XLOOKUP($F325,'Prodaja+Demand'!$B:$B,'Prodaja+Demand'!BH:BH),0)+ROUND(_xlfn.XLOOKUP($F325,'Demand on-top'!$A:$A,'Demand on-top'!G:G),0)</f>
        <v>18</v>
      </c>
      <c r="M325" s="20">
        <f>ROUND(_xlfn.XLOOKUP($F325,'Prodaja+Demand'!$B:$B,'Prodaja+Demand'!BI:BI),0)+ROUND(_xlfn.XLOOKUP($F325,'Demand on-top'!$A:$A,'Demand on-top'!H:H),0)</f>
        <v>18</v>
      </c>
      <c r="N325" s="20">
        <f>ROUND(_xlfn.XLOOKUP($F325,'Prodaja+Demand'!$B:$B,'Prodaja+Demand'!BJ:BJ),0)+ROUND(_xlfn.XLOOKUP($F325,'Demand on-top'!$A:$A,'Demand on-top'!I:I),0)</f>
        <v>18</v>
      </c>
      <c r="O325" s="20">
        <f>ROUND(_xlfn.XLOOKUP($F325,'Prodaja+Demand'!$B:$B,'Prodaja+Demand'!BK:BK),0)+ROUND(_xlfn.XLOOKUP($F325,'Demand on-top'!$A:$A,'Demand on-top'!J:J),0)</f>
        <v>18</v>
      </c>
      <c r="P325" s="20">
        <f>ROUND(_xlfn.XLOOKUP($F325,'Prodaja+Demand'!$B:$B,'Prodaja+Demand'!BL:BL),0)+ROUND(_xlfn.XLOOKUP($F325,'Demand on-top'!$A:$A,'Demand on-top'!K:K),0)</f>
        <v>18</v>
      </c>
      <c r="Q325" s="20">
        <f>ROUND(_xlfn.XLOOKUP($F325,'Prodaja+Demand'!$B:$B,'Prodaja+Demand'!BM:BM),0)+ROUND(_xlfn.XLOOKUP($F325,'Demand on-top'!$A:$A,'Demand on-top'!L:L),0)</f>
        <v>17</v>
      </c>
      <c r="R325" s="20">
        <f>ROUND(_xlfn.XLOOKUP($F325,'Prodaja+Demand'!$B:$B,'Prodaja+Demand'!BN:BN),0)+ROUND(_xlfn.XLOOKUP($F325,'Demand on-top'!$A:$A,'Demand on-top'!M:M),0)</f>
        <v>17</v>
      </c>
      <c r="S325" s="20">
        <f>ROUND(_xlfn.XLOOKUP($F325,'Prodaja+Demand'!$B:$B,'Prodaja+Demand'!BO:BO),0)+ROUND(_xlfn.XLOOKUP($F325,'Demand on-top'!$A:$A,'Demand on-top'!N:N),0)</f>
        <v>17</v>
      </c>
      <c r="T325" s="20">
        <f>ROUND(_xlfn.XLOOKUP($F325,'Prodaja+Demand'!$B:$B,'Prodaja+Demand'!BP:BP),0)+ROUND(_xlfn.XLOOKUP($F325,'Demand on-top'!$A:$A,'Demand on-top'!O:O),0)</f>
        <v>17</v>
      </c>
      <c r="U325" s="20">
        <f>ROUND(_xlfn.XLOOKUP($F325,'Prodaja+Demand'!$B:$B,'Prodaja+Demand'!BQ:BQ),0)+ROUND(_xlfn.XLOOKUP($F325,'Demand on-top'!$A:$A,'Demand on-top'!P:P),0)</f>
        <v>17</v>
      </c>
      <c r="V325" s="20">
        <f>ROUND(_xlfn.XLOOKUP($F325,'Prodaja+Demand'!$B:$B,'Prodaja+Demand'!BR:BR),0)+ROUND(_xlfn.XLOOKUP($F325,'Demand on-top'!$A:$A,'Demand on-top'!Q:Q),0)</f>
        <v>16</v>
      </c>
      <c r="W325" s="20">
        <f>ROUND(_xlfn.XLOOKUP($F325,'Prodaja+Demand'!$B:$B,'Prodaja+Demand'!BS:BS),0)+ROUND(_xlfn.XLOOKUP($F325,'Demand on-top'!$A:$A,'Demand on-top'!R:R),0)</f>
        <v>17</v>
      </c>
      <c r="X325" s="20">
        <f>ROUND(_xlfn.XLOOKUP($F325,'Prodaja+Demand'!$B:$B,'Prodaja+Demand'!BT:BT),0)+ROUND(_xlfn.XLOOKUP($F325,'Demand on-top'!$A:$A,'Demand on-top'!S:S),0)</f>
        <v>17</v>
      </c>
      <c r="Y325" s="21">
        <f>ROUND(_xlfn.XLOOKUP($F325,'Prodaja+Demand'!$B:$B,'Prodaja+Demand'!BU:BU),0)+ROUND(_xlfn.XLOOKUP($F325,'Demand on-top'!$A:$A,'Demand on-top'!T:T),0)</f>
        <v>17</v>
      </c>
      <c r="Z325" s="21">
        <f>ROUND(_xlfn.XLOOKUP($F325,'Prodaja+Demand'!$B:$B,'Prodaja+Demand'!BV:BV),0)+ROUND(_xlfn.XLOOKUP($F325,'Demand on-top'!$A:$A,'Demand on-top'!U:U),0)</f>
        <v>17</v>
      </c>
      <c r="AA325" s="21">
        <f>ROUND(_xlfn.XLOOKUP($F325,'Prodaja+Demand'!$B:$B,'Prodaja+Demand'!BW:BW),0)+ROUND(_xlfn.XLOOKUP($F325,'Demand on-top'!$A:$A,'Demand on-top'!V:V),0)</f>
        <v>17</v>
      </c>
      <c r="AB325" s="21">
        <f>ROUND(_xlfn.XLOOKUP($F325,'Prodaja+Demand'!$B:$B,'Prodaja+Demand'!BX:BX),0)+ROUND(_xlfn.XLOOKUP($F325,'Demand on-top'!$A:$A,'Demand on-top'!W:W),0)</f>
        <v>17</v>
      </c>
      <c r="AC325" s="21">
        <f>ROUND(_xlfn.XLOOKUP($F325,'Prodaja+Demand'!$B:$B,'Prodaja+Demand'!BY:BY),0)+ROUND(_xlfn.XLOOKUP($F325,'Demand on-top'!$A:$A,'Demand on-top'!X:X),0)</f>
        <v>18</v>
      </c>
      <c r="AD325" s="21">
        <f>ROUND(_xlfn.XLOOKUP($F325,'Prodaja+Demand'!$B:$B,'Prodaja+Demand'!BZ:BZ),0)+ROUND(_xlfn.XLOOKUP($F325,'Demand on-top'!$A:$A,'Demand on-top'!Y:Y),0)</f>
        <v>18</v>
      </c>
      <c r="AE325" s="21">
        <f>ROUND(_xlfn.XLOOKUP($F325,'Prodaja+Demand'!$B:$B,'Prodaja+Demand'!CA:CA),0)+ROUND(_xlfn.XLOOKUP($F325,'Demand on-top'!$A:$A,'Demand on-top'!Z:Z),0)</f>
        <v>18</v>
      </c>
      <c r="AF325" s="21">
        <f>ROUND(_xlfn.XLOOKUP($F325,'Prodaja+Demand'!$B:$B,'Prodaja+Demand'!CB:CB),0)+ROUND(_xlfn.XLOOKUP($F325,'Demand on-top'!$A:$A,'Demand on-top'!AA:AA),0)</f>
        <v>18</v>
      </c>
      <c r="AG325" s="21">
        <f>ROUND(_xlfn.XLOOKUP($F325,'Prodaja+Demand'!$B:$B,'Prodaja+Demand'!CC:CC),0)+ROUND(_xlfn.XLOOKUP($F325,'Demand on-top'!$A:$A,'Demand on-top'!AB:AB),0)</f>
        <v>18</v>
      </c>
      <c r="AH325" s="21">
        <f>ROUND(_xlfn.XLOOKUP($F325,'Prodaja+Demand'!$B:$B,'Prodaja+Demand'!CD:CD),0)+ROUND(_xlfn.XLOOKUP($F325,'Demand on-top'!$A:$A,'Demand on-top'!AC:AC),0)</f>
        <v>17</v>
      </c>
      <c r="AI325" s="21">
        <f>ROUND(_xlfn.XLOOKUP($F325,'Prodaja+Demand'!$B:$B,'Prodaja+Demand'!CE:CE),0)+ROUND(_xlfn.XLOOKUP($F325,'Demand on-top'!$A:$A,'Demand on-top'!AD:AD),0)</f>
        <v>17</v>
      </c>
      <c r="AJ325" s="21">
        <f>ROUND(_xlfn.XLOOKUP($F325,'Prodaja+Demand'!$B:$B,'Prodaja+Demand'!CF:CF),0)+ROUND(_xlfn.XLOOKUP($F325,'Demand on-top'!$A:$A,'Demand on-top'!AE:AE),0)</f>
        <v>17</v>
      </c>
      <c r="AK325" s="21">
        <f>ROUND(_xlfn.XLOOKUP($F325,'Prodaja+Demand'!$B:$B,'Prodaja+Demand'!CG:CG),0)+ROUND(_xlfn.XLOOKUP($F325,'Demand on-top'!$A:$A,'Demand on-top'!AF:AF),0)</f>
        <v>17</v>
      </c>
      <c r="AL325" s="21">
        <f>ROUND(_xlfn.XLOOKUP($F325,'Prodaja+Demand'!$B:$B,'Prodaja+Demand'!CH:CH),0)+ROUND(_xlfn.XLOOKUP($F325,'Demand on-top'!$A:$A,'Demand on-top'!AG:AG),0)</f>
        <v>17</v>
      </c>
      <c r="AM325" s="21">
        <f>ROUND(_xlfn.XLOOKUP($F325,'Prodaja+Demand'!$B:$B,'Prodaja+Demand'!CI:CI),0)+ROUND(_xlfn.XLOOKUP($F325,'Demand on-top'!$A:$A,'Demand on-top'!AH:AH),0)</f>
        <v>17</v>
      </c>
      <c r="AN325" s="21">
        <f>ROUND(_xlfn.XLOOKUP($F325,'Prodaja+Demand'!$B:$B,'Prodaja+Demand'!CJ:CJ),0)+ROUND(_xlfn.XLOOKUP($F325,'Demand on-top'!$A:$A,'Demand on-top'!AI:AI),0)</f>
        <v>17</v>
      </c>
      <c r="AO325" s="21">
        <f>ROUND(_xlfn.XLOOKUP($F325,'Prodaja+Demand'!$B:$B,'Prodaja+Demand'!CK:CK),0)+ROUND(_xlfn.XLOOKUP($F325,'Demand on-top'!$A:$A,'Demand on-top'!AJ:AJ),0)</f>
        <v>17</v>
      </c>
      <c r="AP325" s="21">
        <f>ROUND(_xlfn.XLOOKUP($F325,'Prodaja+Demand'!$B:$B,'Prodaja+Demand'!CL:CL),0)+ROUND(_xlfn.XLOOKUP($F325,'Demand on-top'!$A:$A,'Demand on-top'!AK:AK),0)</f>
        <v>0</v>
      </c>
      <c r="AQ325" s="21">
        <f>ROUND(_xlfn.XLOOKUP($F325,'Prodaja+Demand'!$B:$B,'Prodaja+Demand'!CM:CM),0)+ROUND(_xlfn.XLOOKUP($F325,'Demand on-top'!$A:$A,'Demand on-top'!AL:AL),0)</f>
        <v>0</v>
      </c>
    </row>
    <row r="326" spans="1:43" hidden="1" x14ac:dyDescent="0.3">
      <c r="A326" s="14">
        <f>_xlfn.XLOOKUP(F326,'Demand on-top'!A:A,'Demand on-top'!S:S)</f>
        <v>0</v>
      </c>
      <c r="B326" s="16" t="s">
        <v>7</v>
      </c>
      <c r="C326" s="17" t="s">
        <v>8</v>
      </c>
      <c r="D326" s="18" cm="1">
        <f t="array" ref="D326">ROUND(_xlfn.XLOOKUP(B326,Artikli!A:A,Artikli!C:C/7),0)</f>
        <v>9</v>
      </c>
      <c r="E326" s="19" t="s">
        <v>44</v>
      </c>
      <c r="F326" s="19" t="s">
        <v>188</v>
      </c>
      <c r="G326" s="48" t="s">
        <v>189</v>
      </c>
      <c r="H326" s="62"/>
      <c r="I326" s="57" t="s">
        <v>27</v>
      </c>
      <c r="J326" s="31">
        <v>0</v>
      </c>
      <c r="K326" s="20">
        <f>IFERROR(_xlfn.XLOOKUP($F326,'Incoming supply'!$A:$A,'Incoming supply'!B:B),0)</f>
        <v>0</v>
      </c>
      <c r="L326" s="20">
        <f>IFERROR(_xlfn.XLOOKUP($F326,'Incoming supply'!$A:$A,'Incoming supply'!C:C),0)</f>
        <v>0</v>
      </c>
      <c r="M326" s="20">
        <f>IFERROR(_xlfn.XLOOKUP($F326,'Incoming supply'!$A:$A,'Incoming supply'!D:D),0)</f>
        <v>0</v>
      </c>
      <c r="N326" s="20">
        <f>IFERROR(_xlfn.XLOOKUP($F326,'Incoming supply'!$A:$A,'Incoming supply'!E:E),0)</f>
        <v>0</v>
      </c>
      <c r="O326" s="20">
        <f>IFERROR(_xlfn.XLOOKUP($F326,'Incoming supply'!$A:$A,'Incoming supply'!F:F),0)</f>
        <v>0</v>
      </c>
      <c r="P326" s="20">
        <f>IFERROR(_xlfn.XLOOKUP($F326,'Incoming supply'!$A:$A,'Incoming supply'!G:G),0)</f>
        <v>0</v>
      </c>
      <c r="Q326" s="20">
        <f>IFERROR(_xlfn.XLOOKUP($F326,'Incoming supply'!$A:$A,'Incoming supply'!H:H),0)</f>
        <v>0</v>
      </c>
      <c r="R326" s="20">
        <f>IFERROR(_xlfn.XLOOKUP($F326,'Incoming supply'!$A:$A,'Incoming supply'!I:I),0)</f>
        <v>0</v>
      </c>
      <c r="S326" s="20">
        <f>IFERROR(_xlfn.XLOOKUP($F326,'Incoming supply'!$A:$A,'Incoming supply'!J:J),0)</f>
        <v>0</v>
      </c>
      <c r="T326" s="20">
        <f>IFERROR(_xlfn.XLOOKUP($F326,'Incoming supply'!$A:$A,'Incoming supply'!K:K),0)</f>
        <v>0</v>
      </c>
      <c r="U326" s="20">
        <f>IFERROR(_xlfn.XLOOKUP($F326,'Incoming supply'!$A:$A,'Incoming supply'!L:L),0)</f>
        <v>0</v>
      </c>
      <c r="V326" s="20">
        <f>IFERROR(_xlfn.XLOOKUP($F326,'Incoming supply'!$A:$A,'Incoming supply'!M:M),0)</f>
        <v>0</v>
      </c>
      <c r="W326" s="20">
        <f>IFERROR(_xlfn.XLOOKUP($F326,'Incoming supply'!$A:$A,'Incoming supply'!N:N),0)</f>
        <v>0</v>
      </c>
      <c r="X326" s="20">
        <f>IFERROR(_xlfn.XLOOKUP($F326,'Incoming supply'!$A:$A,'Incoming supply'!O:O),0)</f>
        <v>0</v>
      </c>
      <c r="Y326" s="21">
        <f>IFERROR(_xlfn.XLOOKUP($F326,'Incoming supply'!$A:$A,'Incoming supply'!P:P),0)</f>
        <v>0</v>
      </c>
      <c r="Z326" s="21">
        <f>IFERROR(_xlfn.XLOOKUP($F326,'Incoming supply'!$A:$A,'Incoming supply'!Q:Q),0)</f>
        <v>0</v>
      </c>
      <c r="AA326" s="21">
        <f>IFERROR(_xlfn.XLOOKUP($F326,'Incoming supply'!$A:$A,'Incoming supply'!R:R),0)</f>
        <v>0</v>
      </c>
      <c r="AB326" s="21">
        <f>IFERROR(_xlfn.XLOOKUP($F326,'Incoming supply'!$A:$A,'Incoming supply'!S:S),0)</f>
        <v>0</v>
      </c>
      <c r="AC326" s="21">
        <f>IFERROR(_xlfn.XLOOKUP($F326,'Incoming supply'!$A:$A,'Incoming supply'!T:T),0)</f>
        <v>0</v>
      </c>
      <c r="AD326" s="21">
        <f>IFERROR(_xlfn.XLOOKUP($F326,'Incoming supply'!$A:$A,'Incoming supply'!U:U),0)</f>
        <v>0</v>
      </c>
      <c r="AE326" s="21">
        <f>IFERROR(_xlfn.XLOOKUP($F326,'Incoming supply'!$A:$A,'Incoming supply'!V:V),0)</f>
        <v>0</v>
      </c>
      <c r="AF326" s="21">
        <f>IFERROR(_xlfn.XLOOKUP($F326,'Incoming supply'!$A:$A,'Incoming supply'!W:W),0)</f>
        <v>0</v>
      </c>
      <c r="AG326" s="21">
        <f>IFERROR(_xlfn.XLOOKUP($F326,'Incoming supply'!$A:$A,'Incoming supply'!X:X),0)</f>
        <v>0</v>
      </c>
      <c r="AH326" s="21">
        <f>IFERROR(_xlfn.XLOOKUP($F326,'Incoming supply'!$A:$A,'Incoming supply'!Y:Y),0)</f>
        <v>0</v>
      </c>
      <c r="AI326" s="21">
        <f>IFERROR(_xlfn.XLOOKUP($F326,'Incoming supply'!$A:$A,'Incoming supply'!Z:Z),0)</f>
        <v>0</v>
      </c>
      <c r="AJ326" s="21">
        <f>IFERROR(_xlfn.XLOOKUP($F326,'Incoming supply'!$A:$A,'Incoming supply'!AA:AA),0)</f>
        <v>0</v>
      </c>
      <c r="AK326" s="21">
        <f>IFERROR(_xlfn.XLOOKUP($F326,'Incoming supply'!$A:$A,'Incoming supply'!AB:AB),0)</f>
        <v>0</v>
      </c>
      <c r="AL326" s="21">
        <f>IFERROR(_xlfn.XLOOKUP($F326,'Incoming supply'!$A:$A,'Incoming supply'!AC:AC),0)</f>
        <v>0</v>
      </c>
      <c r="AM326" s="21">
        <f>IFERROR(_xlfn.XLOOKUP($F326,'Incoming supply'!$A:$A,'Incoming supply'!AD:AD),0)</f>
        <v>0</v>
      </c>
      <c r="AN326" s="21">
        <f>IFERROR(_xlfn.XLOOKUP($F326,'Incoming supply'!$A:$A,'Incoming supply'!AE:AE),0)</f>
        <v>0</v>
      </c>
      <c r="AO326" s="21">
        <f>IFERROR(_xlfn.XLOOKUP($F326,'Incoming supply'!$A:$A,'Incoming supply'!AF:AF),0)</f>
        <v>0</v>
      </c>
      <c r="AP326" s="21">
        <f>IFERROR(_xlfn.XLOOKUP($F326,'Incoming supply'!$A:$A,'Incoming supply'!AG:AG),0)</f>
        <v>0</v>
      </c>
      <c r="AQ326" s="21">
        <f>IFERROR(_xlfn.XLOOKUP($F326,'Incoming supply'!$A:$A,'Incoming supply'!AH:AH),0)</f>
        <v>0</v>
      </c>
    </row>
    <row r="327" spans="1:43" hidden="1" x14ac:dyDescent="0.3">
      <c r="A327" s="14">
        <f>_xlfn.XLOOKUP(F327,'Demand on-top'!A:A,'Demand on-top'!S:S)</f>
        <v>0</v>
      </c>
      <c r="B327" s="16" t="s">
        <v>7</v>
      </c>
      <c r="C327" s="17" t="s">
        <v>8</v>
      </c>
      <c r="D327" s="18" cm="1">
        <f t="array" ref="D327">ROUND(_xlfn.XLOOKUP(B327,Artikli!A:A,Artikli!C:C/7),0)</f>
        <v>9</v>
      </c>
      <c r="E327" s="19" t="s">
        <v>44</v>
      </c>
      <c r="F327" s="19" t="s">
        <v>188</v>
      </c>
      <c r="G327" s="48" t="s">
        <v>189</v>
      </c>
      <c r="H327" s="62"/>
      <c r="I327" s="57" t="s">
        <v>4096</v>
      </c>
      <c r="J327" s="31">
        <v>130</v>
      </c>
      <c r="K327" s="20">
        <f t="shared" ref="K327" si="2183">IF((K324-K325+K326)&gt;0,(K324-K325+K326),0)</f>
        <v>116</v>
      </c>
      <c r="L327" s="20">
        <f t="shared" ref="L327" si="2184">IF((L324-L325+L326)&gt;0,(L324-L325+L326),0)</f>
        <v>98</v>
      </c>
      <c r="M327" s="20">
        <f t="shared" ref="M327" si="2185">IF((M324-M325+M326)&gt;0,(M324-M325+M326),0)</f>
        <v>80</v>
      </c>
      <c r="N327" s="20">
        <f t="shared" ref="N327" si="2186">IF((N324-N325+N326)&gt;0,(N324-N325+N326),0)</f>
        <v>62</v>
      </c>
      <c r="O327" s="20">
        <f t="shared" ref="O327" si="2187">IF((O324-O325+O326)&gt;0,(O324-O325+O326),0)</f>
        <v>44</v>
      </c>
      <c r="P327" s="20">
        <f t="shared" ref="P327" si="2188">IF((P324-P325+P326)&gt;0,(P324-P325+P326),0)</f>
        <v>26</v>
      </c>
      <c r="Q327" s="20">
        <f t="shared" ref="Q327" si="2189">IF((Q324-Q325+Q326)&gt;0,(Q324-Q325+Q326),0)</f>
        <v>9</v>
      </c>
      <c r="R327" s="20">
        <f t="shared" ref="R327" si="2190">IF((R324-R325+R326)&gt;0,(R324-R325+R326),0)</f>
        <v>0</v>
      </c>
      <c r="S327" s="20">
        <f t="shared" ref="S327" si="2191">IF((S324-S325+S326)&gt;0,(S324-S325+S326),0)</f>
        <v>0</v>
      </c>
      <c r="T327" s="20">
        <f t="shared" ref="T327" si="2192">IF((T324-T325+T326)&gt;0,(T324-T325+T326),0)</f>
        <v>0</v>
      </c>
      <c r="U327" s="20">
        <f t="shared" ref="U327" si="2193">IF((U324-U325+U326)&gt;0,(U324-U325+U326),0)</f>
        <v>0</v>
      </c>
      <c r="V327" s="20">
        <f t="shared" ref="V327" si="2194">IF((V324-V325+V326)&gt;0,(V324-V325+V326),0)</f>
        <v>0</v>
      </c>
      <c r="W327" s="20">
        <f t="shared" ref="W327" si="2195">IF((W324-W325+W326)&gt;0,(W324-W325+W326),0)</f>
        <v>0</v>
      </c>
      <c r="X327" s="20">
        <f t="shared" ref="X327" si="2196">IF((X324-X325+X326)&gt;0,(X324-X325+X326),0)</f>
        <v>0</v>
      </c>
      <c r="Y327" s="21">
        <f t="shared" ref="Y327:AQ327" si="2197">IF((Y324-Y325+Y326)&gt;0,(Y324-Y325+Y326),0)</f>
        <v>0</v>
      </c>
      <c r="Z327" s="21">
        <f t="shared" si="2197"/>
        <v>0</v>
      </c>
      <c r="AA327" s="21">
        <f t="shared" si="2197"/>
        <v>0</v>
      </c>
      <c r="AB327" s="21">
        <f t="shared" si="2197"/>
        <v>0</v>
      </c>
      <c r="AC327" s="21">
        <f t="shared" si="2197"/>
        <v>0</v>
      </c>
      <c r="AD327" s="21">
        <f t="shared" si="2197"/>
        <v>0</v>
      </c>
      <c r="AE327" s="21">
        <f t="shared" si="2197"/>
        <v>0</v>
      </c>
      <c r="AF327" s="21">
        <f t="shared" si="2197"/>
        <v>0</v>
      </c>
      <c r="AG327" s="21">
        <f t="shared" si="2197"/>
        <v>0</v>
      </c>
      <c r="AH327" s="21">
        <f t="shared" si="2197"/>
        <v>0</v>
      </c>
      <c r="AI327" s="21">
        <f t="shared" si="2197"/>
        <v>0</v>
      </c>
      <c r="AJ327" s="21">
        <f t="shared" si="2197"/>
        <v>0</v>
      </c>
      <c r="AK327" s="21">
        <f t="shared" si="2197"/>
        <v>0</v>
      </c>
      <c r="AL327" s="21">
        <f t="shared" si="2197"/>
        <v>0</v>
      </c>
      <c r="AM327" s="21">
        <f t="shared" si="2197"/>
        <v>0</v>
      </c>
      <c r="AN327" s="21">
        <f t="shared" si="2197"/>
        <v>0</v>
      </c>
      <c r="AO327" s="21">
        <f t="shared" si="2197"/>
        <v>0</v>
      </c>
      <c r="AP327" s="21">
        <f t="shared" si="2197"/>
        <v>0</v>
      </c>
      <c r="AQ327" s="21">
        <f t="shared" si="2197"/>
        <v>0</v>
      </c>
    </row>
    <row r="328" spans="1:43" hidden="1" x14ac:dyDescent="0.3">
      <c r="A328" s="14">
        <f>_xlfn.XLOOKUP(F328,'Demand on-top'!A:A,'Demand on-top'!S:S)</f>
        <v>0</v>
      </c>
      <c r="B328" s="22" t="s">
        <v>7</v>
      </c>
      <c r="C328" s="23" t="s">
        <v>8</v>
      </c>
      <c r="D328" s="18" cm="1">
        <f t="array" ref="D328">ROUND(_xlfn.XLOOKUP(B328,Artikli!A:A,Artikli!C:C/7),0)</f>
        <v>9</v>
      </c>
      <c r="E328" s="25" t="s">
        <v>44</v>
      </c>
      <c r="F328" s="25" t="s">
        <v>188</v>
      </c>
      <c r="G328" s="49" t="s">
        <v>189</v>
      </c>
      <c r="H328" s="64"/>
      <c r="I328" s="58" t="s">
        <v>29</v>
      </c>
      <c r="J328" s="32">
        <v>8.3529411764705888</v>
      </c>
      <c r="K328" s="26" cm="1">
        <f t="array" ref="K328">IFERROR(_xlfn.LET(_xlpm.stk, K324, _xlpm.dem, L325:$BF325,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AVERAGE(L325:Z325), _xlpm.nxt), _xlpm.fw + ((_xlpm.stk - _xlpm.ded) / _xlpm.safe_nxt)),0)</f>
        <v>7.5882352941176467</v>
      </c>
      <c r="L328" s="26" cm="1">
        <f t="array" ref="L328">IFERROR(_xlfn.LET(_xlpm.stk, L324, _xlpm.dem, M325:$BF325,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AVERAGE(M325:AA325), _xlpm.nxt), _xlpm.fw + ((_xlpm.stk - _xlpm.ded) / _xlpm.safe_nxt)),0)</f>
        <v>6.5882352941176467</v>
      </c>
      <c r="M328" s="26" cm="1">
        <f t="array" ref="M328">IFERROR(_xlfn.LET(_xlpm.stk, M324, _xlpm.dem, N325:$BF325,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AVERAGE(N325:AB325), _xlpm.nxt), _xlpm.fw + ((_xlpm.stk - _xlpm.ded) / _xlpm.safe_nxt)),0)</f>
        <v>5.5882352941176467</v>
      </c>
      <c r="N328" s="26" cm="1">
        <f t="array" ref="N328">IFERROR(_xlfn.LET(_xlpm.stk, N324, _xlpm.dem, O325:$BF325,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AVERAGE(O325:AC325), _xlpm.nxt), _xlpm.fw + ((_xlpm.stk - _xlpm.ded) / _xlpm.safe_nxt)),0)</f>
        <v>4.5882352941176467</v>
      </c>
      <c r="O328" s="26" cm="1">
        <f t="array" ref="O328">IFERROR(_xlfn.LET(_xlpm.stk, O324, _xlpm.dem, P325:$BF325,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AVERAGE(P325:AD325), _xlpm.nxt), _xlpm.fw + ((_xlpm.stk - _xlpm.ded) / _xlpm.safe_nxt)),0)</f>
        <v>3.5882352941176472</v>
      </c>
      <c r="P328" s="26" cm="1">
        <f t="array" ref="P328">IFERROR(_xlfn.LET(_xlpm.stk, P324, _xlpm.dem, Q325:$BF325,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AVERAGE(Q325:AE325), _xlpm.nxt), _xlpm.fw + ((_xlpm.stk - _xlpm.ded) / _xlpm.safe_nxt)),0)</f>
        <v>2.5882352941176472</v>
      </c>
      <c r="Q328" s="26" cm="1">
        <f t="array" ref="Q328">IFERROR(_xlfn.LET(_xlpm.stk, Q324, _xlpm.dem, R325:$BF325,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AVERAGE(R325:AF325), _xlpm.nxt), _xlpm.fw + ((_xlpm.stk - _xlpm.ded) / _xlpm.safe_nxt)),0)</f>
        <v>1.5294117647058822</v>
      </c>
      <c r="R328" s="26" cm="1">
        <f t="array" ref="R328">IFERROR(_xlfn.LET(_xlpm.stk, R324, _xlpm.dem, S325:$BF325,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AVERAGE(S325:AG325), _xlpm.nxt), _xlpm.fw + ((_xlpm.stk - _xlpm.ded) / _xlpm.safe_nxt)),0)</f>
        <v>0.52941176470588236</v>
      </c>
      <c r="S328" s="26" cm="1">
        <f t="array" ref="S328">IFERROR(_xlfn.LET(_xlpm.stk, S324, _xlpm.dem, T325:$BF325,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AVERAGE(T325:AH325), _xlpm.nxt), _xlpm.fw + ((_xlpm.stk - _xlpm.ded) / _xlpm.safe_nxt)),0)</f>
        <v>0</v>
      </c>
      <c r="T328" s="26" cm="1">
        <f t="array" ref="T328">IFERROR(_xlfn.LET(_xlpm.stk, T324, _xlpm.dem, U325:$BF325,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AVERAGE(U325:AI325), _xlpm.nxt), _xlpm.fw + ((_xlpm.stk - _xlpm.ded) / _xlpm.safe_nxt)),0)</f>
        <v>0</v>
      </c>
      <c r="U328" s="26" cm="1">
        <f t="array" ref="U328">IFERROR(_xlfn.LET(_xlpm.stk, U324, _xlpm.dem, V325:$BF325,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AVERAGE(V325:AJ325), _xlpm.nxt), _xlpm.fw + ((_xlpm.stk - _xlpm.ded) / _xlpm.safe_nxt)),0)</f>
        <v>0</v>
      </c>
      <c r="V328" s="26" cm="1">
        <f t="array" ref="V328">IFERROR(_xlfn.LET(_xlpm.stk, V324, _xlpm.dem, W325:$BF325,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AVERAGE(W325:AK325), _xlpm.nxt), _xlpm.fw + ((_xlpm.stk - _xlpm.ded) / _xlpm.safe_nxt)),0)</f>
        <v>0</v>
      </c>
      <c r="W328" s="26" cm="1">
        <f t="array" ref="W328">IFERROR(_xlfn.LET(_xlpm.stk, W324, _xlpm.dem, X325:$BF325,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AVERAGE(X325:AL325), _xlpm.nxt), _xlpm.fw + ((_xlpm.stk - _xlpm.ded) / _xlpm.safe_nxt)),0)</f>
        <v>0</v>
      </c>
      <c r="X328" s="26" cm="1">
        <f t="array" ref="X328">IFERROR(_xlfn.LET(_xlpm.stk, X324, _xlpm.dem, Y325:$BF325,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AVERAGE(Y325:AM325), _xlpm.nxt), _xlpm.fw + ((_xlpm.stk - _xlpm.ded) / _xlpm.safe_nxt)),0)</f>
        <v>0</v>
      </c>
      <c r="Y328" s="27" cm="1">
        <f t="array" ref="Y328">IFERROR(_xlfn.LET(_xlpm.stk, Y324, _xlpm.dem, Z325:$BF325,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AVERAGE(Z325:AN325), _xlpm.nxt), _xlpm.fw + ((_xlpm.stk - _xlpm.ded) / _xlpm.safe_nxt)),0)</f>
        <v>0</v>
      </c>
      <c r="Z328" s="27" cm="1">
        <f t="array" ref="Z328">IFERROR(_xlfn.LET(_xlpm.stk, Z324, _xlpm.dem, AA325:$BF325,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AVERAGE(AA325:AO325), _xlpm.nxt), _xlpm.fw + ((_xlpm.stk - _xlpm.ded) / _xlpm.safe_nxt)),0)</f>
        <v>0</v>
      </c>
      <c r="AA328" s="27" cm="1">
        <f t="array" ref="AA328">IFERROR(_xlfn.LET(_xlpm.stk, AA324, _xlpm.dem, AB325:$BF325,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AVERAGE(AB325:AP325), _xlpm.nxt), _xlpm.fw + ((_xlpm.stk - _xlpm.ded) / _xlpm.safe_nxt)),0)</f>
        <v>0</v>
      </c>
      <c r="AB328" s="27" cm="1">
        <f t="array" ref="AB328">IFERROR(_xlfn.LET(_xlpm.stk, AB324, _xlpm.dem, AC325:$BF325,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AVERAGE(AC325:AQ325), _xlpm.nxt), _xlpm.fw + ((_xlpm.stk - _xlpm.ded) / _xlpm.safe_nxt)),0)</f>
        <v>0</v>
      </c>
      <c r="AC328" s="27" cm="1">
        <f t="array" ref="AC328">IFERROR(_xlfn.LET(_xlpm.stk, AC324, _xlpm.dem, AD325:$BF325,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AVERAGE(AD325:AR325), _xlpm.nxt), _xlpm.fw + ((_xlpm.stk - _xlpm.ded) / _xlpm.safe_nxt)),0)</f>
        <v>0</v>
      </c>
      <c r="AD328" s="27" cm="1">
        <f t="array" ref="AD328">IFERROR(_xlfn.LET(_xlpm.stk, AD324, _xlpm.dem, AE325:$BF325,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AVERAGE(AE325:AS325), _xlpm.nxt), _xlpm.fw + ((_xlpm.stk - _xlpm.ded) / _xlpm.safe_nxt)),0)</f>
        <v>0</v>
      </c>
      <c r="AE328" s="27" cm="1">
        <f t="array" ref="AE328">IFERROR(_xlfn.LET(_xlpm.stk, AE324, _xlpm.dem, AF325:$BF325,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AVERAGE(AF325:AT325), _xlpm.nxt), _xlpm.fw + ((_xlpm.stk - _xlpm.ded) / _xlpm.safe_nxt)),0)</f>
        <v>0</v>
      </c>
      <c r="AF328" s="27" cm="1">
        <f t="array" ref="AF328">IFERROR(_xlfn.LET(_xlpm.stk, AF324, _xlpm.dem, AG325:$BF325,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AVERAGE(AG325:AU325), _xlpm.nxt), _xlpm.fw + ((_xlpm.stk - _xlpm.ded) / _xlpm.safe_nxt)),0)</f>
        <v>0</v>
      </c>
      <c r="AG328" s="27" cm="1">
        <f t="array" ref="AG328">IFERROR(_xlfn.LET(_xlpm.stk, AG324, _xlpm.dem, AH325:$BF325,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AVERAGE(AH325:AV325), _xlpm.nxt), _xlpm.fw + ((_xlpm.stk - _xlpm.ded) / _xlpm.safe_nxt)),0)</f>
        <v>0</v>
      </c>
      <c r="AH328" s="27" cm="1">
        <f t="array" ref="AH328">IFERROR(_xlfn.LET(_xlpm.stk, AH324, _xlpm.dem, AI325:$BF325,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AVERAGE(AI325:AW325), _xlpm.nxt), _xlpm.fw + ((_xlpm.stk - _xlpm.ded) / _xlpm.safe_nxt)),0)</f>
        <v>0</v>
      </c>
      <c r="AI328" s="27" cm="1">
        <f t="array" ref="AI328">IFERROR(_xlfn.LET(_xlpm.stk, AI324, _xlpm.dem, AJ325:$BF325,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AVERAGE(AJ325:AX325), _xlpm.nxt), _xlpm.fw + ((_xlpm.stk - _xlpm.ded) / _xlpm.safe_nxt)),0)</f>
        <v>0</v>
      </c>
      <c r="AJ328" s="27" cm="1">
        <f t="array" ref="AJ328">IFERROR(_xlfn.LET(_xlpm.stk, AJ324, _xlpm.dem, AK325:$BF325,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AVERAGE(AK325:AY325), _xlpm.nxt), _xlpm.fw + ((_xlpm.stk - _xlpm.ded) / _xlpm.safe_nxt)),0)</f>
        <v>0</v>
      </c>
      <c r="AK328" s="27" cm="1">
        <f t="array" ref="AK328">IFERROR(_xlfn.LET(_xlpm.stk, AK324, _xlpm.dem, AL325:$BF325,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AVERAGE(AL325:AZ325), _xlpm.nxt), _xlpm.fw + ((_xlpm.stk - _xlpm.ded) / _xlpm.safe_nxt)),0)</f>
        <v>0</v>
      </c>
      <c r="AL328" s="27" cm="1">
        <f t="array" ref="AL328">IFERROR(_xlfn.LET(_xlpm.stk, AL324, _xlpm.dem, AM325:$BF325,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AVERAGE(AM325:BA325), _xlpm.nxt), _xlpm.fw + ((_xlpm.stk - _xlpm.ded) / _xlpm.safe_nxt)),0)</f>
        <v>0</v>
      </c>
      <c r="AM328" s="27" cm="1">
        <f t="array" ref="AM328">IFERROR(_xlfn.LET(_xlpm.stk, AM324, _xlpm.dem, AN325:$BF325,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AVERAGE(AN325:BB325), _xlpm.nxt), _xlpm.fw + ((_xlpm.stk - _xlpm.ded) / _xlpm.safe_nxt)),0)</f>
        <v>0</v>
      </c>
      <c r="AN328" s="27" cm="1">
        <f t="array" ref="AN328">IFERROR(_xlfn.LET(_xlpm.stk, AN324, _xlpm.dem, AO325:$BF325,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AVERAGE(AO325:BC325), _xlpm.nxt), _xlpm.fw + ((_xlpm.stk - _xlpm.ded) / _xlpm.safe_nxt)),0)</f>
        <v>0</v>
      </c>
      <c r="AO328" s="27" cm="1">
        <f t="array" ref="AO328">IFERROR(_xlfn.LET(_xlpm.stk, AO324, _xlpm.dem, AP325:$BF325,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AVERAGE(AP325:BD325), _xlpm.nxt), _xlpm.fw + ((_xlpm.stk - _xlpm.ded) / _xlpm.safe_nxt)),0)</f>
        <v>0</v>
      </c>
      <c r="AP328" s="27" cm="1">
        <f t="array" ref="AP328">IFERROR(_xlfn.LET(_xlpm.stk, AP324, _xlpm.dem, AQ325:$BF325,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AVERAGE(AQ325:BE325), _xlpm.nxt), _xlpm.fw + ((_xlpm.stk - _xlpm.ded) / _xlpm.safe_nxt)),0)</f>
        <v>0</v>
      </c>
      <c r="AQ328" s="27" cm="1">
        <f t="array" ref="AQ328">IFERROR(_xlfn.LET(_xlpm.stk, AQ324, _xlpm.dem, AR325:$BF325,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AVERAGE(AR325:BF325), _xlpm.nxt), _xlpm.fw + ((_xlpm.stk - _xlpm.ded) / _xlpm.safe_nxt)),0)</f>
        <v>0</v>
      </c>
    </row>
    <row r="329" spans="1:43" hidden="1" x14ac:dyDescent="0.3">
      <c r="A329" s="14">
        <f>_xlfn.XLOOKUP(F329,'Demand on-top'!A:A,'Demand on-top'!S:S)</f>
        <v>0</v>
      </c>
      <c r="B329" s="16" t="s">
        <v>101</v>
      </c>
      <c r="C329" s="17" t="s">
        <v>102</v>
      </c>
      <c r="D329" s="18" cm="1">
        <f t="array" ref="D329">ROUND(_xlfn.XLOOKUP(B329,Artikli!A:A,Artikli!C:C/7),0)</f>
        <v>9</v>
      </c>
      <c r="E329" s="19" t="s">
        <v>12</v>
      </c>
      <c r="F329" s="19" t="s">
        <v>190</v>
      </c>
      <c r="G329" s="48" t="s">
        <v>191</v>
      </c>
      <c r="H329" s="61"/>
      <c r="I329" s="57" t="s">
        <v>26</v>
      </c>
      <c r="J329" s="31">
        <v>566</v>
      </c>
      <c r="K329" s="20">
        <f>IFERROR(_xlfn.XLOOKUP(F329,Stock!A:A,Stock!AI:AI),0)</f>
        <v>585</v>
      </c>
      <c r="L329" s="20">
        <f t="shared" ref="L329:Y329" si="2198">K332</f>
        <v>557</v>
      </c>
      <c r="M329" s="20">
        <f t="shared" si="2198"/>
        <v>530</v>
      </c>
      <c r="N329" s="20">
        <f t="shared" si="2198"/>
        <v>504</v>
      </c>
      <c r="O329" s="20">
        <f t="shared" si="2198"/>
        <v>479</v>
      </c>
      <c r="P329" s="20">
        <f t="shared" si="2198"/>
        <v>3454</v>
      </c>
      <c r="Q329" s="20">
        <f t="shared" si="2198"/>
        <v>3429</v>
      </c>
      <c r="R329" s="20">
        <f t="shared" si="2198"/>
        <v>3404</v>
      </c>
      <c r="S329" s="20">
        <f t="shared" si="2198"/>
        <v>5379</v>
      </c>
      <c r="T329" s="20">
        <f t="shared" si="2198"/>
        <v>5353</v>
      </c>
      <c r="U329" s="20">
        <f t="shared" si="2198"/>
        <v>5327</v>
      </c>
      <c r="V329" s="20">
        <f t="shared" si="2198"/>
        <v>5301</v>
      </c>
      <c r="W329" s="20">
        <f t="shared" si="2198"/>
        <v>5275</v>
      </c>
      <c r="X329" s="20">
        <f t="shared" si="2198"/>
        <v>5250</v>
      </c>
      <c r="Y329" s="21">
        <f t="shared" si="2198"/>
        <v>5225</v>
      </c>
      <c r="Z329" s="21">
        <f t="shared" ref="Z329" si="2199">Y332</f>
        <v>5200</v>
      </c>
      <c r="AA329" s="21">
        <f t="shared" ref="AA329" si="2200">Z332</f>
        <v>5175</v>
      </c>
      <c r="AB329" s="21">
        <f t="shared" ref="AB329" si="2201">AA332</f>
        <v>5150</v>
      </c>
      <c r="AC329" s="21">
        <f t="shared" ref="AC329" si="2202">AB332</f>
        <v>5125</v>
      </c>
      <c r="AD329" s="21">
        <f t="shared" ref="AD329" si="2203">AC332</f>
        <v>5101</v>
      </c>
      <c r="AE329" s="21">
        <f t="shared" ref="AE329" si="2204">AD332</f>
        <v>5077</v>
      </c>
      <c r="AF329" s="21">
        <f t="shared" ref="AF329" si="2205">AE332</f>
        <v>5052</v>
      </c>
      <c r="AG329" s="21">
        <f t="shared" ref="AG329" si="2206">AF332</f>
        <v>5027</v>
      </c>
      <c r="AH329" s="21">
        <f t="shared" ref="AH329" si="2207">AG332</f>
        <v>5002</v>
      </c>
      <c r="AI329" s="21">
        <f t="shared" ref="AI329" si="2208">AH332</f>
        <v>4977</v>
      </c>
      <c r="AJ329" s="21">
        <f t="shared" ref="AJ329" si="2209">AI332</f>
        <v>4952</v>
      </c>
      <c r="AK329" s="21">
        <f t="shared" ref="AK329" si="2210">AJ332</f>
        <v>4926</v>
      </c>
      <c r="AL329" s="21">
        <f t="shared" ref="AL329" si="2211">AK332</f>
        <v>4901</v>
      </c>
      <c r="AM329" s="21">
        <f t="shared" ref="AM329" si="2212">AL332</f>
        <v>4876</v>
      </c>
      <c r="AN329" s="21">
        <f t="shared" ref="AN329" si="2213">AM332</f>
        <v>4851</v>
      </c>
      <c r="AO329" s="21">
        <f t="shared" ref="AO329" si="2214">AN332</f>
        <v>4826</v>
      </c>
      <c r="AP329" s="21">
        <f t="shared" ref="AP329" si="2215">AO332</f>
        <v>4801</v>
      </c>
      <c r="AQ329" s="21">
        <f t="shared" ref="AQ329" si="2216">AP332</f>
        <v>4801</v>
      </c>
    </row>
    <row r="330" spans="1:43" hidden="1" x14ac:dyDescent="0.3">
      <c r="A330" s="14">
        <f>_xlfn.XLOOKUP(F330,'Demand on-top'!A:A,'Demand on-top'!S:S)</f>
        <v>0</v>
      </c>
      <c r="B330" s="16" t="s">
        <v>101</v>
      </c>
      <c r="C330" s="17" t="s">
        <v>102</v>
      </c>
      <c r="D330" s="18" cm="1">
        <f t="array" ref="D330">ROUND(_xlfn.XLOOKUP(B330,Artikli!A:A,Artikli!C:C/7),0)</f>
        <v>9</v>
      </c>
      <c r="E330" s="19" t="s">
        <v>12</v>
      </c>
      <c r="F330" s="19" t="s">
        <v>190</v>
      </c>
      <c r="G330" s="48" t="s">
        <v>191</v>
      </c>
      <c r="H330" s="62"/>
      <c r="I330" s="57" t="s">
        <v>28</v>
      </c>
      <c r="J330" s="31">
        <v>28</v>
      </c>
      <c r="K330" s="20">
        <f>ROUND(_xlfn.XLOOKUP($F330,'Prodaja+Demand'!$B:$B,'Prodaja+Demand'!BG:BG),0)+ROUND(_xlfn.XLOOKUP($F330,'Demand on-top'!$A:$A,'Demand on-top'!F:F),0)</f>
        <v>28</v>
      </c>
      <c r="L330" s="20">
        <f>ROUND(_xlfn.XLOOKUP($F330,'Prodaja+Demand'!$B:$B,'Prodaja+Demand'!BH:BH),0)+ROUND(_xlfn.XLOOKUP($F330,'Demand on-top'!$A:$A,'Demand on-top'!G:G),0)</f>
        <v>27</v>
      </c>
      <c r="M330" s="20">
        <f>ROUND(_xlfn.XLOOKUP($F330,'Prodaja+Demand'!$B:$B,'Prodaja+Demand'!BI:BI),0)+ROUND(_xlfn.XLOOKUP($F330,'Demand on-top'!$A:$A,'Demand on-top'!H:H),0)</f>
        <v>26</v>
      </c>
      <c r="N330" s="20">
        <f>ROUND(_xlfn.XLOOKUP($F330,'Prodaja+Demand'!$B:$B,'Prodaja+Demand'!BJ:BJ),0)+ROUND(_xlfn.XLOOKUP($F330,'Demand on-top'!$A:$A,'Demand on-top'!I:I),0)</f>
        <v>25</v>
      </c>
      <c r="O330" s="20">
        <f>ROUND(_xlfn.XLOOKUP($F330,'Prodaja+Demand'!$B:$B,'Prodaja+Demand'!BK:BK),0)+ROUND(_xlfn.XLOOKUP($F330,'Demand on-top'!$A:$A,'Demand on-top'!J:J),0)</f>
        <v>25</v>
      </c>
      <c r="P330" s="20">
        <f>ROUND(_xlfn.XLOOKUP($F330,'Prodaja+Demand'!$B:$B,'Prodaja+Demand'!BL:BL),0)+ROUND(_xlfn.XLOOKUP($F330,'Demand on-top'!$A:$A,'Demand on-top'!K:K),0)</f>
        <v>25</v>
      </c>
      <c r="Q330" s="20">
        <f>ROUND(_xlfn.XLOOKUP($F330,'Prodaja+Demand'!$B:$B,'Prodaja+Demand'!BM:BM),0)+ROUND(_xlfn.XLOOKUP($F330,'Demand on-top'!$A:$A,'Demand on-top'!L:L),0)</f>
        <v>25</v>
      </c>
      <c r="R330" s="20">
        <f>ROUND(_xlfn.XLOOKUP($F330,'Prodaja+Demand'!$B:$B,'Prodaja+Demand'!BN:BN),0)+ROUND(_xlfn.XLOOKUP($F330,'Demand on-top'!$A:$A,'Demand on-top'!M:M),0)</f>
        <v>25</v>
      </c>
      <c r="S330" s="20">
        <f>ROUND(_xlfn.XLOOKUP($F330,'Prodaja+Demand'!$B:$B,'Prodaja+Demand'!BO:BO),0)+ROUND(_xlfn.XLOOKUP($F330,'Demand on-top'!$A:$A,'Demand on-top'!N:N),0)</f>
        <v>26</v>
      </c>
      <c r="T330" s="20">
        <f>ROUND(_xlfn.XLOOKUP($F330,'Prodaja+Demand'!$B:$B,'Prodaja+Demand'!BP:BP),0)+ROUND(_xlfn.XLOOKUP($F330,'Demand on-top'!$A:$A,'Demand on-top'!O:O),0)</f>
        <v>26</v>
      </c>
      <c r="U330" s="20">
        <f>ROUND(_xlfn.XLOOKUP($F330,'Prodaja+Demand'!$B:$B,'Prodaja+Demand'!BQ:BQ),0)+ROUND(_xlfn.XLOOKUP($F330,'Demand on-top'!$A:$A,'Demand on-top'!P:P),0)</f>
        <v>26</v>
      </c>
      <c r="V330" s="20">
        <f>ROUND(_xlfn.XLOOKUP($F330,'Prodaja+Demand'!$B:$B,'Prodaja+Demand'!BR:BR),0)+ROUND(_xlfn.XLOOKUP($F330,'Demand on-top'!$A:$A,'Demand on-top'!Q:Q),0)</f>
        <v>26</v>
      </c>
      <c r="W330" s="20">
        <f>ROUND(_xlfn.XLOOKUP($F330,'Prodaja+Demand'!$B:$B,'Prodaja+Demand'!BS:BS),0)+ROUND(_xlfn.XLOOKUP($F330,'Demand on-top'!$A:$A,'Demand on-top'!R:R),0)</f>
        <v>25</v>
      </c>
      <c r="X330" s="20">
        <f>ROUND(_xlfn.XLOOKUP($F330,'Prodaja+Demand'!$B:$B,'Prodaja+Demand'!BT:BT),0)+ROUND(_xlfn.XLOOKUP($F330,'Demand on-top'!$A:$A,'Demand on-top'!S:S),0)</f>
        <v>25</v>
      </c>
      <c r="Y330" s="21">
        <f>ROUND(_xlfn.XLOOKUP($F330,'Prodaja+Demand'!$B:$B,'Prodaja+Demand'!BU:BU),0)+ROUND(_xlfn.XLOOKUP($F330,'Demand on-top'!$A:$A,'Demand on-top'!T:T),0)</f>
        <v>25</v>
      </c>
      <c r="Z330" s="21">
        <f>ROUND(_xlfn.XLOOKUP($F330,'Prodaja+Demand'!$B:$B,'Prodaja+Demand'!BV:BV),0)+ROUND(_xlfn.XLOOKUP($F330,'Demand on-top'!$A:$A,'Demand on-top'!U:U),0)</f>
        <v>25</v>
      </c>
      <c r="AA330" s="21">
        <f>ROUND(_xlfn.XLOOKUP($F330,'Prodaja+Demand'!$B:$B,'Prodaja+Demand'!BW:BW),0)+ROUND(_xlfn.XLOOKUP($F330,'Demand on-top'!$A:$A,'Demand on-top'!V:V),0)</f>
        <v>25</v>
      </c>
      <c r="AB330" s="21">
        <f>ROUND(_xlfn.XLOOKUP($F330,'Prodaja+Demand'!$B:$B,'Prodaja+Demand'!BX:BX),0)+ROUND(_xlfn.XLOOKUP($F330,'Demand on-top'!$A:$A,'Demand on-top'!W:W),0)</f>
        <v>25</v>
      </c>
      <c r="AC330" s="21">
        <f>ROUND(_xlfn.XLOOKUP($F330,'Prodaja+Demand'!$B:$B,'Prodaja+Demand'!BY:BY),0)+ROUND(_xlfn.XLOOKUP($F330,'Demand on-top'!$A:$A,'Demand on-top'!X:X),0)</f>
        <v>24</v>
      </c>
      <c r="AD330" s="21">
        <f>ROUND(_xlfn.XLOOKUP($F330,'Prodaja+Demand'!$B:$B,'Prodaja+Demand'!BZ:BZ),0)+ROUND(_xlfn.XLOOKUP($F330,'Demand on-top'!$A:$A,'Demand on-top'!Y:Y),0)</f>
        <v>24</v>
      </c>
      <c r="AE330" s="21">
        <f>ROUND(_xlfn.XLOOKUP($F330,'Prodaja+Demand'!$B:$B,'Prodaja+Demand'!CA:CA),0)+ROUND(_xlfn.XLOOKUP($F330,'Demand on-top'!$A:$A,'Demand on-top'!Z:Z),0)</f>
        <v>25</v>
      </c>
      <c r="AF330" s="21">
        <f>ROUND(_xlfn.XLOOKUP($F330,'Prodaja+Demand'!$B:$B,'Prodaja+Demand'!CB:CB),0)+ROUND(_xlfn.XLOOKUP($F330,'Demand on-top'!$A:$A,'Demand on-top'!AA:AA),0)</f>
        <v>25</v>
      </c>
      <c r="AG330" s="21">
        <f>ROUND(_xlfn.XLOOKUP($F330,'Prodaja+Demand'!$B:$B,'Prodaja+Demand'!CC:CC),0)+ROUND(_xlfn.XLOOKUP($F330,'Demand on-top'!$A:$A,'Demand on-top'!AB:AB),0)</f>
        <v>25</v>
      </c>
      <c r="AH330" s="21">
        <f>ROUND(_xlfn.XLOOKUP($F330,'Prodaja+Demand'!$B:$B,'Prodaja+Demand'!CD:CD),0)+ROUND(_xlfn.XLOOKUP($F330,'Demand on-top'!$A:$A,'Demand on-top'!AC:AC),0)</f>
        <v>25</v>
      </c>
      <c r="AI330" s="21">
        <f>ROUND(_xlfn.XLOOKUP($F330,'Prodaja+Demand'!$B:$B,'Prodaja+Demand'!CE:CE),0)+ROUND(_xlfn.XLOOKUP($F330,'Demand on-top'!$A:$A,'Demand on-top'!AD:AD),0)</f>
        <v>25</v>
      </c>
      <c r="AJ330" s="21">
        <f>ROUND(_xlfn.XLOOKUP($F330,'Prodaja+Demand'!$B:$B,'Prodaja+Demand'!CF:CF),0)+ROUND(_xlfn.XLOOKUP($F330,'Demand on-top'!$A:$A,'Demand on-top'!AE:AE),0)</f>
        <v>26</v>
      </c>
      <c r="AK330" s="21">
        <f>ROUND(_xlfn.XLOOKUP($F330,'Prodaja+Demand'!$B:$B,'Prodaja+Demand'!CG:CG),0)+ROUND(_xlfn.XLOOKUP($F330,'Demand on-top'!$A:$A,'Demand on-top'!AF:AF),0)</f>
        <v>25</v>
      </c>
      <c r="AL330" s="21">
        <f>ROUND(_xlfn.XLOOKUP($F330,'Prodaja+Demand'!$B:$B,'Prodaja+Demand'!CH:CH),0)+ROUND(_xlfn.XLOOKUP($F330,'Demand on-top'!$A:$A,'Demand on-top'!AG:AG),0)</f>
        <v>25</v>
      </c>
      <c r="AM330" s="21">
        <f>ROUND(_xlfn.XLOOKUP($F330,'Prodaja+Demand'!$B:$B,'Prodaja+Demand'!CI:CI),0)+ROUND(_xlfn.XLOOKUP($F330,'Demand on-top'!$A:$A,'Demand on-top'!AH:AH),0)</f>
        <v>25</v>
      </c>
      <c r="AN330" s="21">
        <f>ROUND(_xlfn.XLOOKUP($F330,'Prodaja+Demand'!$B:$B,'Prodaja+Demand'!CJ:CJ),0)+ROUND(_xlfn.XLOOKUP($F330,'Demand on-top'!$A:$A,'Demand on-top'!AI:AI),0)</f>
        <v>25</v>
      </c>
      <c r="AO330" s="21">
        <f>ROUND(_xlfn.XLOOKUP($F330,'Prodaja+Demand'!$B:$B,'Prodaja+Demand'!CK:CK),0)+ROUND(_xlfn.XLOOKUP($F330,'Demand on-top'!$A:$A,'Demand on-top'!AJ:AJ),0)</f>
        <v>25</v>
      </c>
      <c r="AP330" s="21">
        <f>ROUND(_xlfn.XLOOKUP($F330,'Prodaja+Demand'!$B:$B,'Prodaja+Demand'!CL:CL),0)+ROUND(_xlfn.XLOOKUP($F330,'Demand on-top'!$A:$A,'Demand on-top'!AK:AK),0)</f>
        <v>0</v>
      </c>
      <c r="AQ330" s="21">
        <f>ROUND(_xlfn.XLOOKUP($F330,'Prodaja+Demand'!$B:$B,'Prodaja+Demand'!CM:CM),0)+ROUND(_xlfn.XLOOKUP($F330,'Demand on-top'!$A:$A,'Demand on-top'!AL:AL),0)</f>
        <v>0</v>
      </c>
    </row>
    <row r="331" spans="1:43" hidden="1" x14ac:dyDescent="0.3">
      <c r="A331" s="14">
        <f>_xlfn.XLOOKUP(F331,'Demand on-top'!A:A,'Demand on-top'!S:S)</f>
        <v>0</v>
      </c>
      <c r="B331" s="16" t="s">
        <v>101</v>
      </c>
      <c r="C331" s="17" t="s">
        <v>102</v>
      </c>
      <c r="D331" s="18" cm="1">
        <f t="array" ref="D331">ROUND(_xlfn.XLOOKUP(B331,Artikli!A:A,Artikli!C:C/7),0)</f>
        <v>9</v>
      </c>
      <c r="E331" s="19" t="s">
        <v>12</v>
      </c>
      <c r="F331" s="19" t="s">
        <v>190</v>
      </c>
      <c r="G331" s="48" t="s">
        <v>191</v>
      </c>
      <c r="H331" s="62"/>
      <c r="I331" s="57" t="s">
        <v>27</v>
      </c>
      <c r="J331" s="31">
        <v>0</v>
      </c>
      <c r="K331" s="20">
        <f>IFERROR(_xlfn.XLOOKUP($F331,'Incoming supply'!$A:$A,'Incoming supply'!B:B),0)</f>
        <v>0</v>
      </c>
      <c r="L331" s="20">
        <f>IFERROR(_xlfn.XLOOKUP($F331,'Incoming supply'!$A:$A,'Incoming supply'!C:C),0)</f>
        <v>0</v>
      </c>
      <c r="M331" s="20">
        <f>IFERROR(_xlfn.XLOOKUP($F331,'Incoming supply'!$A:$A,'Incoming supply'!D:D),0)</f>
        <v>0</v>
      </c>
      <c r="N331" s="20">
        <f>IFERROR(_xlfn.XLOOKUP($F331,'Incoming supply'!$A:$A,'Incoming supply'!E:E),0)</f>
        <v>0</v>
      </c>
      <c r="O331" s="20">
        <f>IFERROR(_xlfn.XLOOKUP($F331,'Incoming supply'!$A:$A,'Incoming supply'!F:F),0)</f>
        <v>3000</v>
      </c>
      <c r="P331" s="20">
        <f>IFERROR(_xlfn.XLOOKUP($F331,'Incoming supply'!$A:$A,'Incoming supply'!G:G),0)</f>
        <v>0</v>
      </c>
      <c r="Q331" s="20">
        <f>IFERROR(_xlfn.XLOOKUP($F331,'Incoming supply'!$A:$A,'Incoming supply'!H:H),0)</f>
        <v>0</v>
      </c>
      <c r="R331" s="20">
        <f>IFERROR(_xlfn.XLOOKUP($F331,'Incoming supply'!$A:$A,'Incoming supply'!I:I),0)</f>
        <v>2000</v>
      </c>
      <c r="S331" s="20">
        <f>IFERROR(_xlfn.XLOOKUP($F331,'Incoming supply'!$A:$A,'Incoming supply'!J:J),0)</f>
        <v>0</v>
      </c>
      <c r="T331" s="20">
        <f>IFERROR(_xlfn.XLOOKUP($F331,'Incoming supply'!$A:$A,'Incoming supply'!K:K),0)</f>
        <v>0</v>
      </c>
      <c r="U331" s="20">
        <f>IFERROR(_xlfn.XLOOKUP($F331,'Incoming supply'!$A:$A,'Incoming supply'!L:L),0)</f>
        <v>0</v>
      </c>
      <c r="V331" s="20">
        <f>IFERROR(_xlfn.XLOOKUP($F331,'Incoming supply'!$A:$A,'Incoming supply'!M:M),0)</f>
        <v>0</v>
      </c>
      <c r="W331" s="20">
        <f>IFERROR(_xlfn.XLOOKUP($F331,'Incoming supply'!$A:$A,'Incoming supply'!N:N),0)</f>
        <v>0</v>
      </c>
      <c r="X331" s="20">
        <f>IFERROR(_xlfn.XLOOKUP($F331,'Incoming supply'!$A:$A,'Incoming supply'!O:O),0)</f>
        <v>0</v>
      </c>
      <c r="Y331" s="21">
        <f>IFERROR(_xlfn.XLOOKUP($F331,'Incoming supply'!$A:$A,'Incoming supply'!P:P),0)</f>
        <v>0</v>
      </c>
      <c r="Z331" s="21">
        <f>IFERROR(_xlfn.XLOOKUP($F331,'Incoming supply'!$A:$A,'Incoming supply'!Q:Q),0)</f>
        <v>0</v>
      </c>
      <c r="AA331" s="21">
        <f>IFERROR(_xlfn.XLOOKUP($F331,'Incoming supply'!$A:$A,'Incoming supply'!R:R),0)</f>
        <v>0</v>
      </c>
      <c r="AB331" s="21">
        <f>IFERROR(_xlfn.XLOOKUP($F331,'Incoming supply'!$A:$A,'Incoming supply'!S:S),0)</f>
        <v>0</v>
      </c>
      <c r="AC331" s="21">
        <f>IFERROR(_xlfn.XLOOKUP($F331,'Incoming supply'!$A:$A,'Incoming supply'!T:T),0)</f>
        <v>0</v>
      </c>
      <c r="AD331" s="21">
        <f>IFERROR(_xlfn.XLOOKUP($F331,'Incoming supply'!$A:$A,'Incoming supply'!U:U),0)</f>
        <v>0</v>
      </c>
      <c r="AE331" s="21">
        <f>IFERROR(_xlfn.XLOOKUP($F331,'Incoming supply'!$A:$A,'Incoming supply'!V:V),0)</f>
        <v>0</v>
      </c>
      <c r="AF331" s="21">
        <f>IFERROR(_xlfn.XLOOKUP($F331,'Incoming supply'!$A:$A,'Incoming supply'!W:W),0)</f>
        <v>0</v>
      </c>
      <c r="AG331" s="21">
        <f>IFERROR(_xlfn.XLOOKUP($F331,'Incoming supply'!$A:$A,'Incoming supply'!X:X),0)</f>
        <v>0</v>
      </c>
      <c r="AH331" s="21">
        <f>IFERROR(_xlfn.XLOOKUP($F331,'Incoming supply'!$A:$A,'Incoming supply'!Y:Y),0)</f>
        <v>0</v>
      </c>
      <c r="AI331" s="21">
        <f>IFERROR(_xlfn.XLOOKUP($F331,'Incoming supply'!$A:$A,'Incoming supply'!Z:Z),0)</f>
        <v>0</v>
      </c>
      <c r="AJ331" s="21">
        <f>IFERROR(_xlfn.XLOOKUP($F331,'Incoming supply'!$A:$A,'Incoming supply'!AA:AA),0)</f>
        <v>0</v>
      </c>
      <c r="AK331" s="21">
        <f>IFERROR(_xlfn.XLOOKUP($F331,'Incoming supply'!$A:$A,'Incoming supply'!AB:AB),0)</f>
        <v>0</v>
      </c>
      <c r="AL331" s="21">
        <f>IFERROR(_xlfn.XLOOKUP($F331,'Incoming supply'!$A:$A,'Incoming supply'!AC:AC),0)</f>
        <v>0</v>
      </c>
      <c r="AM331" s="21">
        <f>IFERROR(_xlfn.XLOOKUP($F331,'Incoming supply'!$A:$A,'Incoming supply'!AD:AD),0)</f>
        <v>0</v>
      </c>
      <c r="AN331" s="21">
        <f>IFERROR(_xlfn.XLOOKUP($F331,'Incoming supply'!$A:$A,'Incoming supply'!AE:AE),0)</f>
        <v>0</v>
      </c>
      <c r="AO331" s="21">
        <f>IFERROR(_xlfn.XLOOKUP($F331,'Incoming supply'!$A:$A,'Incoming supply'!AF:AF),0)</f>
        <v>0</v>
      </c>
      <c r="AP331" s="21">
        <f>IFERROR(_xlfn.XLOOKUP($F331,'Incoming supply'!$A:$A,'Incoming supply'!AG:AG),0)</f>
        <v>0</v>
      </c>
      <c r="AQ331" s="21">
        <f>IFERROR(_xlfn.XLOOKUP($F331,'Incoming supply'!$A:$A,'Incoming supply'!AH:AH),0)</f>
        <v>0</v>
      </c>
    </row>
    <row r="332" spans="1:43" hidden="1" x14ac:dyDescent="0.3">
      <c r="A332" s="14">
        <f>_xlfn.XLOOKUP(F332,'Demand on-top'!A:A,'Demand on-top'!S:S)</f>
        <v>0</v>
      </c>
      <c r="B332" s="16" t="s">
        <v>101</v>
      </c>
      <c r="C332" s="17" t="s">
        <v>102</v>
      </c>
      <c r="D332" s="18" cm="1">
        <f t="array" ref="D332">ROUND(_xlfn.XLOOKUP(B332,Artikli!A:A,Artikli!C:C/7),0)</f>
        <v>9</v>
      </c>
      <c r="E332" s="19" t="s">
        <v>12</v>
      </c>
      <c r="F332" s="19" t="s">
        <v>190</v>
      </c>
      <c r="G332" s="48" t="s">
        <v>191</v>
      </c>
      <c r="H332" s="62"/>
      <c r="I332" s="57" t="s">
        <v>4096</v>
      </c>
      <c r="J332" s="31">
        <v>538</v>
      </c>
      <c r="K332" s="20">
        <f t="shared" ref="K332" si="2217">IF((K329-K330+K331)&gt;0,(K329-K330+K331),0)</f>
        <v>557</v>
      </c>
      <c r="L332" s="20">
        <f t="shared" ref="L332" si="2218">IF((L329-L330+L331)&gt;0,(L329-L330+L331),0)</f>
        <v>530</v>
      </c>
      <c r="M332" s="20">
        <f t="shared" ref="M332" si="2219">IF((M329-M330+M331)&gt;0,(M329-M330+M331),0)</f>
        <v>504</v>
      </c>
      <c r="N332" s="20">
        <f t="shared" ref="N332" si="2220">IF((N329-N330+N331)&gt;0,(N329-N330+N331),0)</f>
        <v>479</v>
      </c>
      <c r="O332" s="20">
        <f t="shared" ref="O332" si="2221">IF((O329-O330+O331)&gt;0,(O329-O330+O331),0)</f>
        <v>3454</v>
      </c>
      <c r="P332" s="20">
        <f t="shared" ref="P332" si="2222">IF((P329-P330+P331)&gt;0,(P329-P330+P331),0)</f>
        <v>3429</v>
      </c>
      <c r="Q332" s="20">
        <f t="shared" ref="Q332" si="2223">IF((Q329-Q330+Q331)&gt;0,(Q329-Q330+Q331),0)</f>
        <v>3404</v>
      </c>
      <c r="R332" s="20">
        <f t="shared" ref="R332" si="2224">IF((R329-R330+R331)&gt;0,(R329-R330+R331),0)</f>
        <v>5379</v>
      </c>
      <c r="S332" s="20">
        <f t="shared" ref="S332" si="2225">IF((S329-S330+S331)&gt;0,(S329-S330+S331),0)</f>
        <v>5353</v>
      </c>
      <c r="T332" s="20">
        <f t="shared" ref="T332" si="2226">IF((T329-T330+T331)&gt;0,(T329-T330+T331),0)</f>
        <v>5327</v>
      </c>
      <c r="U332" s="20">
        <f t="shared" ref="U332" si="2227">IF((U329-U330+U331)&gt;0,(U329-U330+U331),0)</f>
        <v>5301</v>
      </c>
      <c r="V332" s="20">
        <f t="shared" ref="V332" si="2228">IF((V329-V330+V331)&gt;0,(V329-V330+V331),0)</f>
        <v>5275</v>
      </c>
      <c r="W332" s="20">
        <f t="shared" ref="W332" si="2229">IF((W329-W330+W331)&gt;0,(W329-W330+W331),0)</f>
        <v>5250</v>
      </c>
      <c r="X332" s="20">
        <f t="shared" ref="X332" si="2230">IF((X329-X330+X331)&gt;0,(X329-X330+X331),0)</f>
        <v>5225</v>
      </c>
      <c r="Y332" s="21">
        <f t="shared" ref="Y332:AQ332" si="2231">IF((Y329-Y330+Y331)&gt;0,(Y329-Y330+Y331),0)</f>
        <v>5200</v>
      </c>
      <c r="Z332" s="21">
        <f t="shared" si="2231"/>
        <v>5175</v>
      </c>
      <c r="AA332" s="21">
        <f t="shared" si="2231"/>
        <v>5150</v>
      </c>
      <c r="AB332" s="21">
        <f t="shared" si="2231"/>
        <v>5125</v>
      </c>
      <c r="AC332" s="21">
        <f t="shared" si="2231"/>
        <v>5101</v>
      </c>
      <c r="AD332" s="21">
        <f t="shared" si="2231"/>
        <v>5077</v>
      </c>
      <c r="AE332" s="21">
        <f t="shared" si="2231"/>
        <v>5052</v>
      </c>
      <c r="AF332" s="21">
        <f t="shared" si="2231"/>
        <v>5027</v>
      </c>
      <c r="AG332" s="21">
        <f t="shared" si="2231"/>
        <v>5002</v>
      </c>
      <c r="AH332" s="21">
        <f t="shared" si="2231"/>
        <v>4977</v>
      </c>
      <c r="AI332" s="21">
        <f t="shared" si="2231"/>
        <v>4952</v>
      </c>
      <c r="AJ332" s="21">
        <f t="shared" si="2231"/>
        <v>4926</v>
      </c>
      <c r="AK332" s="21">
        <f t="shared" si="2231"/>
        <v>4901</v>
      </c>
      <c r="AL332" s="21">
        <f t="shared" si="2231"/>
        <v>4876</v>
      </c>
      <c r="AM332" s="21">
        <f t="shared" si="2231"/>
        <v>4851</v>
      </c>
      <c r="AN332" s="21">
        <f t="shared" si="2231"/>
        <v>4826</v>
      </c>
      <c r="AO332" s="21">
        <f t="shared" si="2231"/>
        <v>4801</v>
      </c>
      <c r="AP332" s="21">
        <f t="shared" si="2231"/>
        <v>4801</v>
      </c>
      <c r="AQ332" s="21">
        <f t="shared" si="2231"/>
        <v>4801</v>
      </c>
    </row>
    <row r="333" spans="1:43" hidden="1" x14ac:dyDescent="0.3">
      <c r="A333" s="14">
        <f>_xlfn.XLOOKUP(F333,'Demand on-top'!A:A,'Demand on-top'!S:S)</f>
        <v>0</v>
      </c>
      <c r="B333" s="22" t="s">
        <v>101</v>
      </c>
      <c r="C333" s="23" t="s">
        <v>102</v>
      </c>
      <c r="D333" s="18" cm="1">
        <f t="array" ref="D333">ROUND(_xlfn.XLOOKUP(B333,Artikli!A:A,Artikli!C:C/7),0)</f>
        <v>9</v>
      </c>
      <c r="E333" s="25" t="s">
        <v>12</v>
      </c>
      <c r="F333" s="25" t="s">
        <v>190</v>
      </c>
      <c r="G333" s="49" t="s">
        <v>191</v>
      </c>
      <c r="H333" s="64"/>
      <c r="I333" s="58" t="s">
        <v>29</v>
      </c>
      <c r="J333" s="32">
        <v>22.051948051948052</v>
      </c>
      <c r="K333" s="26" cm="1">
        <f t="array" ref="K333">IFERROR(_xlfn.LET(_xlpm.stk, K329, _xlpm.dem, L330:$BF330,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AVERAGE(L330:Z330), _xlpm.nxt), _xlpm.fw + ((_xlpm.stk - _xlpm.ded) / _xlpm.safe_nxt)),0)</f>
        <v>23.2</v>
      </c>
      <c r="L333" s="26" cm="1">
        <f t="array" ref="L333">IFERROR(_xlfn.LET(_xlpm.stk, L329, _xlpm.dem, M330:$BF330,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AVERAGE(M330:AA330), _xlpm.nxt), _xlpm.fw + ((_xlpm.stk - _xlpm.ded) / _xlpm.safe_nxt)),0)</f>
        <v>22.16</v>
      </c>
      <c r="M333" s="26" cm="1">
        <f t="array" ref="M333">IFERROR(_xlfn.LET(_xlpm.stk, M329, _xlpm.dem, N330:$BF330,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AVERAGE(N330:AB330), _xlpm.nxt), _xlpm.fw + ((_xlpm.stk - _xlpm.ded) / _xlpm.safe_nxt)),0)</f>
        <v>21.12</v>
      </c>
      <c r="N333" s="26" cm="1">
        <f t="array" ref="N333">IFERROR(_xlfn.LET(_xlpm.stk, N329, _xlpm.dem, O330:$BF330,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AVERAGE(O330:AC330), _xlpm.nxt), _xlpm.fw + ((_xlpm.stk - _xlpm.ded) / _xlpm.safe_nxt)),0)</f>
        <v>20.079999999999998</v>
      </c>
      <c r="O333" s="26" cm="1">
        <f t="array" ref="O333">IFERROR(_xlfn.LET(_xlpm.stk, O329, _xlpm.dem, P330:$BF330,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AVERAGE(P330:AD330), _xlpm.nxt), _xlpm.fw + ((_xlpm.stk - _xlpm.ded) / _xlpm.safe_nxt)),0)</f>
        <v>19.079999999999998</v>
      </c>
      <c r="P333" s="26" cm="1">
        <f t="array" ref="P333">IFERROR(_xlfn.LET(_xlpm.stk, P329, _xlpm.dem, Q330:$BF330,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AVERAGE(Q330:AE330), _xlpm.nxt), _xlpm.fw + ((_xlpm.stk - _xlpm.ded) / _xlpm.safe_nxt)),0)</f>
        <v>137.44031830238725</v>
      </c>
      <c r="Q333" s="26" cm="1">
        <f t="array" ref="Q333">IFERROR(_xlfn.LET(_xlpm.stk, Q329, _xlpm.dem, R330:$BF330,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AVERAGE(R330:AF330), _xlpm.nxt), _xlpm.fw + ((_xlpm.stk - _xlpm.ded) / _xlpm.safe_nxt)),0)</f>
        <v>136.44031830238725</v>
      </c>
      <c r="R333" s="26" cm="1">
        <f t="array" ref="R333">IFERROR(_xlfn.LET(_xlpm.stk, R329, _xlpm.dem, S330:$BF330,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AVERAGE(S330:AG330), _xlpm.nxt), _xlpm.fw + ((_xlpm.stk - _xlpm.ded) / _xlpm.safe_nxt)),0)</f>
        <v>135.44031830238725</v>
      </c>
      <c r="S333" s="26" cm="1">
        <f t="array" ref="S333">IFERROR(_xlfn.LET(_xlpm.stk, S329, _xlpm.dem, T330:$BF330,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AVERAGE(T330:AH330), _xlpm.nxt), _xlpm.fw + ((_xlpm.stk - _xlpm.ded) / _xlpm.safe_nxt)),0)</f>
        <v>214.56648936170214</v>
      </c>
      <c r="T333" s="26" cm="1">
        <f t="array" ref="T333">IFERROR(_xlfn.LET(_xlpm.stk, T329, _xlpm.dem, U330:$BF330,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AVERAGE(U330:AI330), _xlpm.nxt), _xlpm.fw + ((_xlpm.stk - _xlpm.ded) / _xlpm.safe_nxt)),0)</f>
        <v>214.08</v>
      </c>
      <c r="U333" s="26" cm="1">
        <f t="array" ref="U333">IFERROR(_xlfn.LET(_xlpm.stk, U329, _xlpm.dem, V330:$BF330,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AVERAGE(V330:AJ330), _xlpm.nxt), _xlpm.fw + ((_xlpm.stk - _xlpm.ded) / _xlpm.safe_nxt)),0)</f>
        <v>213.08</v>
      </c>
      <c r="V333" s="26" cm="1">
        <f t="array" ref="V333">IFERROR(_xlfn.LET(_xlpm.stk, V329, _xlpm.dem, W330:$BF330,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AVERAGE(W330:AK330), _xlpm.nxt), _xlpm.fw + ((_xlpm.stk - _xlpm.ded) / _xlpm.safe_nxt)),0)</f>
        <v>212.59625668449198</v>
      </c>
      <c r="W333" s="26" cm="1">
        <f t="array" ref="W333">IFERROR(_xlfn.LET(_xlpm.stk, W329, _xlpm.dem, X330:$BF330,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AVERAGE(X330:AL330), _xlpm.nxt), _xlpm.fw + ((_xlpm.stk - _xlpm.ded) / _xlpm.safe_nxt)),0)</f>
        <v>211.55614973262033</v>
      </c>
      <c r="X333" s="26" cm="1">
        <f t="array" ref="X333">IFERROR(_xlfn.LET(_xlpm.stk, X329, _xlpm.dem, Y330:$BF330,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AVERAGE(Y330:AM330), _xlpm.nxt), _xlpm.fw + ((_xlpm.stk - _xlpm.ded) / _xlpm.safe_nxt)),0)</f>
        <v>210.55614973262033</v>
      </c>
      <c r="Y333" s="27" cm="1">
        <f t="array" ref="Y333">IFERROR(_xlfn.LET(_xlpm.stk, Y329, _xlpm.dem, Z330:$BF330,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AVERAGE(Z330:AN330), _xlpm.nxt), _xlpm.fw + ((_xlpm.stk - _xlpm.ded) / _xlpm.safe_nxt)),0)</f>
        <v>209.55614973262033</v>
      </c>
      <c r="Z333" s="27" cm="1">
        <f t="array" ref="Z333">IFERROR(_xlfn.LET(_xlpm.stk, Z329, _xlpm.dem, AA330:$BF330,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AVERAGE(AA330:AO330), _xlpm.nxt), _xlpm.fw + ((_xlpm.stk - _xlpm.ded) / _xlpm.safe_nxt)),0)</f>
        <v>208.55614973262033</v>
      </c>
      <c r="AA333" s="27" cm="1">
        <f t="array" ref="AA333">IFERROR(_xlfn.LET(_xlpm.stk, AA329, _xlpm.dem, AB330:$BF330,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AVERAGE(AB330:AP330), _xlpm.nxt), _xlpm.fw + ((_xlpm.stk - _xlpm.ded) / _xlpm.safe_nxt)),0)</f>
        <v>221.42120343839542</v>
      </c>
      <c r="AB333" s="27" cm="1">
        <f t="array" ref="AB333">IFERROR(_xlfn.LET(_xlpm.stk, AB329, _xlpm.dem, AC330:$BF330,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AVERAGE(AC330:AQ330), _xlpm.nxt), _xlpm.fw + ((_xlpm.stk - _xlpm.ded) / _xlpm.safe_nxt)),0)</f>
        <v>236.42592592592592</v>
      </c>
      <c r="AC333" s="27" cm="1">
        <f t="array" ref="AC333">IFERROR(_xlfn.LET(_xlpm.stk, AC329, _xlpm.dem, AD330:$BF330,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AVERAGE(AD330:AR330), _xlpm.nxt), _xlpm.fw + ((_xlpm.stk - _xlpm.ded) / _xlpm.safe_nxt)),0)</f>
        <v>237.16666666666669</v>
      </c>
      <c r="AD333" s="27" cm="1">
        <f t="array" ref="AD333">IFERROR(_xlfn.LET(_xlpm.stk, AD329, _xlpm.dem, AE330:$BF330,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AVERAGE(AE330:AS330), _xlpm.nxt), _xlpm.fw + ((_xlpm.stk - _xlpm.ded) / _xlpm.safe_nxt)),0)</f>
        <v>238.26449275362319</v>
      </c>
      <c r="AE333" s="27" cm="1">
        <f t="array" ref="AE333">IFERROR(_xlfn.LET(_xlpm.stk, AE329, _xlpm.dem, AF330:$BF330,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AVERAGE(AF330:AT330), _xlpm.nxt), _xlpm.fw + ((_xlpm.stk - _xlpm.ded) / _xlpm.safe_nxt)),0)</f>
        <v>240.72509960159363</v>
      </c>
      <c r="AF333" s="27" cm="1">
        <f t="array" ref="AF333">IFERROR(_xlfn.LET(_xlpm.stk, AF329, _xlpm.dem, AG330:$BF330,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AVERAGE(AG330:AU330), _xlpm.nxt), _xlpm.fw + ((_xlpm.stk - _xlpm.ded) / _xlpm.safe_nxt)),0)</f>
        <v>243.89380530973449</v>
      </c>
      <c r="AG333" s="27" cm="1">
        <f t="array" ref="AG333">IFERROR(_xlfn.LET(_xlpm.stk, AG329, _xlpm.dem, AH330:$BF330,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AVERAGE(AH330:AV330), _xlpm.nxt), _xlpm.fw + ((_xlpm.stk - _xlpm.ded) / _xlpm.safe_nxt)),0)</f>
        <v>248.09950248756218</v>
      </c>
      <c r="AH333" s="27" cm="1">
        <f t="array" ref="AH333">IFERROR(_xlfn.LET(_xlpm.stk, AH329, _xlpm.dem, AI330:$BF330,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AVERAGE(AI330:AW330), _xlpm.nxt), _xlpm.fw + ((_xlpm.stk - _xlpm.ded) / _xlpm.safe_nxt)),0)</f>
        <v>253.78409090909088</v>
      </c>
      <c r="AI333" s="27" cm="1">
        <f t="array" ref="AI333">IFERROR(_xlfn.LET(_xlpm.stk, AI329, _xlpm.dem, AJ330:$BF330,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AVERAGE(AJ330:AX330), _xlpm.nxt), _xlpm.fw + ((_xlpm.stk - _xlpm.ded) / _xlpm.safe_nxt)),0)</f>
        <v>261.68211920529802</v>
      </c>
      <c r="AJ333" s="27" cm="1">
        <f t="array" ref="AJ333">IFERROR(_xlfn.LET(_xlpm.stk, AJ329, _xlpm.dem, AK330:$BF330,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AVERAGE(AK330:AY330), _xlpm.nxt), _xlpm.fw + ((_xlpm.stk - _xlpm.ded) / _xlpm.safe_nxt)),0)</f>
        <v>275.31200000000001</v>
      </c>
      <c r="AK333" s="27" cm="1">
        <f t="array" ref="AK333">IFERROR(_xlfn.LET(_xlpm.stk, AK329, _xlpm.dem, AL330:$BF330,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AVERAGE(AL330:AZ330), _xlpm.nxt), _xlpm.fw + ((_xlpm.stk - _xlpm.ded) / _xlpm.safe_nxt)),0)</f>
        <v>293.56</v>
      </c>
      <c r="AL333" s="27" cm="1">
        <f t="array" ref="AL333">IFERROR(_xlfn.LET(_xlpm.stk, AL329, _xlpm.dem, AM330:$BF330,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AVERAGE(AM330:BA330), _xlpm.nxt), _xlpm.fw + ((_xlpm.stk - _xlpm.ded) / _xlpm.safe_nxt)),0)</f>
        <v>324.73333333333335</v>
      </c>
      <c r="AM333" s="27" cm="1">
        <f t="array" ref="AM333">IFERROR(_xlfn.LET(_xlpm.stk, AM329, _xlpm.dem, AN330:$BF330,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AVERAGE(AN330:BB330), _xlpm.nxt), _xlpm.fw + ((_xlpm.stk - _xlpm.ded) / _xlpm.safe_nxt)),0)</f>
        <v>388.08</v>
      </c>
      <c r="AN333" s="27" cm="1">
        <f t="array" ref="AN333">IFERROR(_xlfn.LET(_xlpm.stk, AN329, _xlpm.dem, AO330:$BF330,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AVERAGE(AO330:BC330), _xlpm.nxt), _xlpm.fw + ((_xlpm.stk - _xlpm.ded) / _xlpm.safe_nxt)),0)</f>
        <v>580.12</v>
      </c>
      <c r="AO333" s="27" cm="1">
        <f t="array" ref="AO333">IFERROR(_xlfn.LET(_xlpm.stk, AO329, _xlpm.dem, AP330:$BF330,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AVERAGE(AP330:BD330), _xlpm.nxt), _xlpm.fw + ((_xlpm.stk - _xlpm.ded) / _xlpm.safe_nxt)),0)</f>
        <v>0</v>
      </c>
      <c r="AP333" s="27" cm="1">
        <f t="array" ref="AP333">IFERROR(_xlfn.LET(_xlpm.stk, AP329, _xlpm.dem, AQ330:$BF330,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AVERAGE(AQ330:BE330), _xlpm.nxt), _xlpm.fw + ((_xlpm.stk - _xlpm.ded) / _xlpm.safe_nxt)),0)</f>
        <v>0</v>
      </c>
      <c r="AQ333" s="27" cm="1">
        <f t="array" ref="AQ333">IFERROR(_xlfn.LET(_xlpm.stk, AQ329, _xlpm.dem, AR330:$BF330,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AVERAGE(AR330:BF330), _xlpm.nxt), _xlpm.fw + ((_xlpm.stk - _xlpm.ded) / _xlpm.safe_nxt)),0)</f>
        <v>0</v>
      </c>
    </row>
    <row r="334" spans="1:43" hidden="1" x14ac:dyDescent="0.3">
      <c r="A334" s="14">
        <f>_xlfn.XLOOKUP(F334,'Demand on-top'!A:A,'Demand on-top'!S:S)</f>
        <v>0</v>
      </c>
      <c r="B334" s="16" t="s">
        <v>51</v>
      </c>
      <c r="C334" s="17" t="s">
        <v>52</v>
      </c>
      <c r="D334" s="18" cm="1">
        <f t="array" ref="D334">ROUND(_xlfn.XLOOKUP(B334,Artikli!A:A,Artikli!C:C/7),0)</f>
        <v>9</v>
      </c>
      <c r="E334" s="19" t="s">
        <v>12</v>
      </c>
      <c r="F334" s="19" t="s">
        <v>192</v>
      </c>
      <c r="G334" s="48" t="s">
        <v>193</v>
      </c>
      <c r="H334" s="61"/>
      <c r="I334" s="57" t="s">
        <v>26</v>
      </c>
      <c r="J334" s="31">
        <v>573</v>
      </c>
      <c r="K334" s="20">
        <f>IFERROR(_xlfn.XLOOKUP(F334,Stock!A:A,Stock!AI:AI),0)</f>
        <v>522</v>
      </c>
      <c r="L334" s="20">
        <f t="shared" ref="L334:Y334" si="2232">K337</f>
        <v>457</v>
      </c>
      <c r="M334" s="20">
        <f t="shared" si="2232"/>
        <v>2392</v>
      </c>
      <c r="N334" s="20">
        <f t="shared" si="2232"/>
        <v>2327</v>
      </c>
      <c r="O334" s="20">
        <f t="shared" si="2232"/>
        <v>2263</v>
      </c>
      <c r="P334" s="20">
        <f t="shared" si="2232"/>
        <v>2200</v>
      </c>
      <c r="Q334" s="20">
        <f t="shared" si="2232"/>
        <v>2137</v>
      </c>
      <c r="R334" s="20">
        <f t="shared" si="2232"/>
        <v>2074</v>
      </c>
      <c r="S334" s="20">
        <f t="shared" si="2232"/>
        <v>2013</v>
      </c>
      <c r="T334" s="20">
        <f t="shared" si="2232"/>
        <v>1954</v>
      </c>
      <c r="U334" s="20">
        <f t="shared" si="2232"/>
        <v>1895</v>
      </c>
      <c r="V334" s="20">
        <f t="shared" si="2232"/>
        <v>1835</v>
      </c>
      <c r="W334" s="20">
        <f t="shared" si="2232"/>
        <v>1775</v>
      </c>
      <c r="X334" s="20">
        <f t="shared" si="2232"/>
        <v>1714</v>
      </c>
      <c r="Y334" s="21">
        <f t="shared" si="2232"/>
        <v>1652</v>
      </c>
      <c r="Z334" s="21">
        <f t="shared" ref="Z334" si="2233">Y337</f>
        <v>1590</v>
      </c>
      <c r="AA334" s="21">
        <f t="shared" ref="AA334" si="2234">Z337</f>
        <v>1528</v>
      </c>
      <c r="AB334" s="21">
        <f t="shared" ref="AB334" si="2235">AA337</f>
        <v>1466</v>
      </c>
      <c r="AC334" s="21">
        <f t="shared" ref="AC334" si="2236">AB337</f>
        <v>1404</v>
      </c>
      <c r="AD334" s="21">
        <f t="shared" ref="AD334" si="2237">AC337</f>
        <v>1342</v>
      </c>
      <c r="AE334" s="21">
        <f t="shared" ref="AE334" si="2238">AD337</f>
        <v>1280</v>
      </c>
      <c r="AF334" s="21">
        <f t="shared" ref="AF334" si="2239">AE337</f>
        <v>1218</v>
      </c>
      <c r="AG334" s="21">
        <f t="shared" ref="AG334" si="2240">AF337</f>
        <v>1156</v>
      </c>
      <c r="AH334" s="21">
        <f t="shared" ref="AH334" si="2241">AG337</f>
        <v>1093</v>
      </c>
      <c r="AI334" s="21">
        <f t="shared" ref="AI334" si="2242">AH337</f>
        <v>1031</v>
      </c>
      <c r="AJ334" s="21">
        <f t="shared" ref="AJ334" si="2243">AI337</f>
        <v>969</v>
      </c>
      <c r="AK334" s="21">
        <f t="shared" ref="AK334" si="2244">AJ337</f>
        <v>907</v>
      </c>
      <c r="AL334" s="21">
        <f t="shared" ref="AL334" si="2245">AK337</f>
        <v>845</v>
      </c>
      <c r="AM334" s="21">
        <f t="shared" ref="AM334" si="2246">AL337</f>
        <v>783</v>
      </c>
      <c r="AN334" s="21">
        <f t="shared" ref="AN334" si="2247">AM337</f>
        <v>721</v>
      </c>
      <c r="AO334" s="21">
        <f t="shared" ref="AO334" si="2248">AN337</f>
        <v>659</v>
      </c>
      <c r="AP334" s="21">
        <f t="shared" ref="AP334" si="2249">AO337</f>
        <v>597</v>
      </c>
      <c r="AQ334" s="21">
        <f t="shared" ref="AQ334" si="2250">AP337</f>
        <v>597</v>
      </c>
    </row>
    <row r="335" spans="1:43" hidden="1" x14ac:dyDescent="0.3">
      <c r="A335" s="14">
        <f>_xlfn.XLOOKUP(F335,'Demand on-top'!A:A,'Demand on-top'!S:S)</f>
        <v>0</v>
      </c>
      <c r="B335" s="16" t="s">
        <v>51</v>
      </c>
      <c r="C335" s="17" t="s">
        <v>52</v>
      </c>
      <c r="D335" s="18" cm="1">
        <f t="array" ref="D335">ROUND(_xlfn.XLOOKUP(B335,Artikli!A:A,Artikli!C:C/7),0)</f>
        <v>9</v>
      </c>
      <c r="E335" s="19" t="s">
        <v>12</v>
      </c>
      <c r="F335" s="19" t="s">
        <v>192</v>
      </c>
      <c r="G335" s="48" t="s">
        <v>193</v>
      </c>
      <c r="H335" s="62"/>
      <c r="I335" s="57" t="s">
        <v>28</v>
      </c>
      <c r="J335" s="31">
        <v>64</v>
      </c>
      <c r="K335" s="20">
        <f>ROUND(_xlfn.XLOOKUP($F335,'Prodaja+Demand'!$B:$B,'Prodaja+Demand'!BG:BG),0)+ROUND(_xlfn.XLOOKUP($F335,'Demand on-top'!$A:$A,'Demand on-top'!F:F),0)</f>
        <v>65</v>
      </c>
      <c r="L335" s="20">
        <f>ROUND(_xlfn.XLOOKUP($F335,'Prodaja+Demand'!$B:$B,'Prodaja+Demand'!BH:BH),0)+ROUND(_xlfn.XLOOKUP($F335,'Demand on-top'!$A:$A,'Demand on-top'!G:G),0)</f>
        <v>65</v>
      </c>
      <c r="M335" s="20">
        <f>ROUND(_xlfn.XLOOKUP($F335,'Prodaja+Demand'!$B:$B,'Prodaja+Demand'!BI:BI),0)+ROUND(_xlfn.XLOOKUP($F335,'Demand on-top'!$A:$A,'Demand on-top'!H:H),0)</f>
        <v>65</v>
      </c>
      <c r="N335" s="20">
        <f>ROUND(_xlfn.XLOOKUP($F335,'Prodaja+Demand'!$B:$B,'Prodaja+Demand'!BJ:BJ),0)+ROUND(_xlfn.XLOOKUP($F335,'Demand on-top'!$A:$A,'Demand on-top'!I:I),0)</f>
        <v>64</v>
      </c>
      <c r="O335" s="20">
        <f>ROUND(_xlfn.XLOOKUP($F335,'Prodaja+Demand'!$B:$B,'Prodaja+Demand'!BK:BK),0)+ROUND(_xlfn.XLOOKUP($F335,'Demand on-top'!$A:$A,'Demand on-top'!J:J),0)</f>
        <v>63</v>
      </c>
      <c r="P335" s="20">
        <f>ROUND(_xlfn.XLOOKUP($F335,'Prodaja+Demand'!$B:$B,'Prodaja+Demand'!BL:BL),0)+ROUND(_xlfn.XLOOKUP($F335,'Demand on-top'!$A:$A,'Demand on-top'!K:K),0)</f>
        <v>63</v>
      </c>
      <c r="Q335" s="20">
        <f>ROUND(_xlfn.XLOOKUP($F335,'Prodaja+Demand'!$B:$B,'Prodaja+Demand'!BM:BM),0)+ROUND(_xlfn.XLOOKUP($F335,'Demand on-top'!$A:$A,'Demand on-top'!L:L),0)</f>
        <v>63</v>
      </c>
      <c r="R335" s="20">
        <f>ROUND(_xlfn.XLOOKUP($F335,'Prodaja+Demand'!$B:$B,'Prodaja+Demand'!BN:BN),0)+ROUND(_xlfn.XLOOKUP($F335,'Demand on-top'!$A:$A,'Demand on-top'!M:M),0)</f>
        <v>61</v>
      </c>
      <c r="S335" s="20">
        <f>ROUND(_xlfn.XLOOKUP($F335,'Prodaja+Demand'!$B:$B,'Prodaja+Demand'!BO:BO),0)+ROUND(_xlfn.XLOOKUP($F335,'Demand on-top'!$A:$A,'Demand on-top'!N:N),0)</f>
        <v>59</v>
      </c>
      <c r="T335" s="20">
        <f>ROUND(_xlfn.XLOOKUP($F335,'Prodaja+Demand'!$B:$B,'Prodaja+Demand'!BP:BP),0)+ROUND(_xlfn.XLOOKUP($F335,'Demand on-top'!$A:$A,'Demand on-top'!O:O),0)</f>
        <v>59</v>
      </c>
      <c r="U335" s="20">
        <f>ROUND(_xlfn.XLOOKUP($F335,'Prodaja+Demand'!$B:$B,'Prodaja+Demand'!BQ:BQ),0)+ROUND(_xlfn.XLOOKUP($F335,'Demand on-top'!$A:$A,'Demand on-top'!P:P),0)</f>
        <v>60</v>
      </c>
      <c r="V335" s="20">
        <f>ROUND(_xlfn.XLOOKUP($F335,'Prodaja+Demand'!$B:$B,'Prodaja+Demand'!BR:BR),0)+ROUND(_xlfn.XLOOKUP($F335,'Demand on-top'!$A:$A,'Demand on-top'!Q:Q),0)</f>
        <v>60</v>
      </c>
      <c r="W335" s="20">
        <f>ROUND(_xlfn.XLOOKUP($F335,'Prodaja+Demand'!$B:$B,'Prodaja+Demand'!BS:BS),0)+ROUND(_xlfn.XLOOKUP($F335,'Demand on-top'!$A:$A,'Demand on-top'!R:R),0)</f>
        <v>61</v>
      </c>
      <c r="X335" s="20">
        <f>ROUND(_xlfn.XLOOKUP($F335,'Prodaja+Demand'!$B:$B,'Prodaja+Demand'!BT:BT),0)+ROUND(_xlfn.XLOOKUP($F335,'Demand on-top'!$A:$A,'Demand on-top'!S:S),0)</f>
        <v>62</v>
      </c>
      <c r="Y335" s="21">
        <f>ROUND(_xlfn.XLOOKUP($F335,'Prodaja+Demand'!$B:$B,'Prodaja+Demand'!BU:BU),0)+ROUND(_xlfn.XLOOKUP($F335,'Demand on-top'!$A:$A,'Demand on-top'!T:T),0)</f>
        <v>62</v>
      </c>
      <c r="Z335" s="21">
        <f>ROUND(_xlfn.XLOOKUP($F335,'Prodaja+Demand'!$B:$B,'Prodaja+Demand'!BV:BV),0)+ROUND(_xlfn.XLOOKUP($F335,'Demand on-top'!$A:$A,'Demand on-top'!U:U),0)</f>
        <v>62</v>
      </c>
      <c r="AA335" s="21">
        <f>ROUND(_xlfn.XLOOKUP($F335,'Prodaja+Demand'!$B:$B,'Prodaja+Demand'!BW:BW),0)+ROUND(_xlfn.XLOOKUP($F335,'Demand on-top'!$A:$A,'Demand on-top'!V:V),0)</f>
        <v>62</v>
      </c>
      <c r="AB335" s="21">
        <f>ROUND(_xlfn.XLOOKUP($F335,'Prodaja+Demand'!$B:$B,'Prodaja+Demand'!BX:BX),0)+ROUND(_xlfn.XLOOKUP($F335,'Demand on-top'!$A:$A,'Demand on-top'!W:W),0)</f>
        <v>62</v>
      </c>
      <c r="AC335" s="21">
        <f>ROUND(_xlfn.XLOOKUP($F335,'Prodaja+Demand'!$B:$B,'Prodaja+Demand'!BY:BY),0)+ROUND(_xlfn.XLOOKUP($F335,'Demand on-top'!$A:$A,'Demand on-top'!X:X),0)</f>
        <v>62</v>
      </c>
      <c r="AD335" s="21">
        <f>ROUND(_xlfn.XLOOKUP($F335,'Prodaja+Demand'!$B:$B,'Prodaja+Demand'!BZ:BZ),0)+ROUND(_xlfn.XLOOKUP($F335,'Demand on-top'!$A:$A,'Demand on-top'!Y:Y),0)</f>
        <v>62</v>
      </c>
      <c r="AE335" s="21">
        <f>ROUND(_xlfn.XLOOKUP($F335,'Prodaja+Demand'!$B:$B,'Prodaja+Demand'!CA:CA),0)+ROUND(_xlfn.XLOOKUP($F335,'Demand on-top'!$A:$A,'Demand on-top'!Z:Z),0)</f>
        <v>62</v>
      </c>
      <c r="AF335" s="21">
        <f>ROUND(_xlfn.XLOOKUP($F335,'Prodaja+Demand'!$B:$B,'Prodaja+Demand'!CB:CB),0)+ROUND(_xlfn.XLOOKUP($F335,'Demand on-top'!$A:$A,'Demand on-top'!AA:AA),0)</f>
        <v>62</v>
      </c>
      <c r="AG335" s="21">
        <f>ROUND(_xlfn.XLOOKUP($F335,'Prodaja+Demand'!$B:$B,'Prodaja+Demand'!CC:CC),0)+ROUND(_xlfn.XLOOKUP($F335,'Demand on-top'!$A:$A,'Demand on-top'!AB:AB),0)</f>
        <v>63</v>
      </c>
      <c r="AH335" s="21">
        <f>ROUND(_xlfn.XLOOKUP($F335,'Prodaja+Demand'!$B:$B,'Prodaja+Demand'!CD:CD),0)+ROUND(_xlfn.XLOOKUP($F335,'Demand on-top'!$A:$A,'Demand on-top'!AC:AC),0)</f>
        <v>62</v>
      </c>
      <c r="AI335" s="21">
        <f>ROUND(_xlfn.XLOOKUP($F335,'Prodaja+Demand'!$B:$B,'Prodaja+Demand'!CE:CE),0)+ROUND(_xlfn.XLOOKUP($F335,'Demand on-top'!$A:$A,'Demand on-top'!AD:AD),0)</f>
        <v>62</v>
      </c>
      <c r="AJ335" s="21">
        <f>ROUND(_xlfn.XLOOKUP($F335,'Prodaja+Demand'!$B:$B,'Prodaja+Demand'!CF:CF),0)+ROUND(_xlfn.XLOOKUP($F335,'Demand on-top'!$A:$A,'Demand on-top'!AE:AE),0)</f>
        <v>62</v>
      </c>
      <c r="AK335" s="21">
        <f>ROUND(_xlfn.XLOOKUP($F335,'Prodaja+Demand'!$B:$B,'Prodaja+Demand'!CG:CG),0)+ROUND(_xlfn.XLOOKUP($F335,'Demand on-top'!$A:$A,'Demand on-top'!AF:AF),0)</f>
        <v>62</v>
      </c>
      <c r="AL335" s="21">
        <f>ROUND(_xlfn.XLOOKUP($F335,'Prodaja+Demand'!$B:$B,'Prodaja+Demand'!CH:CH),0)+ROUND(_xlfn.XLOOKUP($F335,'Demand on-top'!$A:$A,'Demand on-top'!AG:AG),0)</f>
        <v>62</v>
      </c>
      <c r="AM335" s="21">
        <f>ROUND(_xlfn.XLOOKUP($F335,'Prodaja+Demand'!$B:$B,'Prodaja+Demand'!CI:CI),0)+ROUND(_xlfn.XLOOKUP($F335,'Demand on-top'!$A:$A,'Demand on-top'!AH:AH),0)</f>
        <v>62</v>
      </c>
      <c r="AN335" s="21">
        <f>ROUND(_xlfn.XLOOKUP($F335,'Prodaja+Demand'!$B:$B,'Prodaja+Demand'!CJ:CJ),0)+ROUND(_xlfn.XLOOKUP($F335,'Demand on-top'!$A:$A,'Demand on-top'!AI:AI),0)</f>
        <v>62</v>
      </c>
      <c r="AO335" s="21">
        <f>ROUND(_xlfn.XLOOKUP($F335,'Prodaja+Demand'!$B:$B,'Prodaja+Demand'!CK:CK),0)+ROUND(_xlfn.XLOOKUP($F335,'Demand on-top'!$A:$A,'Demand on-top'!AJ:AJ),0)</f>
        <v>62</v>
      </c>
      <c r="AP335" s="21">
        <f>ROUND(_xlfn.XLOOKUP($F335,'Prodaja+Demand'!$B:$B,'Prodaja+Demand'!CL:CL),0)+ROUND(_xlfn.XLOOKUP($F335,'Demand on-top'!$A:$A,'Demand on-top'!AK:AK),0)</f>
        <v>0</v>
      </c>
      <c r="AQ335" s="21">
        <f>ROUND(_xlfn.XLOOKUP($F335,'Prodaja+Demand'!$B:$B,'Prodaja+Demand'!CM:CM),0)+ROUND(_xlfn.XLOOKUP($F335,'Demand on-top'!$A:$A,'Demand on-top'!AL:AL),0)</f>
        <v>0</v>
      </c>
    </row>
    <row r="336" spans="1:43" hidden="1" x14ac:dyDescent="0.3">
      <c r="A336" s="14">
        <f>_xlfn.XLOOKUP(F336,'Demand on-top'!A:A,'Demand on-top'!S:S)</f>
        <v>0</v>
      </c>
      <c r="B336" s="16" t="s">
        <v>51</v>
      </c>
      <c r="C336" s="17" t="s">
        <v>52</v>
      </c>
      <c r="D336" s="18" cm="1">
        <f t="array" ref="D336">ROUND(_xlfn.XLOOKUP(B336,Artikli!A:A,Artikli!C:C/7),0)</f>
        <v>9</v>
      </c>
      <c r="E336" s="19" t="s">
        <v>12</v>
      </c>
      <c r="F336" s="19" t="s">
        <v>192</v>
      </c>
      <c r="G336" s="48" t="s">
        <v>193</v>
      </c>
      <c r="H336" s="62"/>
      <c r="I336" s="57" t="s">
        <v>27</v>
      </c>
      <c r="J336" s="31">
        <v>0</v>
      </c>
      <c r="K336" s="20">
        <f>IFERROR(_xlfn.XLOOKUP($F336,'Incoming supply'!$A:$A,'Incoming supply'!B:B),0)</f>
        <v>0</v>
      </c>
      <c r="L336" s="20">
        <f>IFERROR(_xlfn.XLOOKUP($F336,'Incoming supply'!$A:$A,'Incoming supply'!C:C),0)</f>
        <v>2000</v>
      </c>
      <c r="M336" s="20">
        <f>IFERROR(_xlfn.XLOOKUP($F336,'Incoming supply'!$A:$A,'Incoming supply'!D:D),0)</f>
        <v>0</v>
      </c>
      <c r="N336" s="20">
        <f>IFERROR(_xlfn.XLOOKUP($F336,'Incoming supply'!$A:$A,'Incoming supply'!E:E),0)</f>
        <v>0</v>
      </c>
      <c r="O336" s="20">
        <f>IFERROR(_xlfn.XLOOKUP($F336,'Incoming supply'!$A:$A,'Incoming supply'!F:F),0)</f>
        <v>0</v>
      </c>
      <c r="P336" s="20">
        <f>IFERROR(_xlfn.XLOOKUP($F336,'Incoming supply'!$A:$A,'Incoming supply'!G:G),0)</f>
        <v>0</v>
      </c>
      <c r="Q336" s="20">
        <f>IFERROR(_xlfn.XLOOKUP($F336,'Incoming supply'!$A:$A,'Incoming supply'!H:H),0)</f>
        <v>0</v>
      </c>
      <c r="R336" s="20">
        <f>IFERROR(_xlfn.XLOOKUP($F336,'Incoming supply'!$A:$A,'Incoming supply'!I:I),0)</f>
        <v>0</v>
      </c>
      <c r="S336" s="20">
        <f>IFERROR(_xlfn.XLOOKUP($F336,'Incoming supply'!$A:$A,'Incoming supply'!J:J),0)</f>
        <v>0</v>
      </c>
      <c r="T336" s="20">
        <f>IFERROR(_xlfn.XLOOKUP($F336,'Incoming supply'!$A:$A,'Incoming supply'!K:K),0)</f>
        <v>0</v>
      </c>
      <c r="U336" s="20">
        <f>IFERROR(_xlfn.XLOOKUP($F336,'Incoming supply'!$A:$A,'Incoming supply'!L:L),0)</f>
        <v>0</v>
      </c>
      <c r="V336" s="20">
        <f>IFERROR(_xlfn.XLOOKUP($F336,'Incoming supply'!$A:$A,'Incoming supply'!M:M),0)</f>
        <v>0</v>
      </c>
      <c r="W336" s="20">
        <f>IFERROR(_xlfn.XLOOKUP($F336,'Incoming supply'!$A:$A,'Incoming supply'!N:N),0)</f>
        <v>0</v>
      </c>
      <c r="X336" s="20">
        <f>IFERROR(_xlfn.XLOOKUP($F336,'Incoming supply'!$A:$A,'Incoming supply'!O:O),0)</f>
        <v>0</v>
      </c>
      <c r="Y336" s="21">
        <f>IFERROR(_xlfn.XLOOKUP($F336,'Incoming supply'!$A:$A,'Incoming supply'!P:P),0)</f>
        <v>0</v>
      </c>
      <c r="Z336" s="21">
        <f>IFERROR(_xlfn.XLOOKUP($F336,'Incoming supply'!$A:$A,'Incoming supply'!Q:Q),0)</f>
        <v>0</v>
      </c>
      <c r="AA336" s="21">
        <f>IFERROR(_xlfn.XLOOKUP($F336,'Incoming supply'!$A:$A,'Incoming supply'!R:R),0)</f>
        <v>0</v>
      </c>
      <c r="AB336" s="21">
        <f>IFERROR(_xlfn.XLOOKUP($F336,'Incoming supply'!$A:$A,'Incoming supply'!S:S),0)</f>
        <v>0</v>
      </c>
      <c r="AC336" s="21">
        <f>IFERROR(_xlfn.XLOOKUP($F336,'Incoming supply'!$A:$A,'Incoming supply'!T:T),0)</f>
        <v>0</v>
      </c>
      <c r="AD336" s="21">
        <f>IFERROR(_xlfn.XLOOKUP($F336,'Incoming supply'!$A:$A,'Incoming supply'!U:U),0)</f>
        <v>0</v>
      </c>
      <c r="AE336" s="21">
        <f>IFERROR(_xlfn.XLOOKUP($F336,'Incoming supply'!$A:$A,'Incoming supply'!V:V),0)</f>
        <v>0</v>
      </c>
      <c r="AF336" s="21">
        <f>IFERROR(_xlfn.XLOOKUP($F336,'Incoming supply'!$A:$A,'Incoming supply'!W:W),0)</f>
        <v>0</v>
      </c>
      <c r="AG336" s="21">
        <f>IFERROR(_xlfn.XLOOKUP($F336,'Incoming supply'!$A:$A,'Incoming supply'!X:X),0)</f>
        <v>0</v>
      </c>
      <c r="AH336" s="21">
        <f>IFERROR(_xlfn.XLOOKUP($F336,'Incoming supply'!$A:$A,'Incoming supply'!Y:Y),0)</f>
        <v>0</v>
      </c>
      <c r="AI336" s="21">
        <f>IFERROR(_xlfn.XLOOKUP($F336,'Incoming supply'!$A:$A,'Incoming supply'!Z:Z),0)</f>
        <v>0</v>
      </c>
      <c r="AJ336" s="21">
        <f>IFERROR(_xlfn.XLOOKUP($F336,'Incoming supply'!$A:$A,'Incoming supply'!AA:AA),0)</f>
        <v>0</v>
      </c>
      <c r="AK336" s="21">
        <f>IFERROR(_xlfn.XLOOKUP($F336,'Incoming supply'!$A:$A,'Incoming supply'!AB:AB),0)</f>
        <v>0</v>
      </c>
      <c r="AL336" s="21">
        <f>IFERROR(_xlfn.XLOOKUP($F336,'Incoming supply'!$A:$A,'Incoming supply'!AC:AC),0)</f>
        <v>0</v>
      </c>
      <c r="AM336" s="21">
        <f>IFERROR(_xlfn.XLOOKUP($F336,'Incoming supply'!$A:$A,'Incoming supply'!AD:AD),0)</f>
        <v>0</v>
      </c>
      <c r="AN336" s="21">
        <f>IFERROR(_xlfn.XLOOKUP($F336,'Incoming supply'!$A:$A,'Incoming supply'!AE:AE),0)</f>
        <v>0</v>
      </c>
      <c r="AO336" s="21">
        <f>IFERROR(_xlfn.XLOOKUP($F336,'Incoming supply'!$A:$A,'Incoming supply'!AF:AF),0)</f>
        <v>0</v>
      </c>
      <c r="AP336" s="21">
        <f>IFERROR(_xlfn.XLOOKUP($F336,'Incoming supply'!$A:$A,'Incoming supply'!AG:AG),0)</f>
        <v>0</v>
      </c>
      <c r="AQ336" s="21">
        <f>IFERROR(_xlfn.XLOOKUP($F336,'Incoming supply'!$A:$A,'Incoming supply'!AH:AH),0)</f>
        <v>0</v>
      </c>
    </row>
    <row r="337" spans="1:43" hidden="1" x14ac:dyDescent="0.3">
      <c r="A337" s="14">
        <f>_xlfn.XLOOKUP(F337,'Demand on-top'!A:A,'Demand on-top'!S:S)</f>
        <v>0</v>
      </c>
      <c r="B337" s="16" t="s">
        <v>51</v>
      </c>
      <c r="C337" s="17" t="s">
        <v>52</v>
      </c>
      <c r="D337" s="18" cm="1">
        <f t="array" ref="D337">ROUND(_xlfn.XLOOKUP(B337,Artikli!A:A,Artikli!C:C/7),0)</f>
        <v>9</v>
      </c>
      <c r="E337" s="19" t="s">
        <v>12</v>
      </c>
      <c r="F337" s="19" t="s">
        <v>192</v>
      </c>
      <c r="G337" s="48" t="s">
        <v>193</v>
      </c>
      <c r="H337" s="62"/>
      <c r="I337" s="57" t="s">
        <v>4096</v>
      </c>
      <c r="J337" s="31">
        <v>509</v>
      </c>
      <c r="K337" s="20">
        <f t="shared" ref="K337" si="2251">IF((K334-K335+K336)&gt;0,(K334-K335+K336),0)</f>
        <v>457</v>
      </c>
      <c r="L337" s="20">
        <f t="shared" ref="L337" si="2252">IF((L334-L335+L336)&gt;0,(L334-L335+L336),0)</f>
        <v>2392</v>
      </c>
      <c r="M337" s="20">
        <f t="shared" ref="M337" si="2253">IF((M334-M335+M336)&gt;0,(M334-M335+M336),0)</f>
        <v>2327</v>
      </c>
      <c r="N337" s="20">
        <f t="shared" ref="N337" si="2254">IF((N334-N335+N336)&gt;0,(N334-N335+N336),0)</f>
        <v>2263</v>
      </c>
      <c r="O337" s="20">
        <f t="shared" ref="O337" si="2255">IF((O334-O335+O336)&gt;0,(O334-O335+O336),0)</f>
        <v>2200</v>
      </c>
      <c r="P337" s="20">
        <f t="shared" ref="P337" si="2256">IF((P334-P335+P336)&gt;0,(P334-P335+P336),0)</f>
        <v>2137</v>
      </c>
      <c r="Q337" s="20">
        <f t="shared" ref="Q337" si="2257">IF((Q334-Q335+Q336)&gt;0,(Q334-Q335+Q336),0)</f>
        <v>2074</v>
      </c>
      <c r="R337" s="20">
        <f t="shared" ref="R337" si="2258">IF((R334-R335+R336)&gt;0,(R334-R335+R336),0)</f>
        <v>2013</v>
      </c>
      <c r="S337" s="20">
        <f t="shared" ref="S337" si="2259">IF((S334-S335+S336)&gt;0,(S334-S335+S336),0)</f>
        <v>1954</v>
      </c>
      <c r="T337" s="20">
        <f t="shared" ref="T337" si="2260">IF((T334-T335+T336)&gt;0,(T334-T335+T336),0)</f>
        <v>1895</v>
      </c>
      <c r="U337" s="20">
        <f t="shared" ref="U337" si="2261">IF((U334-U335+U336)&gt;0,(U334-U335+U336),0)</f>
        <v>1835</v>
      </c>
      <c r="V337" s="20">
        <f t="shared" ref="V337" si="2262">IF((V334-V335+V336)&gt;0,(V334-V335+V336),0)</f>
        <v>1775</v>
      </c>
      <c r="W337" s="20">
        <f t="shared" ref="W337" si="2263">IF((W334-W335+W336)&gt;0,(W334-W335+W336),0)</f>
        <v>1714</v>
      </c>
      <c r="X337" s="20">
        <f t="shared" ref="X337" si="2264">IF((X334-X335+X336)&gt;0,(X334-X335+X336),0)</f>
        <v>1652</v>
      </c>
      <c r="Y337" s="21">
        <f t="shared" ref="Y337:AQ337" si="2265">IF((Y334-Y335+Y336)&gt;0,(Y334-Y335+Y336),0)</f>
        <v>1590</v>
      </c>
      <c r="Z337" s="21">
        <f t="shared" si="2265"/>
        <v>1528</v>
      </c>
      <c r="AA337" s="21">
        <f t="shared" si="2265"/>
        <v>1466</v>
      </c>
      <c r="AB337" s="21">
        <f t="shared" si="2265"/>
        <v>1404</v>
      </c>
      <c r="AC337" s="21">
        <f t="shared" si="2265"/>
        <v>1342</v>
      </c>
      <c r="AD337" s="21">
        <f t="shared" si="2265"/>
        <v>1280</v>
      </c>
      <c r="AE337" s="21">
        <f t="shared" si="2265"/>
        <v>1218</v>
      </c>
      <c r="AF337" s="21">
        <f t="shared" si="2265"/>
        <v>1156</v>
      </c>
      <c r="AG337" s="21">
        <f t="shared" si="2265"/>
        <v>1093</v>
      </c>
      <c r="AH337" s="21">
        <f t="shared" si="2265"/>
        <v>1031</v>
      </c>
      <c r="AI337" s="21">
        <f t="shared" si="2265"/>
        <v>969</v>
      </c>
      <c r="AJ337" s="21">
        <f t="shared" si="2265"/>
        <v>907</v>
      </c>
      <c r="AK337" s="21">
        <f t="shared" si="2265"/>
        <v>845</v>
      </c>
      <c r="AL337" s="21">
        <f t="shared" si="2265"/>
        <v>783</v>
      </c>
      <c r="AM337" s="21">
        <f t="shared" si="2265"/>
        <v>721</v>
      </c>
      <c r="AN337" s="21">
        <f t="shared" si="2265"/>
        <v>659</v>
      </c>
      <c r="AO337" s="21">
        <f t="shared" si="2265"/>
        <v>597</v>
      </c>
      <c r="AP337" s="21">
        <f t="shared" si="2265"/>
        <v>597</v>
      </c>
      <c r="AQ337" s="21">
        <f t="shared" si="2265"/>
        <v>597</v>
      </c>
    </row>
    <row r="338" spans="1:43" hidden="1" x14ac:dyDescent="0.3">
      <c r="A338" s="14">
        <f>_xlfn.XLOOKUP(F338,'Demand on-top'!A:A,'Demand on-top'!S:S)</f>
        <v>0</v>
      </c>
      <c r="B338" s="22" t="s">
        <v>51</v>
      </c>
      <c r="C338" s="23" t="s">
        <v>52</v>
      </c>
      <c r="D338" s="18" cm="1">
        <f t="array" ref="D338">ROUND(_xlfn.XLOOKUP(B338,Artikli!A:A,Artikli!C:C/7),0)</f>
        <v>9</v>
      </c>
      <c r="E338" s="25" t="s">
        <v>12</v>
      </c>
      <c r="F338" s="25" t="s">
        <v>192</v>
      </c>
      <c r="G338" s="49" t="s">
        <v>193</v>
      </c>
      <c r="H338" s="64"/>
      <c r="I338" s="58" t="s">
        <v>29</v>
      </c>
      <c r="J338" s="32">
        <v>9.0847457627118651</v>
      </c>
      <c r="K338" s="26" cm="1">
        <f t="array" ref="K338">IFERROR(_xlfn.LET(_xlpm.stk, K334, _xlpm.dem, L335:$BF335,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AVERAGE(L335:Z335), _xlpm.nxt), _xlpm.fw + ((_xlpm.stk - _xlpm.ded) / _xlpm.safe_nxt)),0)</f>
        <v>8.3220338983050848</v>
      </c>
      <c r="L338" s="26" cm="1">
        <f t="array" ref="L338">IFERROR(_xlfn.LET(_xlpm.stk, L334, _xlpm.dem, M335:$BF335,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AVERAGE(M335:AA335), _xlpm.nxt), _xlpm.fw + ((_xlpm.stk - _xlpm.ded) / _xlpm.safe_nxt)),0)</f>
        <v>7.3220338983050848</v>
      </c>
      <c r="M338" s="26" cm="1">
        <f t="array" ref="M338">IFERROR(_xlfn.LET(_xlpm.stk, M334, _xlpm.dem, N335:$BF335,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AVERAGE(N335:AB335), _xlpm.nxt), _xlpm.fw + ((_xlpm.stk - _xlpm.ded) / _xlpm.safe_nxt)),0)</f>
        <v>38.758396533044419</v>
      </c>
      <c r="N338" s="26" cm="1">
        <f t="array" ref="N338">IFERROR(_xlfn.LET(_xlpm.stk, N334, _xlpm.dem, O335:$BF335,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AVERAGE(O335:AC335), _xlpm.nxt), _xlpm.fw + ((_xlpm.stk - _xlpm.ded) / _xlpm.safe_nxt)),0)</f>
        <v>37.765472312703579</v>
      </c>
      <c r="O338" s="26" cm="1">
        <f t="array" ref="O338">IFERROR(_xlfn.LET(_xlpm.stk, O334, _xlpm.dem, P335:$BF335,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AVERAGE(P335:AD335), _xlpm.nxt), _xlpm.fw + ((_xlpm.stk - _xlpm.ded) / _xlpm.safe_nxt)),0)</f>
        <v>36.760869565217391</v>
      </c>
      <c r="P338" s="26" cm="1">
        <f t="array" ref="P338">IFERROR(_xlfn.LET(_xlpm.stk, P334, _xlpm.dem, Q335:$BF335,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AVERAGE(Q335:AE335), _xlpm.nxt), _xlpm.fw + ((_xlpm.stk - _xlpm.ded) / _xlpm.safe_nxt)),0)</f>
        <v>35.772578890097932</v>
      </c>
      <c r="Q338" s="26" cm="1">
        <f t="array" ref="Q338">IFERROR(_xlfn.LET(_xlpm.stk, Q334, _xlpm.dem, R335:$BF335,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AVERAGE(R335:AF335), _xlpm.nxt), _xlpm.fw + ((_xlpm.stk - _xlpm.ded) / _xlpm.safe_nxt)),0)</f>
        <v>34.784313725490193</v>
      </c>
      <c r="R338" s="26" cm="1">
        <f t="array" ref="R338">IFERROR(_xlfn.LET(_xlpm.stk, R334, _xlpm.dem, S335:$BF335,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AVERAGE(S335:AG335), _xlpm.nxt), _xlpm.fw + ((_xlpm.stk - _xlpm.ded) / _xlpm.safe_nxt)),0)</f>
        <v>33.728260869565219</v>
      </c>
      <c r="S338" s="26" cm="1">
        <f t="array" ref="S338">IFERROR(_xlfn.LET(_xlpm.stk, S334, _xlpm.dem, T335:$BF335,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AVERAGE(T335:AH335), _xlpm.nxt), _xlpm.fw + ((_xlpm.stk - _xlpm.ded) / _xlpm.safe_nxt)),0)</f>
        <v>32.660888407367281</v>
      </c>
      <c r="T338" s="26" cm="1">
        <f t="array" ref="T338">IFERROR(_xlfn.LET(_xlpm.stk, T334, _xlpm.dem, U335:$BF335,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AVERAGE(U335:AI335), _xlpm.nxt), _xlpm.fw + ((_xlpm.stk - _xlpm.ded) / _xlpm.safe_nxt)),0)</f>
        <v>31.626349892008641</v>
      </c>
      <c r="U338" s="26" cm="1">
        <f t="array" ref="U338">IFERROR(_xlfn.LET(_xlpm.stk, U334, _xlpm.dem, V335:$BF335,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AVERAGE(V335:AJ335), _xlpm.nxt), _xlpm.fw + ((_xlpm.stk - _xlpm.ded) / _xlpm.safe_nxt)),0)</f>
        <v>30.619612068965516</v>
      </c>
      <c r="V338" s="26" cm="1">
        <f t="array" ref="V338">IFERROR(_xlfn.LET(_xlpm.stk, V334, _xlpm.dem, W335:$BF335,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AVERAGE(W335:AK335), _xlpm.nxt), _xlpm.fw + ((_xlpm.stk - _xlpm.ded) / _xlpm.safe_nxt)),0)</f>
        <v>29.596774193548388</v>
      </c>
      <c r="W338" s="26" cm="1">
        <f t="array" ref="W338">IFERROR(_xlfn.LET(_xlpm.stk, W334, _xlpm.dem, X335:$BF335,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AVERAGE(X335:AL335), _xlpm.nxt), _xlpm.fw + ((_xlpm.stk - _xlpm.ded) / _xlpm.safe_nxt)),0)</f>
        <v>28.601503759398497</v>
      </c>
      <c r="X338" s="26" cm="1">
        <f t="array" ref="X338">IFERROR(_xlfn.LET(_xlpm.stk, X334, _xlpm.dem, Y335:$BF335,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AVERAGE(Y335:AM335), _xlpm.nxt), _xlpm.fw + ((_xlpm.stk - _xlpm.ded) / _xlpm.safe_nxt)),0)</f>
        <v>27.617615467239524</v>
      </c>
      <c r="Y338" s="27" cm="1">
        <f t="array" ref="Y338">IFERROR(_xlfn.LET(_xlpm.stk, Y334, _xlpm.dem, Z335:$BF335,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AVERAGE(Z335:AN335), _xlpm.nxt), _xlpm.fw + ((_xlpm.stk - _xlpm.ded) / _xlpm.safe_nxt)),0)</f>
        <v>26.617615467239524</v>
      </c>
      <c r="Z338" s="27" cm="1">
        <f t="array" ref="Z338">IFERROR(_xlfn.LET(_xlpm.stk, Z334, _xlpm.dem, AA335:$BF335,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AVERAGE(AA335:AO335), _xlpm.nxt), _xlpm.fw + ((_xlpm.stk - _xlpm.ded) / _xlpm.safe_nxt)),0)</f>
        <v>25.617615467239524</v>
      </c>
      <c r="AA338" s="27" cm="1">
        <f t="array" ref="AA338">IFERROR(_xlfn.LET(_xlpm.stk, AA334, _xlpm.dem, AB335:$BF335,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AVERAGE(AB335:AP335), _xlpm.nxt), _xlpm.fw + ((_xlpm.stk - _xlpm.ded) / _xlpm.safe_nxt)),0)</f>
        <v>25.375143843498275</v>
      </c>
      <c r="AB338" s="27" cm="1">
        <f t="array" ref="AB338">IFERROR(_xlfn.LET(_xlpm.stk, AB334, _xlpm.dem, AC335:$BF335,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AVERAGE(AC335:AQ335), _xlpm.nxt), _xlpm.fw + ((_xlpm.stk - _xlpm.ded) / _xlpm.safe_nxt)),0)</f>
        <v>25.249070631970262</v>
      </c>
      <c r="AC338" s="27" cm="1">
        <f t="array" ref="AC338">IFERROR(_xlfn.LET(_xlpm.stk, AC334, _xlpm.dem, AD335:$BF335,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AVERAGE(AD335:AR335), _xlpm.nxt), _xlpm.fw + ((_xlpm.stk - _xlpm.ded) / _xlpm.safe_nxt)),0)</f>
        <v>24.383892617449664</v>
      </c>
      <c r="AD338" s="27" cm="1">
        <f t="array" ref="AD338">IFERROR(_xlfn.LET(_xlpm.stk, AD334, _xlpm.dem, AE335:$BF335,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AVERAGE(AE335:AS335), _xlpm.nxt), _xlpm.fw + ((_xlpm.stk - _xlpm.ded) / _xlpm.safe_nxt)),0)</f>
        <v>23.543191800878475</v>
      </c>
      <c r="AE338" s="27" cm="1">
        <f t="array" ref="AE338">IFERROR(_xlfn.LET(_xlpm.stk, AE334, _xlpm.dem, AF335:$BF335,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AVERAGE(AF335:AT335), _xlpm.nxt), _xlpm.fw + ((_xlpm.stk - _xlpm.ded) / _xlpm.safe_nxt)),0)</f>
        <v>22.734299516908212</v>
      </c>
      <c r="AF338" s="27" cm="1">
        <f t="array" ref="AF338">IFERROR(_xlfn.LET(_xlpm.stk, AF334, _xlpm.dem, AG335:$BF335,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AVERAGE(AG335:AU335), _xlpm.nxt), _xlpm.fw + ((_xlpm.stk - _xlpm.ded) / _xlpm.safe_nxt)),0)</f>
        <v>21.967799642218246</v>
      </c>
      <c r="AG338" s="27" cm="1">
        <f t="array" ref="AG338">IFERROR(_xlfn.LET(_xlpm.stk, AG334, _xlpm.dem, AH335:$BF335,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AVERAGE(AH335:AV335), _xlpm.nxt), _xlpm.fw + ((_xlpm.stk - _xlpm.ded) / _xlpm.safe_nxt)),0)</f>
        <v>21.306451612903224</v>
      </c>
      <c r="AH338" s="27" cm="1">
        <f t="array" ref="AH338">IFERROR(_xlfn.LET(_xlpm.stk, AH334, _xlpm.dem, AI335:$BF335,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AVERAGE(AI335:AW335), _xlpm.nxt), _xlpm.fw + ((_xlpm.stk - _xlpm.ded) / _xlpm.safe_nxt)),0)</f>
        <v>20.665898617511523</v>
      </c>
      <c r="AI338" s="27" cm="1">
        <f t="array" ref="AI338">IFERROR(_xlfn.LET(_xlpm.stk, AI334, _xlpm.dem, AJ335:$BF335,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AVERAGE(AJ335:AX335), _xlpm.nxt), _xlpm.fw + ((_xlpm.stk - _xlpm.ded) / _xlpm.safe_nxt)),0)</f>
        <v>20.172043010752688</v>
      </c>
      <c r="AJ338" s="27" cm="1">
        <f t="array" ref="AJ338">IFERROR(_xlfn.LET(_xlpm.stk, AJ334, _xlpm.dem, AK335:$BF335,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AVERAGE(AK335:AY335), _xlpm.nxt), _xlpm.fw + ((_xlpm.stk - _xlpm.ded) / _xlpm.safe_nxt)),0)</f>
        <v>19.880645161290325</v>
      </c>
      <c r="AK338" s="27" cm="1">
        <f t="array" ref="AK338">IFERROR(_xlfn.LET(_xlpm.stk, AK334, _xlpm.dem, AL335:$BF335,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AVERAGE(AL335:AZ335), _xlpm.nxt), _xlpm.fw + ((_xlpm.stk - _xlpm.ded) / _xlpm.safe_nxt)),0)</f>
        <v>19.943548387096776</v>
      </c>
      <c r="AL338" s="27" cm="1">
        <f t="array" ref="AL338">IFERROR(_xlfn.LET(_xlpm.stk, AL334, _xlpm.dem, AM335:$BF335,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AVERAGE(AM335:BA335), _xlpm.nxt), _xlpm.fw + ((_xlpm.stk - _xlpm.ded) / _xlpm.safe_nxt)),0)</f>
        <v>20.71505376344086</v>
      </c>
      <c r="AM338" s="27" cm="1">
        <f t="array" ref="AM338">IFERROR(_xlfn.LET(_xlpm.stk, AM334, _xlpm.dem, AN335:$BF335,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AVERAGE(AN335:BB335), _xlpm.nxt), _xlpm.fw + ((_xlpm.stk - _xlpm.ded) / _xlpm.safe_nxt)),0)</f>
        <v>23.258064516129032</v>
      </c>
      <c r="AN338" s="27" cm="1">
        <f t="array" ref="AN338">IFERROR(_xlfn.LET(_xlpm.stk, AN334, _xlpm.dem, AO335:$BF335,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AVERAGE(AO335:BC335), _xlpm.nxt), _xlpm.fw + ((_xlpm.stk - _xlpm.ded) / _xlpm.safe_nxt)),0)</f>
        <v>32.887096774193552</v>
      </c>
      <c r="AO338" s="27" cm="1">
        <f t="array" ref="AO338">IFERROR(_xlfn.LET(_xlpm.stk, AO334, _xlpm.dem, AP335:$BF335,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AVERAGE(AP335:BD335), _xlpm.nxt), _xlpm.fw + ((_xlpm.stk - _xlpm.ded) / _xlpm.safe_nxt)),0)</f>
        <v>0</v>
      </c>
      <c r="AP338" s="27" cm="1">
        <f t="array" ref="AP338">IFERROR(_xlfn.LET(_xlpm.stk, AP334, _xlpm.dem, AQ335:$BF335,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AVERAGE(AQ335:BE335), _xlpm.nxt), _xlpm.fw + ((_xlpm.stk - _xlpm.ded) / _xlpm.safe_nxt)),0)</f>
        <v>0</v>
      </c>
      <c r="AQ338" s="27" cm="1">
        <f t="array" ref="AQ338">IFERROR(_xlfn.LET(_xlpm.stk, AQ334, _xlpm.dem, AR335:$BF335,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AVERAGE(AR335:BF335), _xlpm.nxt), _xlpm.fw + ((_xlpm.stk - _xlpm.ded) / _xlpm.safe_nxt)),0)</f>
        <v>0</v>
      </c>
    </row>
    <row r="339" spans="1:43" hidden="1" x14ac:dyDescent="0.3">
      <c r="A339" s="14">
        <f>_xlfn.XLOOKUP(F339,'Demand on-top'!A:A,'Demand on-top'!S:S)</f>
        <v>552</v>
      </c>
      <c r="B339" s="16" t="s">
        <v>7</v>
      </c>
      <c r="C339" s="17" t="s">
        <v>8</v>
      </c>
      <c r="D339" s="18" cm="1">
        <f t="array" ref="D339">ROUND(_xlfn.XLOOKUP(B339,Artikli!A:A,Artikli!C:C/7),0)</f>
        <v>9</v>
      </c>
      <c r="E339" s="19" t="s">
        <v>12</v>
      </c>
      <c r="F339" s="19" t="s">
        <v>194</v>
      </c>
      <c r="G339" s="48" t="s">
        <v>195</v>
      </c>
      <c r="H339" s="61"/>
      <c r="I339" s="57" t="s">
        <v>26</v>
      </c>
      <c r="J339" s="31">
        <v>1683</v>
      </c>
      <c r="K339" s="20">
        <f>IFERROR(_xlfn.XLOOKUP(F339,Stock!A:A,Stock!AI:AI),0)</f>
        <v>1540</v>
      </c>
      <c r="L339" s="20">
        <f t="shared" ref="L339:Y339" si="2266">K342</f>
        <v>1389</v>
      </c>
      <c r="M339" s="20">
        <f t="shared" si="2266"/>
        <v>1240</v>
      </c>
      <c r="N339" s="20">
        <f t="shared" si="2266"/>
        <v>1094</v>
      </c>
      <c r="O339" s="20">
        <f t="shared" si="2266"/>
        <v>946</v>
      </c>
      <c r="P339" s="20">
        <f t="shared" si="2266"/>
        <v>761</v>
      </c>
      <c r="Q339" s="20">
        <f t="shared" si="2266"/>
        <v>600</v>
      </c>
      <c r="R339" s="20">
        <f t="shared" si="2266"/>
        <v>450</v>
      </c>
      <c r="S339" s="20">
        <f t="shared" si="2266"/>
        <v>298</v>
      </c>
      <c r="T339" s="20">
        <f t="shared" si="2266"/>
        <v>0</v>
      </c>
      <c r="U339" s="20">
        <f t="shared" si="2266"/>
        <v>0</v>
      </c>
      <c r="V339" s="20">
        <f t="shared" si="2266"/>
        <v>0</v>
      </c>
      <c r="W339" s="20">
        <f t="shared" si="2266"/>
        <v>0</v>
      </c>
      <c r="X339" s="20">
        <f t="shared" si="2266"/>
        <v>0</v>
      </c>
      <c r="Y339" s="21">
        <f t="shared" si="2266"/>
        <v>0</v>
      </c>
      <c r="Z339" s="21">
        <f t="shared" ref="Z339" si="2267">Y342</f>
        <v>0</v>
      </c>
      <c r="AA339" s="21">
        <f t="shared" ref="AA339" si="2268">Z342</f>
        <v>0</v>
      </c>
      <c r="AB339" s="21">
        <f t="shared" ref="AB339" si="2269">AA342</f>
        <v>0</v>
      </c>
      <c r="AC339" s="21">
        <f t="shared" ref="AC339" si="2270">AB342</f>
        <v>0</v>
      </c>
      <c r="AD339" s="21">
        <f t="shared" ref="AD339" si="2271">AC342</f>
        <v>0</v>
      </c>
      <c r="AE339" s="21">
        <f t="shared" ref="AE339" si="2272">AD342</f>
        <v>0</v>
      </c>
      <c r="AF339" s="21">
        <f t="shared" ref="AF339" si="2273">AE342</f>
        <v>0</v>
      </c>
      <c r="AG339" s="21">
        <f t="shared" ref="AG339" si="2274">AF342</f>
        <v>0</v>
      </c>
      <c r="AH339" s="21">
        <f t="shared" ref="AH339" si="2275">AG342</f>
        <v>0</v>
      </c>
      <c r="AI339" s="21">
        <f t="shared" ref="AI339" si="2276">AH342</f>
        <v>0</v>
      </c>
      <c r="AJ339" s="21">
        <f t="shared" ref="AJ339" si="2277">AI342</f>
        <v>0</v>
      </c>
      <c r="AK339" s="21">
        <f t="shared" ref="AK339" si="2278">AJ342</f>
        <v>0</v>
      </c>
      <c r="AL339" s="21">
        <f t="shared" ref="AL339" si="2279">AK342</f>
        <v>0</v>
      </c>
      <c r="AM339" s="21">
        <f t="shared" ref="AM339" si="2280">AL342</f>
        <v>0</v>
      </c>
      <c r="AN339" s="21">
        <f t="shared" ref="AN339" si="2281">AM342</f>
        <v>0</v>
      </c>
      <c r="AO339" s="21">
        <f t="shared" ref="AO339" si="2282">AN342</f>
        <v>0</v>
      </c>
      <c r="AP339" s="21">
        <f t="shared" ref="AP339" si="2283">AO342</f>
        <v>0</v>
      </c>
      <c r="AQ339" s="21">
        <f t="shared" ref="AQ339" si="2284">AP342</f>
        <v>0</v>
      </c>
    </row>
    <row r="340" spans="1:43" hidden="1" x14ac:dyDescent="0.3">
      <c r="A340" s="14">
        <f>_xlfn.XLOOKUP(F340,'Demand on-top'!A:A,'Demand on-top'!S:S)</f>
        <v>552</v>
      </c>
      <c r="B340" s="16" t="s">
        <v>7</v>
      </c>
      <c r="C340" s="17" t="s">
        <v>8</v>
      </c>
      <c r="D340" s="18" cm="1">
        <f t="array" ref="D340">ROUND(_xlfn.XLOOKUP(B340,Artikli!A:A,Artikli!C:C/7),0)</f>
        <v>9</v>
      </c>
      <c r="E340" s="19" t="s">
        <v>12</v>
      </c>
      <c r="F340" s="19" t="s">
        <v>194</v>
      </c>
      <c r="G340" s="48" t="s">
        <v>195</v>
      </c>
      <c r="H340" s="62"/>
      <c r="I340" s="57" t="s">
        <v>28</v>
      </c>
      <c r="J340" s="31">
        <v>150</v>
      </c>
      <c r="K340" s="20">
        <f>ROUND(_xlfn.XLOOKUP($F340,'Prodaja+Demand'!$B:$B,'Prodaja+Demand'!BG:BG),0)+ROUND(_xlfn.XLOOKUP($F340,'Demand on-top'!$A:$A,'Demand on-top'!F:F),0)</f>
        <v>151</v>
      </c>
      <c r="L340" s="20">
        <f>ROUND(_xlfn.XLOOKUP($F340,'Prodaja+Demand'!$B:$B,'Prodaja+Demand'!BH:BH),0)+ROUND(_xlfn.XLOOKUP($F340,'Demand on-top'!$A:$A,'Demand on-top'!G:G),0)</f>
        <v>149</v>
      </c>
      <c r="M340" s="20">
        <f>ROUND(_xlfn.XLOOKUP($F340,'Prodaja+Demand'!$B:$B,'Prodaja+Demand'!BI:BI),0)+ROUND(_xlfn.XLOOKUP($F340,'Demand on-top'!$A:$A,'Demand on-top'!H:H),0)</f>
        <v>146</v>
      </c>
      <c r="N340" s="20">
        <f>ROUND(_xlfn.XLOOKUP($F340,'Prodaja+Demand'!$B:$B,'Prodaja+Demand'!BJ:BJ),0)+ROUND(_xlfn.XLOOKUP($F340,'Demand on-top'!$A:$A,'Demand on-top'!I:I),0)</f>
        <v>148</v>
      </c>
      <c r="O340" s="20">
        <f>ROUND(_xlfn.XLOOKUP($F340,'Prodaja+Demand'!$B:$B,'Prodaja+Demand'!BK:BK),0)+ROUND(_xlfn.XLOOKUP($F340,'Demand on-top'!$A:$A,'Demand on-top'!J:J),0)</f>
        <v>185</v>
      </c>
      <c r="P340" s="20">
        <f>ROUND(_xlfn.XLOOKUP($F340,'Prodaja+Demand'!$B:$B,'Prodaja+Demand'!BL:BL),0)+ROUND(_xlfn.XLOOKUP($F340,'Demand on-top'!$A:$A,'Demand on-top'!K:K),0)</f>
        <v>161</v>
      </c>
      <c r="Q340" s="20">
        <f>ROUND(_xlfn.XLOOKUP($F340,'Prodaja+Demand'!$B:$B,'Prodaja+Demand'!BM:BM),0)+ROUND(_xlfn.XLOOKUP($F340,'Demand on-top'!$A:$A,'Demand on-top'!L:L),0)</f>
        <v>150</v>
      </c>
      <c r="R340" s="20">
        <f>ROUND(_xlfn.XLOOKUP($F340,'Prodaja+Demand'!$B:$B,'Prodaja+Demand'!BN:BN),0)+ROUND(_xlfn.XLOOKUP($F340,'Demand on-top'!$A:$A,'Demand on-top'!M:M),0)</f>
        <v>152</v>
      </c>
      <c r="S340" s="20">
        <f>ROUND(_xlfn.XLOOKUP($F340,'Prodaja+Demand'!$B:$B,'Prodaja+Demand'!BO:BO),0)+ROUND(_xlfn.XLOOKUP($F340,'Demand on-top'!$A:$A,'Demand on-top'!N:N),0)</f>
        <v>659</v>
      </c>
      <c r="T340" s="20">
        <f>ROUND(_xlfn.XLOOKUP($F340,'Prodaja+Demand'!$B:$B,'Prodaja+Demand'!BP:BP),0)+ROUND(_xlfn.XLOOKUP($F340,'Demand on-top'!$A:$A,'Demand on-top'!O:O),0)</f>
        <v>156</v>
      </c>
      <c r="U340" s="20">
        <f>ROUND(_xlfn.XLOOKUP($F340,'Prodaja+Demand'!$B:$B,'Prodaja+Demand'!BQ:BQ),0)+ROUND(_xlfn.XLOOKUP($F340,'Demand on-top'!$A:$A,'Demand on-top'!P:P),0)</f>
        <v>158</v>
      </c>
      <c r="V340" s="20">
        <f>ROUND(_xlfn.XLOOKUP($F340,'Prodaja+Demand'!$B:$B,'Prodaja+Demand'!BR:BR),0)+ROUND(_xlfn.XLOOKUP($F340,'Demand on-top'!$A:$A,'Demand on-top'!Q:Q),0)</f>
        <v>160</v>
      </c>
      <c r="W340" s="20">
        <f>ROUND(_xlfn.XLOOKUP($F340,'Prodaja+Demand'!$B:$B,'Prodaja+Demand'!BS:BS),0)+ROUND(_xlfn.XLOOKUP($F340,'Demand on-top'!$A:$A,'Demand on-top'!R:R),0)</f>
        <v>163</v>
      </c>
      <c r="X340" s="20">
        <f>ROUND(_xlfn.XLOOKUP($F340,'Prodaja+Demand'!$B:$B,'Prodaja+Demand'!BT:BT),0)+ROUND(_xlfn.XLOOKUP($F340,'Demand on-top'!$A:$A,'Demand on-top'!S:S),0)</f>
        <v>718</v>
      </c>
      <c r="Y340" s="21">
        <f>ROUND(_xlfn.XLOOKUP($F340,'Prodaja+Demand'!$B:$B,'Prodaja+Demand'!BU:BU),0)+ROUND(_xlfn.XLOOKUP($F340,'Demand on-top'!$A:$A,'Demand on-top'!T:T),0)</f>
        <v>168</v>
      </c>
      <c r="Z340" s="21">
        <f>ROUND(_xlfn.XLOOKUP($F340,'Prodaja+Demand'!$B:$B,'Prodaja+Demand'!BV:BV),0)+ROUND(_xlfn.XLOOKUP($F340,'Demand on-top'!$A:$A,'Demand on-top'!U:U),0)</f>
        <v>169</v>
      </c>
      <c r="AA340" s="21">
        <f>ROUND(_xlfn.XLOOKUP($F340,'Prodaja+Demand'!$B:$B,'Prodaja+Demand'!BW:BW),0)+ROUND(_xlfn.XLOOKUP($F340,'Demand on-top'!$A:$A,'Demand on-top'!V:V),0)</f>
        <v>171</v>
      </c>
      <c r="AB340" s="21">
        <f>ROUND(_xlfn.XLOOKUP($F340,'Prodaja+Demand'!$B:$B,'Prodaja+Demand'!BX:BX),0)+ROUND(_xlfn.XLOOKUP($F340,'Demand on-top'!$A:$A,'Demand on-top'!W:W),0)</f>
        <v>172</v>
      </c>
      <c r="AC340" s="21">
        <f>ROUND(_xlfn.XLOOKUP($F340,'Prodaja+Demand'!$B:$B,'Prodaja+Demand'!BY:BY),0)+ROUND(_xlfn.XLOOKUP($F340,'Demand on-top'!$A:$A,'Demand on-top'!X:X),0)</f>
        <v>172</v>
      </c>
      <c r="AD340" s="21">
        <f>ROUND(_xlfn.XLOOKUP($F340,'Prodaja+Demand'!$B:$B,'Prodaja+Demand'!BZ:BZ),0)+ROUND(_xlfn.XLOOKUP($F340,'Demand on-top'!$A:$A,'Demand on-top'!Y:Y),0)</f>
        <v>169</v>
      </c>
      <c r="AE340" s="21">
        <f>ROUND(_xlfn.XLOOKUP($F340,'Prodaja+Demand'!$B:$B,'Prodaja+Demand'!CA:CA),0)+ROUND(_xlfn.XLOOKUP($F340,'Demand on-top'!$A:$A,'Demand on-top'!Z:Z),0)</f>
        <v>165</v>
      </c>
      <c r="AF340" s="21">
        <f>ROUND(_xlfn.XLOOKUP($F340,'Prodaja+Demand'!$B:$B,'Prodaja+Demand'!CB:CB),0)+ROUND(_xlfn.XLOOKUP($F340,'Demand on-top'!$A:$A,'Demand on-top'!AA:AA),0)</f>
        <v>162</v>
      </c>
      <c r="AG340" s="21">
        <f>ROUND(_xlfn.XLOOKUP($F340,'Prodaja+Demand'!$B:$B,'Prodaja+Demand'!CC:CC),0)+ROUND(_xlfn.XLOOKUP($F340,'Demand on-top'!$A:$A,'Demand on-top'!AB:AB),0)</f>
        <v>163</v>
      </c>
      <c r="AH340" s="21">
        <f>ROUND(_xlfn.XLOOKUP($F340,'Prodaja+Demand'!$B:$B,'Prodaja+Demand'!CD:CD),0)+ROUND(_xlfn.XLOOKUP($F340,'Demand on-top'!$A:$A,'Demand on-top'!AC:AC),0)</f>
        <v>161</v>
      </c>
      <c r="AI340" s="21">
        <f>ROUND(_xlfn.XLOOKUP($F340,'Prodaja+Demand'!$B:$B,'Prodaja+Demand'!CE:CE),0)+ROUND(_xlfn.XLOOKUP($F340,'Demand on-top'!$A:$A,'Demand on-top'!AD:AD),0)</f>
        <v>162</v>
      </c>
      <c r="AJ340" s="21">
        <f>ROUND(_xlfn.XLOOKUP($F340,'Prodaja+Demand'!$B:$B,'Prodaja+Demand'!CF:CF),0)+ROUND(_xlfn.XLOOKUP($F340,'Demand on-top'!$A:$A,'Demand on-top'!AE:AE),0)</f>
        <v>159</v>
      </c>
      <c r="AK340" s="21">
        <f>ROUND(_xlfn.XLOOKUP($F340,'Prodaja+Demand'!$B:$B,'Prodaja+Demand'!CG:CG),0)+ROUND(_xlfn.XLOOKUP($F340,'Demand on-top'!$A:$A,'Demand on-top'!AF:AF),0)</f>
        <v>159</v>
      </c>
      <c r="AL340" s="21">
        <f>ROUND(_xlfn.XLOOKUP($F340,'Prodaja+Demand'!$B:$B,'Prodaja+Demand'!CH:CH),0)+ROUND(_xlfn.XLOOKUP($F340,'Demand on-top'!$A:$A,'Demand on-top'!AG:AG),0)</f>
        <v>160</v>
      </c>
      <c r="AM340" s="21">
        <f>ROUND(_xlfn.XLOOKUP($F340,'Prodaja+Demand'!$B:$B,'Prodaja+Demand'!CI:CI),0)+ROUND(_xlfn.XLOOKUP($F340,'Demand on-top'!$A:$A,'Demand on-top'!AH:AH),0)</f>
        <v>160</v>
      </c>
      <c r="AN340" s="21">
        <f>ROUND(_xlfn.XLOOKUP($F340,'Prodaja+Demand'!$B:$B,'Prodaja+Demand'!CJ:CJ),0)+ROUND(_xlfn.XLOOKUP($F340,'Demand on-top'!$A:$A,'Demand on-top'!AI:AI),0)</f>
        <v>161</v>
      </c>
      <c r="AO340" s="21">
        <f>ROUND(_xlfn.XLOOKUP($F340,'Prodaja+Demand'!$B:$B,'Prodaja+Demand'!CK:CK),0)+ROUND(_xlfn.XLOOKUP($F340,'Demand on-top'!$A:$A,'Demand on-top'!AJ:AJ),0)</f>
        <v>161</v>
      </c>
      <c r="AP340" s="21">
        <f>ROUND(_xlfn.XLOOKUP($F340,'Prodaja+Demand'!$B:$B,'Prodaja+Demand'!CL:CL),0)+ROUND(_xlfn.XLOOKUP($F340,'Demand on-top'!$A:$A,'Demand on-top'!AK:AK),0)</f>
        <v>0</v>
      </c>
      <c r="AQ340" s="21">
        <f>ROUND(_xlfn.XLOOKUP($F340,'Prodaja+Demand'!$B:$B,'Prodaja+Demand'!CM:CM),0)+ROUND(_xlfn.XLOOKUP($F340,'Demand on-top'!$A:$A,'Demand on-top'!AL:AL),0)</f>
        <v>0</v>
      </c>
    </row>
    <row r="341" spans="1:43" hidden="1" x14ac:dyDescent="0.3">
      <c r="A341" s="14">
        <f>_xlfn.XLOOKUP(F341,'Demand on-top'!A:A,'Demand on-top'!S:S)</f>
        <v>552</v>
      </c>
      <c r="B341" s="16" t="s">
        <v>7</v>
      </c>
      <c r="C341" s="17" t="s">
        <v>8</v>
      </c>
      <c r="D341" s="18" cm="1">
        <f t="array" ref="D341">ROUND(_xlfn.XLOOKUP(B341,Artikli!A:A,Artikli!C:C/7),0)</f>
        <v>9</v>
      </c>
      <c r="E341" s="19" t="s">
        <v>12</v>
      </c>
      <c r="F341" s="19" t="s">
        <v>194</v>
      </c>
      <c r="G341" s="48" t="s">
        <v>195</v>
      </c>
      <c r="H341" s="62"/>
      <c r="I341" s="57" t="s">
        <v>27</v>
      </c>
      <c r="J341" s="31">
        <v>0</v>
      </c>
      <c r="K341" s="20">
        <f>IFERROR(_xlfn.XLOOKUP($F341,'Incoming supply'!$A:$A,'Incoming supply'!B:B),0)</f>
        <v>0</v>
      </c>
      <c r="L341" s="20">
        <f>IFERROR(_xlfn.XLOOKUP($F341,'Incoming supply'!$A:$A,'Incoming supply'!C:C),0)</f>
        <v>0</v>
      </c>
      <c r="M341" s="20">
        <f>IFERROR(_xlfn.XLOOKUP($F341,'Incoming supply'!$A:$A,'Incoming supply'!D:D),0)</f>
        <v>0</v>
      </c>
      <c r="N341" s="20">
        <f>IFERROR(_xlfn.XLOOKUP($F341,'Incoming supply'!$A:$A,'Incoming supply'!E:E),0)</f>
        <v>0</v>
      </c>
      <c r="O341" s="20">
        <f>IFERROR(_xlfn.XLOOKUP($F341,'Incoming supply'!$A:$A,'Incoming supply'!F:F),0)</f>
        <v>0</v>
      </c>
      <c r="P341" s="20">
        <f>IFERROR(_xlfn.XLOOKUP($F341,'Incoming supply'!$A:$A,'Incoming supply'!G:G),0)</f>
        <v>0</v>
      </c>
      <c r="Q341" s="20">
        <f>IFERROR(_xlfn.XLOOKUP($F341,'Incoming supply'!$A:$A,'Incoming supply'!H:H),0)</f>
        <v>0</v>
      </c>
      <c r="R341" s="20">
        <f>IFERROR(_xlfn.XLOOKUP($F341,'Incoming supply'!$A:$A,'Incoming supply'!I:I),0)</f>
        <v>0</v>
      </c>
      <c r="S341" s="20">
        <f>IFERROR(_xlfn.XLOOKUP($F341,'Incoming supply'!$A:$A,'Incoming supply'!J:J),0)</f>
        <v>0</v>
      </c>
      <c r="T341" s="20">
        <f>IFERROR(_xlfn.XLOOKUP($F341,'Incoming supply'!$A:$A,'Incoming supply'!K:K),0)</f>
        <v>0</v>
      </c>
      <c r="U341" s="20">
        <f>IFERROR(_xlfn.XLOOKUP($F341,'Incoming supply'!$A:$A,'Incoming supply'!L:L),0)</f>
        <v>0</v>
      </c>
      <c r="V341" s="20">
        <f>IFERROR(_xlfn.XLOOKUP($F341,'Incoming supply'!$A:$A,'Incoming supply'!M:M),0)</f>
        <v>0</v>
      </c>
      <c r="W341" s="20">
        <f>IFERROR(_xlfn.XLOOKUP($F341,'Incoming supply'!$A:$A,'Incoming supply'!N:N),0)</f>
        <v>0</v>
      </c>
      <c r="X341" s="20">
        <f>IFERROR(_xlfn.XLOOKUP($F341,'Incoming supply'!$A:$A,'Incoming supply'!O:O),0)</f>
        <v>0</v>
      </c>
      <c r="Y341" s="21">
        <f>IFERROR(_xlfn.XLOOKUP($F341,'Incoming supply'!$A:$A,'Incoming supply'!P:P),0)</f>
        <v>0</v>
      </c>
      <c r="Z341" s="21">
        <f>IFERROR(_xlfn.XLOOKUP($F341,'Incoming supply'!$A:$A,'Incoming supply'!Q:Q),0)</f>
        <v>0</v>
      </c>
      <c r="AA341" s="21">
        <f>IFERROR(_xlfn.XLOOKUP($F341,'Incoming supply'!$A:$A,'Incoming supply'!R:R),0)</f>
        <v>0</v>
      </c>
      <c r="AB341" s="21">
        <f>IFERROR(_xlfn.XLOOKUP($F341,'Incoming supply'!$A:$A,'Incoming supply'!S:S),0)</f>
        <v>0</v>
      </c>
      <c r="AC341" s="21">
        <f>IFERROR(_xlfn.XLOOKUP($F341,'Incoming supply'!$A:$A,'Incoming supply'!T:T),0)</f>
        <v>0</v>
      </c>
      <c r="AD341" s="21">
        <f>IFERROR(_xlfn.XLOOKUP($F341,'Incoming supply'!$A:$A,'Incoming supply'!U:U),0)</f>
        <v>0</v>
      </c>
      <c r="AE341" s="21">
        <f>IFERROR(_xlfn.XLOOKUP($F341,'Incoming supply'!$A:$A,'Incoming supply'!V:V),0)</f>
        <v>0</v>
      </c>
      <c r="AF341" s="21">
        <f>IFERROR(_xlfn.XLOOKUP($F341,'Incoming supply'!$A:$A,'Incoming supply'!W:W),0)</f>
        <v>0</v>
      </c>
      <c r="AG341" s="21">
        <f>IFERROR(_xlfn.XLOOKUP($F341,'Incoming supply'!$A:$A,'Incoming supply'!X:X),0)</f>
        <v>0</v>
      </c>
      <c r="AH341" s="21">
        <f>IFERROR(_xlfn.XLOOKUP($F341,'Incoming supply'!$A:$A,'Incoming supply'!Y:Y),0)</f>
        <v>0</v>
      </c>
      <c r="AI341" s="21">
        <f>IFERROR(_xlfn.XLOOKUP($F341,'Incoming supply'!$A:$A,'Incoming supply'!Z:Z),0)</f>
        <v>0</v>
      </c>
      <c r="AJ341" s="21">
        <f>IFERROR(_xlfn.XLOOKUP($F341,'Incoming supply'!$A:$A,'Incoming supply'!AA:AA),0)</f>
        <v>0</v>
      </c>
      <c r="AK341" s="21">
        <f>IFERROR(_xlfn.XLOOKUP($F341,'Incoming supply'!$A:$A,'Incoming supply'!AB:AB),0)</f>
        <v>0</v>
      </c>
      <c r="AL341" s="21">
        <f>IFERROR(_xlfn.XLOOKUP($F341,'Incoming supply'!$A:$A,'Incoming supply'!AC:AC),0)</f>
        <v>0</v>
      </c>
      <c r="AM341" s="21">
        <f>IFERROR(_xlfn.XLOOKUP($F341,'Incoming supply'!$A:$A,'Incoming supply'!AD:AD),0)</f>
        <v>0</v>
      </c>
      <c r="AN341" s="21">
        <f>IFERROR(_xlfn.XLOOKUP($F341,'Incoming supply'!$A:$A,'Incoming supply'!AE:AE),0)</f>
        <v>0</v>
      </c>
      <c r="AO341" s="21">
        <f>IFERROR(_xlfn.XLOOKUP($F341,'Incoming supply'!$A:$A,'Incoming supply'!AF:AF),0)</f>
        <v>0</v>
      </c>
      <c r="AP341" s="21">
        <f>IFERROR(_xlfn.XLOOKUP($F341,'Incoming supply'!$A:$A,'Incoming supply'!AG:AG),0)</f>
        <v>0</v>
      </c>
      <c r="AQ341" s="21">
        <f>IFERROR(_xlfn.XLOOKUP($F341,'Incoming supply'!$A:$A,'Incoming supply'!AH:AH),0)</f>
        <v>0</v>
      </c>
    </row>
    <row r="342" spans="1:43" hidden="1" x14ac:dyDescent="0.3">
      <c r="A342" s="14">
        <f>_xlfn.XLOOKUP(F342,'Demand on-top'!A:A,'Demand on-top'!S:S)</f>
        <v>552</v>
      </c>
      <c r="B342" s="16" t="s">
        <v>7</v>
      </c>
      <c r="C342" s="17" t="s">
        <v>8</v>
      </c>
      <c r="D342" s="18" cm="1">
        <f t="array" ref="D342">ROUND(_xlfn.XLOOKUP(B342,Artikli!A:A,Artikli!C:C/7),0)</f>
        <v>9</v>
      </c>
      <c r="E342" s="19" t="s">
        <v>12</v>
      </c>
      <c r="F342" s="19" t="s">
        <v>194</v>
      </c>
      <c r="G342" s="48" t="s">
        <v>195</v>
      </c>
      <c r="H342" s="62"/>
      <c r="I342" s="57" t="s">
        <v>4096</v>
      </c>
      <c r="J342" s="31">
        <v>1533</v>
      </c>
      <c r="K342" s="20">
        <f t="shared" ref="K342" si="2285">IF((K339-K340+K341)&gt;0,(K339-K340+K341),0)</f>
        <v>1389</v>
      </c>
      <c r="L342" s="20">
        <f t="shared" ref="L342" si="2286">IF((L339-L340+L341)&gt;0,(L339-L340+L341),0)</f>
        <v>1240</v>
      </c>
      <c r="M342" s="20">
        <f t="shared" ref="M342" si="2287">IF((M339-M340+M341)&gt;0,(M339-M340+M341),0)</f>
        <v>1094</v>
      </c>
      <c r="N342" s="20">
        <f t="shared" ref="N342" si="2288">IF((N339-N340+N341)&gt;0,(N339-N340+N341),0)</f>
        <v>946</v>
      </c>
      <c r="O342" s="20">
        <f t="shared" ref="O342" si="2289">IF((O339-O340+O341)&gt;0,(O339-O340+O341),0)</f>
        <v>761</v>
      </c>
      <c r="P342" s="20">
        <f t="shared" ref="P342" si="2290">IF((P339-P340+P341)&gt;0,(P339-P340+P341),0)</f>
        <v>600</v>
      </c>
      <c r="Q342" s="20">
        <f t="shared" ref="Q342" si="2291">IF((Q339-Q340+Q341)&gt;0,(Q339-Q340+Q341),0)</f>
        <v>450</v>
      </c>
      <c r="R342" s="20">
        <f t="shared" ref="R342" si="2292">IF((R339-R340+R341)&gt;0,(R339-R340+R341),0)</f>
        <v>298</v>
      </c>
      <c r="S342" s="20">
        <f t="shared" ref="S342" si="2293">IF((S339-S340+S341)&gt;0,(S339-S340+S341),0)</f>
        <v>0</v>
      </c>
      <c r="T342" s="20">
        <f t="shared" ref="T342" si="2294">IF((T339-T340+T341)&gt;0,(T339-T340+T341),0)</f>
        <v>0</v>
      </c>
      <c r="U342" s="20">
        <f t="shared" ref="U342" si="2295">IF((U339-U340+U341)&gt;0,(U339-U340+U341),0)</f>
        <v>0</v>
      </c>
      <c r="V342" s="20">
        <f t="shared" ref="V342" si="2296">IF((V339-V340+V341)&gt;0,(V339-V340+V341),0)</f>
        <v>0</v>
      </c>
      <c r="W342" s="20">
        <f t="shared" ref="W342" si="2297">IF((W339-W340+W341)&gt;0,(W339-W340+W341),0)</f>
        <v>0</v>
      </c>
      <c r="X342" s="20">
        <f t="shared" ref="X342" si="2298">IF((X339-X340+X341)&gt;0,(X339-X340+X341),0)</f>
        <v>0</v>
      </c>
      <c r="Y342" s="21">
        <f t="shared" ref="Y342:AQ342" si="2299">IF((Y339-Y340+Y341)&gt;0,(Y339-Y340+Y341),0)</f>
        <v>0</v>
      </c>
      <c r="Z342" s="21">
        <f t="shared" si="2299"/>
        <v>0</v>
      </c>
      <c r="AA342" s="21">
        <f t="shared" si="2299"/>
        <v>0</v>
      </c>
      <c r="AB342" s="21">
        <f t="shared" si="2299"/>
        <v>0</v>
      </c>
      <c r="AC342" s="21">
        <f t="shared" si="2299"/>
        <v>0</v>
      </c>
      <c r="AD342" s="21">
        <f t="shared" si="2299"/>
        <v>0</v>
      </c>
      <c r="AE342" s="21">
        <f t="shared" si="2299"/>
        <v>0</v>
      </c>
      <c r="AF342" s="21">
        <f t="shared" si="2299"/>
        <v>0</v>
      </c>
      <c r="AG342" s="21">
        <f t="shared" si="2299"/>
        <v>0</v>
      </c>
      <c r="AH342" s="21">
        <f t="shared" si="2299"/>
        <v>0</v>
      </c>
      <c r="AI342" s="21">
        <f t="shared" si="2299"/>
        <v>0</v>
      </c>
      <c r="AJ342" s="21">
        <f t="shared" si="2299"/>
        <v>0</v>
      </c>
      <c r="AK342" s="21">
        <f t="shared" si="2299"/>
        <v>0</v>
      </c>
      <c r="AL342" s="21">
        <f t="shared" si="2299"/>
        <v>0</v>
      </c>
      <c r="AM342" s="21">
        <f t="shared" si="2299"/>
        <v>0</v>
      </c>
      <c r="AN342" s="21">
        <f t="shared" si="2299"/>
        <v>0</v>
      </c>
      <c r="AO342" s="21">
        <f t="shared" si="2299"/>
        <v>0</v>
      </c>
      <c r="AP342" s="21">
        <f t="shared" si="2299"/>
        <v>0</v>
      </c>
      <c r="AQ342" s="21">
        <f t="shared" si="2299"/>
        <v>0</v>
      </c>
    </row>
    <row r="343" spans="1:43" hidden="1" x14ac:dyDescent="0.3">
      <c r="A343" s="14">
        <f>_xlfn.XLOOKUP(F343,'Demand on-top'!A:A,'Demand on-top'!S:S)</f>
        <v>552</v>
      </c>
      <c r="B343" s="22" t="s">
        <v>7</v>
      </c>
      <c r="C343" s="23" t="s">
        <v>8</v>
      </c>
      <c r="D343" s="18" cm="1">
        <f t="array" ref="D343">ROUND(_xlfn.XLOOKUP(B343,Artikli!A:A,Artikli!C:C/7),0)</f>
        <v>9</v>
      </c>
      <c r="E343" s="25" t="s">
        <v>12</v>
      </c>
      <c r="F343" s="25" t="s">
        <v>194</v>
      </c>
      <c r="G343" s="49" t="s">
        <v>195</v>
      </c>
      <c r="H343" s="64"/>
      <c r="I343" s="58" t="s">
        <v>29</v>
      </c>
      <c r="J343" s="32">
        <v>8.6691957511380888</v>
      </c>
      <c r="K343" s="26" cm="1">
        <f t="array" ref="K343">IFERROR(_xlfn.LET(_xlpm.stk, K339, _xlpm.dem, L340:$BF340,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AVERAGE(L340:Z340), _xlpm.nxt), _xlpm.fw + ((_xlpm.stk - _xlpm.ded) / _xlpm.safe_nxt)),0)</f>
        <v>7.6813353566009104</v>
      </c>
      <c r="L343" s="26" cm="1">
        <f t="array" ref="L343">IFERROR(_xlfn.LET(_xlpm.stk, L339, _xlpm.dem, M340:$BF340,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AVERAGE(M340:AA340), _xlpm.nxt), _xlpm.fw + ((_xlpm.stk - _xlpm.ded) / _xlpm.safe_nxt)),0)</f>
        <v>6.6783004552352052</v>
      </c>
      <c r="M343" s="26" cm="1">
        <f t="array" ref="M343">IFERROR(_xlfn.LET(_xlpm.stk, M339, _xlpm.dem, N340:$BF340,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AVERAGE(N340:AB340), _xlpm.nxt), _xlpm.fw + ((_xlpm.stk - _xlpm.ded) / _xlpm.safe_nxt)),0)</f>
        <v>5.6737481031866466</v>
      </c>
      <c r="N343" s="26" cm="1">
        <f t="array" ref="N343">IFERROR(_xlfn.LET(_xlpm.stk, N339, _xlpm.dem, O340:$BF340,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AVERAGE(O340:AC340), _xlpm.nxt), _xlpm.fw + ((_xlpm.stk - _xlpm.ded) / _xlpm.safe_nxt)),0)</f>
        <v>4.6767830045523517</v>
      </c>
      <c r="O343" s="26" cm="1">
        <f t="array" ref="O343">IFERROR(_xlfn.LET(_xlpm.stk, O339, _xlpm.dem, P340:$BF340,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AVERAGE(P340:AD340), _xlpm.nxt), _xlpm.fw + ((_xlpm.stk - _xlpm.ded) / _xlpm.safe_nxt)),0)</f>
        <v>3.7329286798179058</v>
      </c>
      <c r="P343" s="26" cm="1">
        <f t="array" ref="P343">IFERROR(_xlfn.LET(_xlpm.stk, P339, _xlpm.dem, Q340:$BF340,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AVERAGE(Q340:AE340), _xlpm.nxt), _xlpm.fw + ((_xlpm.stk - _xlpm.ded) / _xlpm.safe_nxt)),0)</f>
        <v>2.6965098634294384</v>
      </c>
      <c r="Q343" s="26" cm="1">
        <f t="array" ref="Q343">IFERROR(_xlfn.LET(_xlpm.stk, Q339, _xlpm.dem, R340:$BF340,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AVERAGE(R340:AF340), _xlpm.nxt), _xlpm.fw + ((_xlpm.stk - _xlpm.ded) / _xlpm.safe_nxt)),0)</f>
        <v>1.6798179059180578</v>
      </c>
      <c r="R343" s="26" cm="1">
        <f t="array" ref="R343">IFERROR(_xlfn.LET(_xlpm.stk, R339, _xlpm.dem, S340:$BF340,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AVERAGE(S340:AG340), _xlpm.nxt), _xlpm.fw + ((_xlpm.stk - _xlpm.ded) / _xlpm.safe_nxt)),0)</f>
        <v>0.6828528072837633</v>
      </c>
      <c r="S343" s="26" cm="1">
        <f t="array" ref="S343">IFERROR(_xlfn.LET(_xlpm.stk, S339, _xlpm.dem, T340:$BF340,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AVERAGE(T340:AH340), _xlpm.nxt), _xlpm.fw + ((_xlpm.stk - _xlpm.ded) / _xlpm.safe_nxt)),0)</f>
        <v>1.8987341772151898</v>
      </c>
      <c r="T343" s="26" cm="1">
        <f t="array" ref="T343">IFERROR(_xlfn.LET(_xlpm.stk, T339, _xlpm.dem, U340:$BF340,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AVERAGE(U340:AI340), _xlpm.nxt), _xlpm.fw + ((_xlpm.stk - _xlpm.ded) / _xlpm.safe_nxt)),0)</f>
        <v>0</v>
      </c>
      <c r="U343" s="26" cm="1">
        <f t="array" ref="U343">IFERROR(_xlfn.LET(_xlpm.stk, U339, _xlpm.dem, V340:$BF340,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AVERAGE(V340:AJ340), _xlpm.nxt), _xlpm.fw + ((_xlpm.stk - _xlpm.ded) / _xlpm.safe_nxt)),0)</f>
        <v>0</v>
      </c>
      <c r="V343" s="26" cm="1">
        <f t="array" ref="V343">IFERROR(_xlfn.LET(_xlpm.stk, V339, _xlpm.dem, W340:$BF340,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AVERAGE(W340:AK340), _xlpm.nxt), _xlpm.fw + ((_xlpm.stk - _xlpm.ded) / _xlpm.safe_nxt)),0)</f>
        <v>0</v>
      </c>
      <c r="W343" s="26" cm="1">
        <f t="array" ref="W343">IFERROR(_xlfn.LET(_xlpm.stk, W339, _xlpm.dem, X340:$BF340,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AVERAGE(X340:AL340), _xlpm.nxt), _xlpm.fw + ((_xlpm.stk - _xlpm.ded) / _xlpm.safe_nxt)),0)</f>
        <v>0</v>
      </c>
      <c r="X343" s="26" cm="1">
        <f t="array" ref="X343">IFERROR(_xlfn.LET(_xlpm.stk, X339, _xlpm.dem, Y340:$BF340,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AVERAGE(Y340:AM340), _xlpm.nxt), _xlpm.fw + ((_xlpm.stk - _xlpm.ded) / _xlpm.safe_nxt)),0)</f>
        <v>0</v>
      </c>
      <c r="Y343" s="27" cm="1">
        <f t="array" ref="Y343">IFERROR(_xlfn.LET(_xlpm.stk, Y339, _xlpm.dem, Z340:$BF340,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AVERAGE(Z340:AN340), _xlpm.nxt), _xlpm.fw + ((_xlpm.stk - _xlpm.ded) / _xlpm.safe_nxt)),0)</f>
        <v>0</v>
      </c>
      <c r="Z343" s="27" cm="1">
        <f t="array" ref="Z343">IFERROR(_xlfn.LET(_xlpm.stk, Z339, _xlpm.dem, AA340:$BF340,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AVERAGE(AA340:AO340), _xlpm.nxt), _xlpm.fw + ((_xlpm.stk - _xlpm.ded) / _xlpm.safe_nxt)),0)</f>
        <v>0</v>
      </c>
      <c r="AA343" s="27" cm="1">
        <f t="array" ref="AA343">IFERROR(_xlfn.LET(_xlpm.stk, AA339, _xlpm.dem, AB340:$BF340,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AVERAGE(AB340:AP340), _xlpm.nxt), _xlpm.fw + ((_xlpm.stk - _xlpm.ded) / _xlpm.safe_nxt)),0)</f>
        <v>0</v>
      </c>
      <c r="AB343" s="27" cm="1">
        <f t="array" ref="AB343">IFERROR(_xlfn.LET(_xlpm.stk, AB339, _xlpm.dem, AC340:$BF340,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AVERAGE(AC340:AQ340), _xlpm.nxt), _xlpm.fw + ((_xlpm.stk - _xlpm.ded) / _xlpm.safe_nxt)),0)</f>
        <v>0</v>
      </c>
      <c r="AC343" s="27" cm="1">
        <f t="array" ref="AC343">IFERROR(_xlfn.LET(_xlpm.stk, AC339, _xlpm.dem, AD340:$BF340,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AVERAGE(AD340:AR340), _xlpm.nxt), _xlpm.fw + ((_xlpm.stk - _xlpm.ded) / _xlpm.safe_nxt)),0)</f>
        <v>0</v>
      </c>
      <c r="AD343" s="27" cm="1">
        <f t="array" ref="AD343">IFERROR(_xlfn.LET(_xlpm.stk, AD339, _xlpm.dem, AE340:$BF340,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AVERAGE(AE340:AS340), _xlpm.nxt), _xlpm.fw + ((_xlpm.stk - _xlpm.ded) / _xlpm.safe_nxt)),0)</f>
        <v>0</v>
      </c>
      <c r="AE343" s="27" cm="1">
        <f t="array" ref="AE343">IFERROR(_xlfn.LET(_xlpm.stk, AE339, _xlpm.dem, AF340:$BF340,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AVERAGE(AF340:AT340), _xlpm.nxt), _xlpm.fw + ((_xlpm.stk - _xlpm.ded) / _xlpm.safe_nxt)),0)</f>
        <v>0</v>
      </c>
      <c r="AF343" s="27" cm="1">
        <f t="array" ref="AF343">IFERROR(_xlfn.LET(_xlpm.stk, AF339, _xlpm.dem, AG340:$BF340,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AVERAGE(AG340:AU340), _xlpm.nxt), _xlpm.fw + ((_xlpm.stk - _xlpm.ded) / _xlpm.safe_nxt)),0)</f>
        <v>0</v>
      </c>
      <c r="AG343" s="27" cm="1">
        <f t="array" ref="AG343">IFERROR(_xlfn.LET(_xlpm.stk, AG339, _xlpm.dem, AH340:$BF340,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AVERAGE(AH340:AV340), _xlpm.nxt), _xlpm.fw + ((_xlpm.stk - _xlpm.ded) / _xlpm.safe_nxt)),0)</f>
        <v>0</v>
      </c>
      <c r="AH343" s="27" cm="1">
        <f t="array" ref="AH343">IFERROR(_xlfn.LET(_xlpm.stk, AH339, _xlpm.dem, AI340:$BF340,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AVERAGE(AI340:AW340), _xlpm.nxt), _xlpm.fw + ((_xlpm.stk - _xlpm.ded) / _xlpm.safe_nxt)),0)</f>
        <v>0</v>
      </c>
      <c r="AI343" s="27" cm="1">
        <f t="array" ref="AI343">IFERROR(_xlfn.LET(_xlpm.stk, AI339, _xlpm.dem, AJ340:$BF340,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AVERAGE(AJ340:AX340), _xlpm.nxt), _xlpm.fw + ((_xlpm.stk - _xlpm.ded) / _xlpm.safe_nxt)),0)</f>
        <v>0</v>
      </c>
      <c r="AJ343" s="27" cm="1">
        <f t="array" ref="AJ343">IFERROR(_xlfn.LET(_xlpm.stk, AJ339, _xlpm.dem, AK340:$BF340,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AVERAGE(AK340:AY340), _xlpm.nxt), _xlpm.fw + ((_xlpm.stk - _xlpm.ded) / _xlpm.safe_nxt)),0)</f>
        <v>0</v>
      </c>
      <c r="AK343" s="27" cm="1">
        <f t="array" ref="AK343">IFERROR(_xlfn.LET(_xlpm.stk, AK339, _xlpm.dem, AL340:$BF340,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AVERAGE(AL340:AZ340), _xlpm.nxt), _xlpm.fw + ((_xlpm.stk - _xlpm.ded) / _xlpm.safe_nxt)),0)</f>
        <v>0</v>
      </c>
      <c r="AL343" s="27" cm="1">
        <f t="array" ref="AL343">IFERROR(_xlfn.LET(_xlpm.stk, AL339, _xlpm.dem, AM340:$BF340,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AVERAGE(AM340:BA340), _xlpm.nxt), _xlpm.fw + ((_xlpm.stk - _xlpm.ded) / _xlpm.safe_nxt)),0)</f>
        <v>0</v>
      </c>
      <c r="AM343" s="27" cm="1">
        <f t="array" ref="AM343">IFERROR(_xlfn.LET(_xlpm.stk, AM339, _xlpm.dem, AN340:$BF340,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AVERAGE(AN340:BB340), _xlpm.nxt), _xlpm.fw + ((_xlpm.stk - _xlpm.ded) / _xlpm.safe_nxt)),0)</f>
        <v>0</v>
      </c>
      <c r="AN343" s="27" cm="1">
        <f t="array" ref="AN343">IFERROR(_xlfn.LET(_xlpm.stk, AN339, _xlpm.dem, AO340:$BF340,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AVERAGE(AO340:BC340), _xlpm.nxt), _xlpm.fw + ((_xlpm.stk - _xlpm.ded) / _xlpm.safe_nxt)),0)</f>
        <v>0</v>
      </c>
      <c r="AO343" s="27" cm="1">
        <f t="array" ref="AO343">IFERROR(_xlfn.LET(_xlpm.stk, AO339, _xlpm.dem, AP340:$BF340,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AVERAGE(AP340:BD340), _xlpm.nxt), _xlpm.fw + ((_xlpm.stk - _xlpm.ded) / _xlpm.safe_nxt)),0)</f>
        <v>0</v>
      </c>
      <c r="AP343" s="27" cm="1">
        <f t="array" ref="AP343">IFERROR(_xlfn.LET(_xlpm.stk, AP339, _xlpm.dem, AQ340:$BF340,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AVERAGE(AQ340:BE340), _xlpm.nxt), _xlpm.fw + ((_xlpm.stk - _xlpm.ded) / _xlpm.safe_nxt)),0)</f>
        <v>0</v>
      </c>
      <c r="AQ343" s="27" cm="1">
        <f t="array" ref="AQ343">IFERROR(_xlfn.LET(_xlpm.stk, AQ339, _xlpm.dem, AR340:$BF340,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AVERAGE(AR340:BF340), _xlpm.nxt), _xlpm.fw + ((_xlpm.stk - _xlpm.ded) / _xlpm.safe_nxt)),0)</f>
        <v>0</v>
      </c>
    </row>
    <row r="344" spans="1:43" hidden="1" x14ac:dyDescent="0.3">
      <c r="A344" s="14">
        <f>_xlfn.XLOOKUP(F344,'Demand on-top'!A:A,'Demand on-top'!S:S)</f>
        <v>120</v>
      </c>
      <c r="B344" s="16" t="s">
        <v>7</v>
      </c>
      <c r="C344" s="17" t="s">
        <v>8</v>
      </c>
      <c r="D344" s="18" cm="1">
        <f t="array" ref="D344">ROUND(_xlfn.XLOOKUP(B344,Artikli!A:A,Artikli!C:C/7),0)</f>
        <v>9</v>
      </c>
      <c r="E344" s="19" t="s">
        <v>44</v>
      </c>
      <c r="F344" s="19" t="s">
        <v>196</v>
      </c>
      <c r="G344" s="55" t="s">
        <v>197</v>
      </c>
      <c r="H344" s="61"/>
      <c r="I344" s="57" t="s">
        <v>26</v>
      </c>
      <c r="J344" s="31">
        <v>307</v>
      </c>
      <c r="K344" s="20">
        <f>IFERROR(_xlfn.XLOOKUP(F344,Stock!A:A,Stock!AI:AI),0)</f>
        <v>255</v>
      </c>
      <c r="L344" s="20">
        <f t="shared" ref="L344:Y344" si="2300">K347</f>
        <v>218</v>
      </c>
      <c r="M344" s="20">
        <f t="shared" si="2300"/>
        <v>181</v>
      </c>
      <c r="N344" s="20">
        <f t="shared" si="2300"/>
        <v>144</v>
      </c>
      <c r="O344" s="20">
        <f t="shared" si="2300"/>
        <v>107</v>
      </c>
      <c r="P344" s="20">
        <f t="shared" si="2300"/>
        <v>70</v>
      </c>
      <c r="Q344" s="20">
        <f t="shared" si="2300"/>
        <v>3</v>
      </c>
      <c r="R344" s="20">
        <f t="shared" si="2300"/>
        <v>0</v>
      </c>
      <c r="S344" s="20">
        <f t="shared" si="2300"/>
        <v>0</v>
      </c>
      <c r="T344" s="20">
        <f t="shared" si="2300"/>
        <v>0</v>
      </c>
      <c r="U344" s="20">
        <f t="shared" si="2300"/>
        <v>0</v>
      </c>
      <c r="V344" s="20">
        <f t="shared" si="2300"/>
        <v>0</v>
      </c>
      <c r="W344" s="20">
        <f t="shared" si="2300"/>
        <v>0</v>
      </c>
      <c r="X344" s="20">
        <f t="shared" si="2300"/>
        <v>0</v>
      </c>
      <c r="Y344" s="21">
        <f t="shared" si="2300"/>
        <v>0</v>
      </c>
      <c r="Z344" s="21">
        <f t="shared" ref="Z344" si="2301">Y347</f>
        <v>0</v>
      </c>
      <c r="AA344" s="21">
        <f t="shared" ref="AA344" si="2302">Z347</f>
        <v>0</v>
      </c>
      <c r="AB344" s="21">
        <f t="shared" ref="AB344" si="2303">AA347</f>
        <v>0</v>
      </c>
      <c r="AC344" s="21">
        <f t="shared" ref="AC344" si="2304">AB347</f>
        <v>0</v>
      </c>
      <c r="AD344" s="21">
        <f t="shared" ref="AD344" si="2305">AC347</f>
        <v>0</v>
      </c>
      <c r="AE344" s="21">
        <f t="shared" ref="AE344" si="2306">AD347</f>
        <v>0</v>
      </c>
      <c r="AF344" s="21">
        <f t="shared" ref="AF344" si="2307">AE347</f>
        <v>0</v>
      </c>
      <c r="AG344" s="21">
        <f t="shared" ref="AG344" si="2308">AF347</f>
        <v>0</v>
      </c>
      <c r="AH344" s="21">
        <f t="shared" ref="AH344" si="2309">AG347</f>
        <v>0</v>
      </c>
      <c r="AI344" s="21">
        <f t="shared" ref="AI344" si="2310">AH347</f>
        <v>0</v>
      </c>
      <c r="AJ344" s="21">
        <f t="shared" ref="AJ344" si="2311">AI347</f>
        <v>0</v>
      </c>
      <c r="AK344" s="21">
        <f t="shared" ref="AK344" si="2312">AJ347</f>
        <v>0</v>
      </c>
      <c r="AL344" s="21">
        <f t="shared" ref="AL344" si="2313">AK347</f>
        <v>0</v>
      </c>
      <c r="AM344" s="21">
        <f t="shared" ref="AM344" si="2314">AL347</f>
        <v>0</v>
      </c>
      <c r="AN344" s="21">
        <f t="shared" ref="AN344" si="2315">AM347</f>
        <v>0</v>
      </c>
      <c r="AO344" s="21">
        <f t="shared" ref="AO344" si="2316">AN347</f>
        <v>0</v>
      </c>
      <c r="AP344" s="21">
        <f t="shared" ref="AP344" si="2317">AO347</f>
        <v>0</v>
      </c>
      <c r="AQ344" s="21">
        <f t="shared" ref="AQ344" si="2318">AP347</f>
        <v>0</v>
      </c>
    </row>
    <row r="345" spans="1:43" hidden="1" x14ac:dyDescent="0.3">
      <c r="A345" s="14">
        <f>_xlfn.XLOOKUP(F345,'Demand on-top'!A:A,'Demand on-top'!S:S)</f>
        <v>120</v>
      </c>
      <c r="B345" s="16" t="s">
        <v>7</v>
      </c>
      <c r="C345" s="17" t="s">
        <v>8</v>
      </c>
      <c r="D345" s="18" cm="1">
        <f t="array" ref="D345">ROUND(_xlfn.XLOOKUP(B345,Artikli!A:A,Artikli!C:C/7),0)</f>
        <v>9</v>
      </c>
      <c r="E345" s="19" t="s">
        <v>44</v>
      </c>
      <c r="F345" s="19" t="s">
        <v>196</v>
      </c>
      <c r="G345" s="55" t="s">
        <v>197</v>
      </c>
      <c r="H345" s="62"/>
      <c r="I345" s="57" t="s">
        <v>28</v>
      </c>
      <c r="J345" s="31">
        <v>36</v>
      </c>
      <c r="K345" s="20">
        <f>ROUND(_xlfn.XLOOKUP($F345,'Prodaja+Demand'!$B:$B,'Prodaja+Demand'!BG:BG),0)+ROUND(_xlfn.XLOOKUP($F345,'Demand on-top'!$A:$A,'Demand on-top'!F:F),0)</f>
        <v>37</v>
      </c>
      <c r="L345" s="20">
        <f>ROUND(_xlfn.XLOOKUP($F345,'Prodaja+Demand'!$B:$B,'Prodaja+Demand'!BH:BH),0)+ROUND(_xlfn.XLOOKUP($F345,'Demand on-top'!$A:$A,'Demand on-top'!G:G),0)</f>
        <v>37</v>
      </c>
      <c r="M345" s="20">
        <f>ROUND(_xlfn.XLOOKUP($F345,'Prodaja+Demand'!$B:$B,'Prodaja+Demand'!BI:BI),0)+ROUND(_xlfn.XLOOKUP($F345,'Demand on-top'!$A:$A,'Demand on-top'!H:H),0)</f>
        <v>37</v>
      </c>
      <c r="N345" s="20">
        <f>ROUND(_xlfn.XLOOKUP($F345,'Prodaja+Demand'!$B:$B,'Prodaja+Demand'!BJ:BJ),0)+ROUND(_xlfn.XLOOKUP($F345,'Demand on-top'!$A:$A,'Demand on-top'!I:I),0)</f>
        <v>37</v>
      </c>
      <c r="O345" s="20">
        <f>ROUND(_xlfn.XLOOKUP($F345,'Prodaja+Demand'!$B:$B,'Prodaja+Demand'!BK:BK),0)+ROUND(_xlfn.XLOOKUP($F345,'Demand on-top'!$A:$A,'Demand on-top'!J:J),0)</f>
        <v>37</v>
      </c>
      <c r="P345" s="20">
        <f>ROUND(_xlfn.XLOOKUP($F345,'Prodaja+Demand'!$B:$B,'Prodaja+Demand'!BL:BL),0)+ROUND(_xlfn.XLOOKUP($F345,'Demand on-top'!$A:$A,'Demand on-top'!K:K),0)</f>
        <v>67</v>
      </c>
      <c r="Q345" s="20">
        <f>ROUND(_xlfn.XLOOKUP($F345,'Prodaja+Demand'!$B:$B,'Prodaja+Demand'!BM:BM),0)+ROUND(_xlfn.XLOOKUP($F345,'Demand on-top'!$A:$A,'Demand on-top'!L:L),0)</f>
        <v>68</v>
      </c>
      <c r="R345" s="20">
        <f>ROUND(_xlfn.XLOOKUP($F345,'Prodaja+Demand'!$B:$B,'Prodaja+Demand'!BN:BN),0)+ROUND(_xlfn.XLOOKUP($F345,'Demand on-top'!$A:$A,'Demand on-top'!M:M),0)</f>
        <v>68</v>
      </c>
      <c r="S345" s="20">
        <f>ROUND(_xlfn.XLOOKUP($F345,'Prodaja+Demand'!$B:$B,'Prodaja+Demand'!BO:BO),0)+ROUND(_xlfn.XLOOKUP($F345,'Demand on-top'!$A:$A,'Demand on-top'!N:N),0)</f>
        <v>68</v>
      </c>
      <c r="T345" s="20">
        <f>ROUND(_xlfn.XLOOKUP($F345,'Prodaja+Demand'!$B:$B,'Prodaja+Demand'!BP:BP),0)+ROUND(_xlfn.XLOOKUP($F345,'Demand on-top'!$A:$A,'Demand on-top'!O:O),0)</f>
        <v>38</v>
      </c>
      <c r="U345" s="20">
        <f>ROUND(_xlfn.XLOOKUP($F345,'Prodaja+Demand'!$B:$B,'Prodaja+Demand'!BQ:BQ),0)+ROUND(_xlfn.XLOOKUP($F345,'Demand on-top'!$A:$A,'Demand on-top'!P:P),0)</f>
        <v>38</v>
      </c>
      <c r="V345" s="20">
        <f>ROUND(_xlfn.XLOOKUP($F345,'Prodaja+Demand'!$B:$B,'Prodaja+Demand'!BR:BR),0)+ROUND(_xlfn.XLOOKUP($F345,'Demand on-top'!$A:$A,'Demand on-top'!Q:Q),0)</f>
        <v>38</v>
      </c>
      <c r="W345" s="20">
        <f>ROUND(_xlfn.XLOOKUP($F345,'Prodaja+Demand'!$B:$B,'Prodaja+Demand'!BS:BS),0)+ROUND(_xlfn.XLOOKUP($F345,'Demand on-top'!$A:$A,'Demand on-top'!R:R),0)</f>
        <v>37</v>
      </c>
      <c r="X345" s="20">
        <f>ROUND(_xlfn.XLOOKUP($F345,'Prodaja+Demand'!$B:$B,'Prodaja+Demand'!BT:BT),0)+ROUND(_xlfn.XLOOKUP($F345,'Demand on-top'!$A:$A,'Demand on-top'!S:S),0)</f>
        <v>158</v>
      </c>
      <c r="Y345" s="21">
        <f>ROUND(_xlfn.XLOOKUP($F345,'Prodaja+Demand'!$B:$B,'Prodaja+Demand'!BU:BU),0)+ROUND(_xlfn.XLOOKUP($F345,'Demand on-top'!$A:$A,'Demand on-top'!T:T),0)</f>
        <v>38</v>
      </c>
      <c r="Z345" s="21">
        <f>ROUND(_xlfn.XLOOKUP($F345,'Prodaja+Demand'!$B:$B,'Prodaja+Demand'!BV:BV),0)+ROUND(_xlfn.XLOOKUP($F345,'Demand on-top'!$A:$A,'Demand on-top'!U:U),0)</f>
        <v>38</v>
      </c>
      <c r="AA345" s="21">
        <f>ROUND(_xlfn.XLOOKUP($F345,'Prodaja+Demand'!$B:$B,'Prodaja+Demand'!BW:BW),0)+ROUND(_xlfn.XLOOKUP($F345,'Demand on-top'!$A:$A,'Demand on-top'!V:V),0)</f>
        <v>39</v>
      </c>
      <c r="AB345" s="21">
        <f>ROUND(_xlfn.XLOOKUP($F345,'Prodaja+Demand'!$B:$B,'Prodaja+Demand'!BX:BX),0)+ROUND(_xlfn.XLOOKUP($F345,'Demand on-top'!$A:$A,'Demand on-top'!W:W),0)</f>
        <v>39</v>
      </c>
      <c r="AC345" s="21">
        <f>ROUND(_xlfn.XLOOKUP($F345,'Prodaja+Demand'!$B:$B,'Prodaja+Demand'!BY:BY),0)+ROUND(_xlfn.XLOOKUP($F345,'Demand on-top'!$A:$A,'Demand on-top'!X:X),0)</f>
        <v>39</v>
      </c>
      <c r="AD345" s="21">
        <f>ROUND(_xlfn.XLOOKUP($F345,'Prodaja+Demand'!$B:$B,'Prodaja+Demand'!BZ:BZ),0)+ROUND(_xlfn.XLOOKUP($F345,'Demand on-top'!$A:$A,'Demand on-top'!Y:Y),0)</f>
        <v>40</v>
      </c>
      <c r="AE345" s="21">
        <f>ROUND(_xlfn.XLOOKUP($F345,'Prodaja+Demand'!$B:$B,'Prodaja+Demand'!CA:CA),0)+ROUND(_xlfn.XLOOKUP($F345,'Demand on-top'!$A:$A,'Demand on-top'!Z:Z),0)</f>
        <v>39</v>
      </c>
      <c r="AF345" s="21">
        <f>ROUND(_xlfn.XLOOKUP($F345,'Prodaja+Demand'!$B:$B,'Prodaja+Demand'!CB:CB),0)+ROUND(_xlfn.XLOOKUP($F345,'Demand on-top'!$A:$A,'Demand on-top'!AA:AA),0)</f>
        <v>39</v>
      </c>
      <c r="AG345" s="21">
        <f>ROUND(_xlfn.XLOOKUP($F345,'Prodaja+Demand'!$B:$B,'Prodaja+Demand'!CC:CC),0)+ROUND(_xlfn.XLOOKUP($F345,'Demand on-top'!$A:$A,'Demand on-top'!AB:AB),0)</f>
        <v>39</v>
      </c>
      <c r="AH345" s="21">
        <f>ROUND(_xlfn.XLOOKUP($F345,'Prodaja+Demand'!$B:$B,'Prodaja+Demand'!CD:CD),0)+ROUND(_xlfn.XLOOKUP($F345,'Demand on-top'!$A:$A,'Demand on-top'!AC:AC),0)</f>
        <v>39</v>
      </c>
      <c r="AI345" s="21">
        <f>ROUND(_xlfn.XLOOKUP($F345,'Prodaja+Demand'!$B:$B,'Prodaja+Demand'!CE:CE),0)+ROUND(_xlfn.XLOOKUP($F345,'Demand on-top'!$A:$A,'Demand on-top'!AD:AD),0)</f>
        <v>38</v>
      </c>
      <c r="AJ345" s="21">
        <f>ROUND(_xlfn.XLOOKUP($F345,'Prodaja+Demand'!$B:$B,'Prodaja+Demand'!CF:CF),0)+ROUND(_xlfn.XLOOKUP($F345,'Demand on-top'!$A:$A,'Demand on-top'!AE:AE),0)</f>
        <v>38</v>
      </c>
      <c r="AK345" s="21">
        <f>ROUND(_xlfn.XLOOKUP($F345,'Prodaja+Demand'!$B:$B,'Prodaja+Demand'!CG:CG),0)+ROUND(_xlfn.XLOOKUP($F345,'Demand on-top'!$A:$A,'Demand on-top'!AF:AF),0)</f>
        <v>38</v>
      </c>
      <c r="AL345" s="21">
        <f>ROUND(_xlfn.XLOOKUP($F345,'Prodaja+Demand'!$B:$B,'Prodaja+Demand'!CH:CH),0)+ROUND(_xlfn.XLOOKUP($F345,'Demand on-top'!$A:$A,'Demand on-top'!AG:AG),0)</f>
        <v>38</v>
      </c>
      <c r="AM345" s="21">
        <f>ROUND(_xlfn.XLOOKUP($F345,'Prodaja+Demand'!$B:$B,'Prodaja+Demand'!CI:CI),0)+ROUND(_xlfn.XLOOKUP($F345,'Demand on-top'!$A:$A,'Demand on-top'!AH:AH),0)</f>
        <v>38</v>
      </c>
      <c r="AN345" s="21">
        <f>ROUND(_xlfn.XLOOKUP($F345,'Prodaja+Demand'!$B:$B,'Prodaja+Demand'!CJ:CJ),0)+ROUND(_xlfn.XLOOKUP($F345,'Demand on-top'!$A:$A,'Demand on-top'!AI:AI),0)</f>
        <v>38</v>
      </c>
      <c r="AO345" s="21">
        <f>ROUND(_xlfn.XLOOKUP($F345,'Prodaja+Demand'!$B:$B,'Prodaja+Demand'!CK:CK),0)+ROUND(_xlfn.XLOOKUP($F345,'Demand on-top'!$A:$A,'Demand on-top'!AJ:AJ),0)</f>
        <v>38</v>
      </c>
      <c r="AP345" s="21">
        <f>ROUND(_xlfn.XLOOKUP($F345,'Prodaja+Demand'!$B:$B,'Prodaja+Demand'!CL:CL),0)+ROUND(_xlfn.XLOOKUP($F345,'Demand on-top'!$A:$A,'Demand on-top'!AK:AK),0)</f>
        <v>0</v>
      </c>
      <c r="AQ345" s="21">
        <f>ROUND(_xlfn.XLOOKUP($F345,'Prodaja+Demand'!$B:$B,'Prodaja+Demand'!CM:CM),0)+ROUND(_xlfn.XLOOKUP($F345,'Demand on-top'!$A:$A,'Demand on-top'!AL:AL),0)</f>
        <v>0</v>
      </c>
    </row>
    <row r="346" spans="1:43" hidden="1" x14ac:dyDescent="0.3">
      <c r="A346" s="14">
        <f>_xlfn.XLOOKUP(F346,'Demand on-top'!A:A,'Demand on-top'!S:S)</f>
        <v>120</v>
      </c>
      <c r="B346" s="16" t="s">
        <v>7</v>
      </c>
      <c r="C346" s="17" t="s">
        <v>8</v>
      </c>
      <c r="D346" s="18" cm="1">
        <f t="array" ref="D346">ROUND(_xlfn.XLOOKUP(B346,Artikli!A:A,Artikli!C:C/7),0)</f>
        <v>9</v>
      </c>
      <c r="E346" s="19" t="s">
        <v>44</v>
      </c>
      <c r="F346" s="19" t="s">
        <v>196</v>
      </c>
      <c r="G346" s="55" t="s">
        <v>197</v>
      </c>
      <c r="H346" s="62"/>
      <c r="I346" s="57" t="s">
        <v>27</v>
      </c>
      <c r="J346" s="31">
        <v>0</v>
      </c>
      <c r="K346" s="20">
        <f>IFERROR(_xlfn.XLOOKUP($F346,'Incoming supply'!$A:$A,'Incoming supply'!B:B),0)</f>
        <v>0</v>
      </c>
      <c r="L346" s="20">
        <f>IFERROR(_xlfn.XLOOKUP($F346,'Incoming supply'!$A:$A,'Incoming supply'!C:C),0)</f>
        <v>0</v>
      </c>
      <c r="M346" s="20">
        <f>IFERROR(_xlfn.XLOOKUP($F346,'Incoming supply'!$A:$A,'Incoming supply'!D:D),0)</f>
        <v>0</v>
      </c>
      <c r="N346" s="20">
        <f>IFERROR(_xlfn.XLOOKUP($F346,'Incoming supply'!$A:$A,'Incoming supply'!E:E),0)</f>
        <v>0</v>
      </c>
      <c r="O346" s="20">
        <f>IFERROR(_xlfn.XLOOKUP($F346,'Incoming supply'!$A:$A,'Incoming supply'!F:F),0)</f>
        <v>0</v>
      </c>
      <c r="P346" s="20">
        <f>IFERROR(_xlfn.XLOOKUP($F346,'Incoming supply'!$A:$A,'Incoming supply'!G:G),0)</f>
        <v>0</v>
      </c>
      <c r="Q346" s="20">
        <f>IFERROR(_xlfn.XLOOKUP($F346,'Incoming supply'!$A:$A,'Incoming supply'!H:H),0)</f>
        <v>0</v>
      </c>
      <c r="R346" s="20">
        <f>IFERROR(_xlfn.XLOOKUP($F346,'Incoming supply'!$A:$A,'Incoming supply'!I:I),0)</f>
        <v>0</v>
      </c>
      <c r="S346" s="20">
        <f>IFERROR(_xlfn.XLOOKUP($F346,'Incoming supply'!$A:$A,'Incoming supply'!J:J),0)</f>
        <v>0</v>
      </c>
      <c r="T346" s="20">
        <f>IFERROR(_xlfn.XLOOKUP($F346,'Incoming supply'!$A:$A,'Incoming supply'!K:K),0)</f>
        <v>0</v>
      </c>
      <c r="U346" s="20">
        <f>IFERROR(_xlfn.XLOOKUP($F346,'Incoming supply'!$A:$A,'Incoming supply'!L:L),0)</f>
        <v>0</v>
      </c>
      <c r="V346" s="20">
        <f>IFERROR(_xlfn.XLOOKUP($F346,'Incoming supply'!$A:$A,'Incoming supply'!M:M),0)</f>
        <v>0</v>
      </c>
      <c r="W346" s="20">
        <f>IFERROR(_xlfn.XLOOKUP($F346,'Incoming supply'!$A:$A,'Incoming supply'!N:N),0)</f>
        <v>0</v>
      </c>
      <c r="X346" s="20">
        <f>IFERROR(_xlfn.XLOOKUP($F346,'Incoming supply'!$A:$A,'Incoming supply'!O:O),0)</f>
        <v>0</v>
      </c>
      <c r="Y346" s="21">
        <f>IFERROR(_xlfn.XLOOKUP($F346,'Incoming supply'!$A:$A,'Incoming supply'!P:P),0)</f>
        <v>0</v>
      </c>
      <c r="Z346" s="21">
        <f>IFERROR(_xlfn.XLOOKUP($F346,'Incoming supply'!$A:$A,'Incoming supply'!Q:Q),0)</f>
        <v>0</v>
      </c>
      <c r="AA346" s="21">
        <f>IFERROR(_xlfn.XLOOKUP($F346,'Incoming supply'!$A:$A,'Incoming supply'!R:R),0)</f>
        <v>0</v>
      </c>
      <c r="AB346" s="21">
        <f>IFERROR(_xlfn.XLOOKUP($F346,'Incoming supply'!$A:$A,'Incoming supply'!S:S),0)</f>
        <v>0</v>
      </c>
      <c r="AC346" s="21">
        <f>IFERROR(_xlfn.XLOOKUP($F346,'Incoming supply'!$A:$A,'Incoming supply'!T:T),0)</f>
        <v>0</v>
      </c>
      <c r="AD346" s="21">
        <f>IFERROR(_xlfn.XLOOKUP($F346,'Incoming supply'!$A:$A,'Incoming supply'!U:U),0)</f>
        <v>0</v>
      </c>
      <c r="AE346" s="21">
        <f>IFERROR(_xlfn.XLOOKUP($F346,'Incoming supply'!$A:$A,'Incoming supply'!V:V),0)</f>
        <v>0</v>
      </c>
      <c r="AF346" s="21">
        <f>IFERROR(_xlfn.XLOOKUP($F346,'Incoming supply'!$A:$A,'Incoming supply'!W:W),0)</f>
        <v>0</v>
      </c>
      <c r="AG346" s="21">
        <f>IFERROR(_xlfn.XLOOKUP($F346,'Incoming supply'!$A:$A,'Incoming supply'!X:X),0)</f>
        <v>0</v>
      </c>
      <c r="AH346" s="21">
        <f>IFERROR(_xlfn.XLOOKUP($F346,'Incoming supply'!$A:$A,'Incoming supply'!Y:Y),0)</f>
        <v>0</v>
      </c>
      <c r="AI346" s="21">
        <f>IFERROR(_xlfn.XLOOKUP($F346,'Incoming supply'!$A:$A,'Incoming supply'!Z:Z),0)</f>
        <v>0</v>
      </c>
      <c r="AJ346" s="21">
        <f>IFERROR(_xlfn.XLOOKUP($F346,'Incoming supply'!$A:$A,'Incoming supply'!AA:AA),0)</f>
        <v>0</v>
      </c>
      <c r="AK346" s="21">
        <f>IFERROR(_xlfn.XLOOKUP($F346,'Incoming supply'!$A:$A,'Incoming supply'!AB:AB),0)</f>
        <v>0</v>
      </c>
      <c r="AL346" s="21">
        <f>IFERROR(_xlfn.XLOOKUP($F346,'Incoming supply'!$A:$A,'Incoming supply'!AC:AC),0)</f>
        <v>0</v>
      </c>
      <c r="AM346" s="21">
        <f>IFERROR(_xlfn.XLOOKUP($F346,'Incoming supply'!$A:$A,'Incoming supply'!AD:AD),0)</f>
        <v>0</v>
      </c>
      <c r="AN346" s="21">
        <f>IFERROR(_xlfn.XLOOKUP($F346,'Incoming supply'!$A:$A,'Incoming supply'!AE:AE),0)</f>
        <v>0</v>
      </c>
      <c r="AO346" s="21">
        <f>IFERROR(_xlfn.XLOOKUP($F346,'Incoming supply'!$A:$A,'Incoming supply'!AF:AF),0)</f>
        <v>0</v>
      </c>
      <c r="AP346" s="21">
        <f>IFERROR(_xlfn.XLOOKUP($F346,'Incoming supply'!$A:$A,'Incoming supply'!AG:AG),0)</f>
        <v>0</v>
      </c>
      <c r="AQ346" s="21">
        <f>IFERROR(_xlfn.XLOOKUP($F346,'Incoming supply'!$A:$A,'Incoming supply'!AH:AH),0)</f>
        <v>0</v>
      </c>
    </row>
    <row r="347" spans="1:43" hidden="1" x14ac:dyDescent="0.3">
      <c r="A347" s="14">
        <f>_xlfn.XLOOKUP(F347,'Demand on-top'!A:A,'Demand on-top'!S:S)</f>
        <v>120</v>
      </c>
      <c r="B347" s="16" t="s">
        <v>7</v>
      </c>
      <c r="C347" s="17" t="s">
        <v>8</v>
      </c>
      <c r="D347" s="18" cm="1">
        <f t="array" ref="D347">ROUND(_xlfn.XLOOKUP(B347,Artikli!A:A,Artikli!C:C/7),0)</f>
        <v>9</v>
      </c>
      <c r="E347" s="19" t="s">
        <v>44</v>
      </c>
      <c r="F347" s="19" t="s">
        <v>196</v>
      </c>
      <c r="G347" s="55" t="s">
        <v>197</v>
      </c>
      <c r="H347" s="62"/>
      <c r="I347" s="57" t="s">
        <v>4096</v>
      </c>
      <c r="J347" s="31">
        <v>271</v>
      </c>
      <c r="K347" s="20">
        <f t="shared" ref="K347" si="2319">IF((K344-K345+K346)&gt;0,(K344-K345+K346),0)</f>
        <v>218</v>
      </c>
      <c r="L347" s="20">
        <f t="shared" ref="L347" si="2320">IF((L344-L345+L346)&gt;0,(L344-L345+L346),0)</f>
        <v>181</v>
      </c>
      <c r="M347" s="20">
        <f t="shared" ref="M347" si="2321">IF((M344-M345+M346)&gt;0,(M344-M345+M346),0)</f>
        <v>144</v>
      </c>
      <c r="N347" s="20">
        <f t="shared" ref="N347" si="2322">IF((N344-N345+N346)&gt;0,(N344-N345+N346),0)</f>
        <v>107</v>
      </c>
      <c r="O347" s="20">
        <f t="shared" ref="O347" si="2323">IF((O344-O345+O346)&gt;0,(O344-O345+O346),0)</f>
        <v>70</v>
      </c>
      <c r="P347" s="20">
        <f t="shared" ref="P347" si="2324">IF((P344-P345+P346)&gt;0,(P344-P345+P346),0)</f>
        <v>3</v>
      </c>
      <c r="Q347" s="20">
        <f t="shared" ref="Q347" si="2325">IF((Q344-Q345+Q346)&gt;0,(Q344-Q345+Q346),0)</f>
        <v>0</v>
      </c>
      <c r="R347" s="20">
        <f t="shared" ref="R347" si="2326">IF((R344-R345+R346)&gt;0,(R344-R345+R346),0)</f>
        <v>0</v>
      </c>
      <c r="S347" s="20">
        <f t="shared" ref="S347" si="2327">IF((S344-S345+S346)&gt;0,(S344-S345+S346),0)</f>
        <v>0</v>
      </c>
      <c r="T347" s="20">
        <f t="shared" ref="T347" si="2328">IF((T344-T345+T346)&gt;0,(T344-T345+T346),0)</f>
        <v>0</v>
      </c>
      <c r="U347" s="20">
        <f t="shared" ref="U347" si="2329">IF((U344-U345+U346)&gt;0,(U344-U345+U346),0)</f>
        <v>0</v>
      </c>
      <c r="V347" s="20">
        <f t="shared" ref="V347" si="2330">IF((V344-V345+V346)&gt;0,(V344-V345+V346),0)</f>
        <v>0</v>
      </c>
      <c r="W347" s="20">
        <f t="shared" ref="W347" si="2331">IF((W344-W345+W346)&gt;0,(W344-W345+W346),0)</f>
        <v>0</v>
      </c>
      <c r="X347" s="20">
        <f t="shared" ref="X347" si="2332">IF((X344-X345+X346)&gt;0,(X344-X345+X346),0)</f>
        <v>0</v>
      </c>
      <c r="Y347" s="21">
        <f t="shared" ref="Y347:AQ347" si="2333">IF((Y344-Y345+Y346)&gt;0,(Y344-Y345+Y346),0)</f>
        <v>0</v>
      </c>
      <c r="Z347" s="21">
        <f t="shared" si="2333"/>
        <v>0</v>
      </c>
      <c r="AA347" s="21">
        <f t="shared" si="2333"/>
        <v>0</v>
      </c>
      <c r="AB347" s="21">
        <f t="shared" si="2333"/>
        <v>0</v>
      </c>
      <c r="AC347" s="21">
        <f t="shared" si="2333"/>
        <v>0</v>
      </c>
      <c r="AD347" s="21">
        <f t="shared" si="2333"/>
        <v>0</v>
      </c>
      <c r="AE347" s="21">
        <f t="shared" si="2333"/>
        <v>0</v>
      </c>
      <c r="AF347" s="21">
        <f t="shared" si="2333"/>
        <v>0</v>
      </c>
      <c r="AG347" s="21">
        <f t="shared" si="2333"/>
        <v>0</v>
      </c>
      <c r="AH347" s="21">
        <f t="shared" si="2333"/>
        <v>0</v>
      </c>
      <c r="AI347" s="21">
        <f t="shared" si="2333"/>
        <v>0</v>
      </c>
      <c r="AJ347" s="21">
        <f t="shared" si="2333"/>
        <v>0</v>
      </c>
      <c r="AK347" s="21">
        <f t="shared" si="2333"/>
        <v>0</v>
      </c>
      <c r="AL347" s="21">
        <f t="shared" si="2333"/>
        <v>0</v>
      </c>
      <c r="AM347" s="21">
        <f t="shared" si="2333"/>
        <v>0</v>
      </c>
      <c r="AN347" s="21">
        <f t="shared" si="2333"/>
        <v>0</v>
      </c>
      <c r="AO347" s="21">
        <f t="shared" si="2333"/>
        <v>0</v>
      </c>
      <c r="AP347" s="21">
        <f t="shared" si="2333"/>
        <v>0</v>
      </c>
      <c r="AQ347" s="21">
        <f t="shared" si="2333"/>
        <v>0</v>
      </c>
    </row>
    <row r="348" spans="1:43" hidden="1" x14ac:dyDescent="0.3">
      <c r="A348" s="14">
        <f>_xlfn.XLOOKUP(F348,'Demand on-top'!A:A,'Demand on-top'!S:S)</f>
        <v>120</v>
      </c>
      <c r="B348" s="22" t="s">
        <v>7</v>
      </c>
      <c r="C348" s="23" t="s">
        <v>8</v>
      </c>
      <c r="D348" s="18" cm="1">
        <f t="array" ref="D348">ROUND(_xlfn.XLOOKUP(B348,Artikli!A:A,Artikli!C:C/7),0)</f>
        <v>9</v>
      </c>
      <c r="E348" s="25" t="s">
        <v>44</v>
      </c>
      <c r="F348" s="25" t="s">
        <v>196</v>
      </c>
      <c r="G348" s="56" t="s">
        <v>197</v>
      </c>
      <c r="H348" s="64"/>
      <c r="I348" s="58" t="s">
        <v>29</v>
      </c>
      <c r="J348" s="32">
        <v>6.8088235294117645</v>
      </c>
      <c r="K348" s="26" cm="1">
        <f t="array" ref="K348">IFERROR(_xlfn.LET(_xlpm.stk, K344, _xlpm.dem, L345:$BF345,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AVERAGE(L345:Z345), _xlpm.nxt), _xlpm.fw + ((_xlpm.stk - _xlpm.ded) / _xlpm.safe_nxt)),0)</f>
        <v>5.5882352941176467</v>
      </c>
      <c r="L348" s="26" cm="1">
        <f t="array" ref="L348">IFERROR(_xlfn.LET(_xlpm.stk, L344, _xlpm.dem, M345:$BF345,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AVERAGE(M345:AA345), _xlpm.nxt), _xlpm.fw + ((_xlpm.stk - _xlpm.ded) / _xlpm.safe_nxt)),0)</f>
        <v>4.5882352941176467</v>
      </c>
      <c r="M348" s="26" cm="1">
        <f t="array" ref="M348">IFERROR(_xlfn.LET(_xlpm.stk, M344, _xlpm.dem, N345:$BF345,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AVERAGE(N345:AB345), _xlpm.nxt), _xlpm.fw + ((_xlpm.stk - _xlpm.ded) / _xlpm.safe_nxt)),0)</f>
        <v>3.5882352941176472</v>
      </c>
      <c r="N348" s="26" cm="1">
        <f t="array" ref="N348">IFERROR(_xlfn.LET(_xlpm.stk, N344, _xlpm.dem, O345:$BF345,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AVERAGE(O345:AC345), _xlpm.nxt), _xlpm.fw + ((_xlpm.stk - _xlpm.ded) / _xlpm.safe_nxt)),0)</f>
        <v>2.5882352941176472</v>
      </c>
      <c r="O348" s="26" cm="1">
        <f t="array" ref="O348">IFERROR(_xlfn.LET(_xlpm.stk, O344, _xlpm.dem, P345:$BF345,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AVERAGE(P345:AD345), _xlpm.nxt), _xlpm.fw + ((_xlpm.stk - _xlpm.ded) / _xlpm.safe_nxt)),0)</f>
        <v>1.5882352941176472</v>
      </c>
      <c r="P348" s="26" cm="1">
        <f t="array" ref="P348">IFERROR(_xlfn.LET(_xlpm.stk, P344, _xlpm.dem, Q345:$BF345,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AVERAGE(Q345:AE345), _xlpm.nxt), _xlpm.fw + ((_xlpm.stk - _xlpm.ded) / _xlpm.safe_nxt)),0)</f>
        <v>1.0294117647058822</v>
      </c>
      <c r="Q348" s="26" cm="1">
        <f t="array" ref="Q348">IFERROR(_xlfn.LET(_xlpm.stk, Q344, _xlpm.dem, R345:$BF345,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AVERAGE(R345:AF345), _xlpm.nxt), _xlpm.fw + ((_xlpm.stk - _xlpm.ded) / _xlpm.safe_nxt)),0)</f>
        <v>4.4117647058823532E-2</v>
      </c>
      <c r="R348" s="26" cm="1">
        <f t="array" ref="R348">IFERROR(_xlfn.LET(_xlpm.stk, R344, _xlpm.dem, S345:$BF345,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AVERAGE(S345:AG345), _xlpm.nxt), _xlpm.fw + ((_xlpm.stk - _xlpm.ded) / _xlpm.safe_nxt)),0)</f>
        <v>0</v>
      </c>
      <c r="S348" s="26" cm="1">
        <f t="array" ref="S348">IFERROR(_xlfn.LET(_xlpm.stk, S344, _xlpm.dem, T345:$BF345,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AVERAGE(T345:AH345), _xlpm.nxt), _xlpm.fw + ((_xlpm.stk - _xlpm.ded) / _xlpm.safe_nxt)),0)</f>
        <v>0</v>
      </c>
      <c r="T348" s="26" cm="1">
        <f t="array" ref="T348">IFERROR(_xlfn.LET(_xlpm.stk, T344, _xlpm.dem, U345:$BF345,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AVERAGE(U345:AI345), _xlpm.nxt), _xlpm.fw + ((_xlpm.stk - _xlpm.ded) / _xlpm.safe_nxt)),0)</f>
        <v>0</v>
      </c>
      <c r="U348" s="26" cm="1">
        <f t="array" ref="U348">IFERROR(_xlfn.LET(_xlpm.stk, U344, _xlpm.dem, V345:$BF345,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AVERAGE(V345:AJ345), _xlpm.nxt), _xlpm.fw + ((_xlpm.stk - _xlpm.ded) / _xlpm.safe_nxt)),0)</f>
        <v>0</v>
      </c>
      <c r="V348" s="26" cm="1">
        <f t="array" ref="V348">IFERROR(_xlfn.LET(_xlpm.stk, V344, _xlpm.dem, W345:$BF345,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AVERAGE(W345:AK345), _xlpm.nxt), _xlpm.fw + ((_xlpm.stk - _xlpm.ded) / _xlpm.safe_nxt)),0)</f>
        <v>0</v>
      </c>
      <c r="W348" s="26" cm="1">
        <f t="array" ref="W348">IFERROR(_xlfn.LET(_xlpm.stk, W344, _xlpm.dem, X345:$BF345,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AVERAGE(X345:AL345), _xlpm.nxt), _xlpm.fw + ((_xlpm.stk - _xlpm.ded) / _xlpm.safe_nxt)),0)</f>
        <v>0</v>
      </c>
      <c r="X348" s="26" cm="1">
        <f t="array" ref="X348">IFERROR(_xlfn.LET(_xlpm.stk, X344, _xlpm.dem, Y345:$BF345,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AVERAGE(Y345:AM345), _xlpm.nxt), _xlpm.fw + ((_xlpm.stk - _xlpm.ded) / _xlpm.safe_nxt)),0)</f>
        <v>0</v>
      </c>
      <c r="Y348" s="27" cm="1">
        <f t="array" ref="Y348">IFERROR(_xlfn.LET(_xlpm.stk, Y344, _xlpm.dem, Z345:$BF345,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AVERAGE(Z345:AN345), _xlpm.nxt), _xlpm.fw + ((_xlpm.stk - _xlpm.ded) / _xlpm.safe_nxt)),0)</f>
        <v>0</v>
      </c>
      <c r="Z348" s="27" cm="1">
        <f t="array" ref="Z348">IFERROR(_xlfn.LET(_xlpm.stk, Z344, _xlpm.dem, AA345:$BF345,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AVERAGE(AA345:AO345), _xlpm.nxt), _xlpm.fw + ((_xlpm.stk - _xlpm.ded) / _xlpm.safe_nxt)),0)</f>
        <v>0</v>
      </c>
      <c r="AA348" s="27" cm="1">
        <f t="array" ref="AA348">IFERROR(_xlfn.LET(_xlpm.stk, AA344, _xlpm.dem, AB345:$BF345,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AVERAGE(AB345:AP345), _xlpm.nxt), _xlpm.fw + ((_xlpm.stk - _xlpm.ded) / _xlpm.safe_nxt)),0)</f>
        <v>0</v>
      </c>
      <c r="AB348" s="27" cm="1">
        <f t="array" ref="AB348">IFERROR(_xlfn.LET(_xlpm.stk, AB344, _xlpm.dem, AC345:$BF345,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AVERAGE(AC345:AQ345), _xlpm.nxt), _xlpm.fw + ((_xlpm.stk - _xlpm.ded) / _xlpm.safe_nxt)),0)</f>
        <v>0</v>
      </c>
      <c r="AC348" s="27" cm="1">
        <f t="array" ref="AC348">IFERROR(_xlfn.LET(_xlpm.stk, AC344, _xlpm.dem, AD345:$BF345,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AVERAGE(AD345:AR345), _xlpm.nxt), _xlpm.fw + ((_xlpm.stk - _xlpm.ded) / _xlpm.safe_nxt)),0)</f>
        <v>0</v>
      </c>
      <c r="AD348" s="27" cm="1">
        <f t="array" ref="AD348">IFERROR(_xlfn.LET(_xlpm.stk, AD344, _xlpm.dem, AE345:$BF345,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AVERAGE(AE345:AS345), _xlpm.nxt), _xlpm.fw + ((_xlpm.stk - _xlpm.ded) / _xlpm.safe_nxt)),0)</f>
        <v>0</v>
      </c>
      <c r="AE348" s="27" cm="1">
        <f t="array" ref="AE348">IFERROR(_xlfn.LET(_xlpm.stk, AE344, _xlpm.dem, AF345:$BF345,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AVERAGE(AF345:AT345), _xlpm.nxt), _xlpm.fw + ((_xlpm.stk - _xlpm.ded) / _xlpm.safe_nxt)),0)</f>
        <v>0</v>
      </c>
      <c r="AF348" s="27" cm="1">
        <f t="array" ref="AF348">IFERROR(_xlfn.LET(_xlpm.stk, AF344, _xlpm.dem, AG345:$BF345,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AVERAGE(AG345:AU345), _xlpm.nxt), _xlpm.fw + ((_xlpm.stk - _xlpm.ded) / _xlpm.safe_nxt)),0)</f>
        <v>0</v>
      </c>
      <c r="AG348" s="27" cm="1">
        <f t="array" ref="AG348">IFERROR(_xlfn.LET(_xlpm.stk, AG344, _xlpm.dem, AH345:$BF345,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AVERAGE(AH345:AV345), _xlpm.nxt), _xlpm.fw + ((_xlpm.stk - _xlpm.ded) / _xlpm.safe_nxt)),0)</f>
        <v>0</v>
      </c>
      <c r="AH348" s="27" cm="1">
        <f t="array" ref="AH348">IFERROR(_xlfn.LET(_xlpm.stk, AH344, _xlpm.dem, AI345:$BF345,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AVERAGE(AI345:AW345), _xlpm.nxt), _xlpm.fw + ((_xlpm.stk - _xlpm.ded) / _xlpm.safe_nxt)),0)</f>
        <v>0</v>
      </c>
      <c r="AI348" s="27" cm="1">
        <f t="array" ref="AI348">IFERROR(_xlfn.LET(_xlpm.stk, AI344, _xlpm.dem, AJ345:$BF345,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AVERAGE(AJ345:AX345), _xlpm.nxt), _xlpm.fw + ((_xlpm.stk - _xlpm.ded) / _xlpm.safe_nxt)),0)</f>
        <v>0</v>
      </c>
      <c r="AJ348" s="27" cm="1">
        <f t="array" ref="AJ348">IFERROR(_xlfn.LET(_xlpm.stk, AJ344, _xlpm.dem, AK345:$BF345,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AVERAGE(AK345:AY345), _xlpm.nxt), _xlpm.fw + ((_xlpm.stk - _xlpm.ded) / _xlpm.safe_nxt)),0)</f>
        <v>0</v>
      </c>
      <c r="AK348" s="27" cm="1">
        <f t="array" ref="AK348">IFERROR(_xlfn.LET(_xlpm.stk, AK344, _xlpm.dem, AL345:$BF345,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AVERAGE(AL345:AZ345), _xlpm.nxt), _xlpm.fw + ((_xlpm.stk - _xlpm.ded) / _xlpm.safe_nxt)),0)</f>
        <v>0</v>
      </c>
      <c r="AL348" s="27" cm="1">
        <f t="array" ref="AL348">IFERROR(_xlfn.LET(_xlpm.stk, AL344, _xlpm.dem, AM345:$BF345,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AVERAGE(AM345:BA345), _xlpm.nxt), _xlpm.fw + ((_xlpm.stk - _xlpm.ded) / _xlpm.safe_nxt)),0)</f>
        <v>0</v>
      </c>
      <c r="AM348" s="27" cm="1">
        <f t="array" ref="AM348">IFERROR(_xlfn.LET(_xlpm.stk, AM344, _xlpm.dem, AN345:$BF345,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AVERAGE(AN345:BB345), _xlpm.nxt), _xlpm.fw + ((_xlpm.stk - _xlpm.ded) / _xlpm.safe_nxt)),0)</f>
        <v>0</v>
      </c>
      <c r="AN348" s="27" cm="1">
        <f t="array" ref="AN348">IFERROR(_xlfn.LET(_xlpm.stk, AN344, _xlpm.dem, AO345:$BF345,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AVERAGE(AO345:BC345), _xlpm.nxt), _xlpm.fw + ((_xlpm.stk - _xlpm.ded) / _xlpm.safe_nxt)),0)</f>
        <v>0</v>
      </c>
      <c r="AO348" s="27" cm="1">
        <f t="array" ref="AO348">IFERROR(_xlfn.LET(_xlpm.stk, AO344, _xlpm.dem, AP345:$BF345,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AVERAGE(AP345:BD345), _xlpm.nxt), _xlpm.fw + ((_xlpm.stk - _xlpm.ded) / _xlpm.safe_nxt)),0)</f>
        <v>0</v>
      </c>
      <c r="AP348" s="27" cm="1">
        <f t="array" ref="AP348">IFERROR(_xlfn.LET(_xlpm.stk, AP344, _xlpm.dem, AQ345:$BF345,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AVERAGE(AQ345:BE345), _xlpm.nxt), _xlpm.fw + ((_xlpm.stk - _xlpm.ded) / _xlpm.safe_nxt)),0)</f>
        <v>0</v>
      </c>
      <c r="AQ348" s="27" cm="1">
        <f t="array" ref="AQ348">IFERROR(_xlfn.LET(_xlpm.stk, AQ344, _xlpm.dem, AR345:$BF345,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AVERAGE(AR345:BF345), _xlpm.nxt), _xlpm.fw + ((_xlpm.stk - _xlpm.ded) / _xlpm.safe_nxt)),0)</f>
        <v>0</v>
      </c>
    </row>
    <row r="349" spans="1:43" hidden="1" x14ac:dyDescent="0.3">
      <c r="A349" s="14">
        <f>_xlfn.XLOOKUP(F349,'Demand on-top'!A:A,'Demand on-top'!S:S)</f>
        <v>300</v>
      </c>
      <c r="B349" s="16" t="s">
        <v>51</v>
      </c>
      <c r="C349" s="17" t="s">
        <v>52</v>
      </c>
      <c r="D349" s="18" cm="1">
        <f t="array" ref="D349">ROUND(_xlfn.XLOOKUP(B349,Artikli!A:A,Artikli!C:C/7),0)</f>
        <v>9</v>
      </c>
      <c r="E349" s="19" t="s">
        <v>12</v>
      </c>
      <c r="F349" s="19" t="s">
        <v>198</v>
      </c>
      <c r="G349" s="48" t="s">
        <v>199</v>
      </c>
      <c r="H349" s="61"/>
      <c r="I349" s="57" t="s">
        <v>26</v>
      </c>
      <c r="J349" s="31">
        <v>833</v>
      </c>
      <c r="K349" s="20">
        <f>IFERROR(_xlfn.XLOOKUP(F349,Stock!A:A,Stock!AI:AI),0)</f>
        <v>787</v>
      </c>
      <c r="L349" s="20">
        <f t="shared" ref="L349:Y349" si="2334">K352</f>
        <v>734</v>
      </c>
      <c r="M349" s="20">
        <f t="shared" si="2334"/>
        <v>682</v>
      </c>
      <c r="N349" s="20">
        <f t="shared" si="2334"/>
        <v>630</v>
      </c>
      <c r="O349" s="20">
        <f t="shared" si="2334"/>
        <v>2579</v>
      </c>
      <c r="P349" s="20">
        <f t="shared" si="2334"/>
        <v>2527</v>
      </c>
      <c r="Q349" s="20">
        <f t="shared" si="2334"/>
        <v>2475</v>
      </c>
      <c r="R349" s="20">
        <f t="shared" si="2334"/>
        <v>2424</v>
      </c>
      <c r="S349" s="20">
        <f t="shared" si="2334"/>
        <v>2373</v>
      </c>
      <c r="T349" s="20">
        <f t="shared" si="2334"/>
        <v>2324</v>
      </c>
      <c r="U349" s="20">
        <f t="shared" si="2334"/>
        <v>2200</v>
      </c>
      <c r="V349" s="20">
        <f t="shared" si="2334"/>
        <v>2077</v>
      </c>
      <c r="W349" s="20">
        <f t="shared" si="2334"/>
        <v>1955</v>
      </c>
      <c r="X349" s="20">
        <f t="shared" si="2334"/>
        <v>1833</v>
      </c>
      <c r="Y349" s="21">
        <f t="shared" si="2334"/>
        <v>1486</v>
      </c>
      <c r="Z349" s="21">
        <f t="shared" ref="Z349" si="2335">Y352</f>
        <v>1439</v>
      </c>
      <c r="AA349" s="21">
        <f t="shared" ref="AA349" si="2336">Z352</f>
        <v>1392</v>
      </c>
      <c r="AB349" s="21">
        <f t="shared" ref="AB349" si="2337">AA352</f>
        <v>1344</v>
      </c>
      <c r="AC349" s="21">
        <f t="shared" ref="AC349" si="2338">AB352</f>
        <v>1296</v>
      </c>
      <c r="AD349" s="21">
        <f t="shared" ref="AD349" si="2339">AC352</f>
        <v>1248</v>
      </c>
      <c r="AE349" s="21">
        <f t="shared" ref="AE349" si="2340">AD352</f>
        <v>1200</v>
      </c>
      <c r="AF349" s="21">
        <f t="shared" ref="AF349" si="2341">AE352</f>
        <v>1152</v>
      </c>
      <c r="AG349" s="21">
        <f t="shared" ref="AG349" si="2342">AF352</f>
        <v>1103</v>
      </c>
      <c r="AH349" s="21">
        <f t="shared" ref="AH349" si="2343">AG352</f>
        <v>1054</v>
      </c>
      <c r="AI349" s="21">
        <f t="shared" ref="AI349" si="2344">AH352</f>
        <v>1005</v>
      </c>
      <c r="AJ349" s="21">
        <f t="shared" ref="AJ349" si="2345">AI352</f>
        <v>956</v>
      </c>
      <c r="AK349" s="21">
        <f t="shared" ref="AK349" si="2346">AJ352</f>
        <v>907</v>
      </c>
      <c r="AL349" s="21">
        <f t="shared" ref="AL349" si="2347">AK352</f>
        <v>858</v>
      </c>
      <c r="AM349" s="21">
        <f t="shared" ref="AM349" si="2348">AL352</f>
        <v>809</v>
      </c>
      <c r="AN349" s="21">
        <f t="shared" ref="AN349" si="2349">AM352</f>
        <v>760</v>
      </c>
      <c r="AO349" s="21">
        <f t="shared" ref="AO349" si="2350">AN352</f>
        <v>711</v>
      </c>
      <c r="AP349" s="21">
        <f t="shared" ref="AP349" si="2351">AO352</f>
        <v>662</v>
      </c>
      <c r="AQ349" s="21">
        <f t="shared" ref="AQ349" si="2352">AP352</f>
        <v>662</v>
      </c>
    </row>
    <row r="350" spans="1:43" hidden="1" x14ac:dyDescent="0.3">
      <c r="A350" s="14">
        <f>_xlfn.XLOOKUP(F350,'Demand on-top'!A:A,'Demand on-top'!S:S)</f>
        <v>300</v>
      </c>
      <c r="B350" s="16" t="s">
        <v>51</v>
      </c>
      <c r="C350" s="17" t="s">
        <v>52</v>
      </c>
      <c r="D350" s="18" cm="1">
        <f t="array" ref="D350">ROUND(_xlfn.XLOOKUP(B350,Artikli!A:A,Artikli!C:C/7),0)</f>
        <v>9</v>
      </c>
      <c r="E350" s="19" t="s">
        <v>12</v>
      </c>
      <c r="F350" s="19" t="s">
        <v>198</v>
      </c>
      <c r="G350" s="48" t="s">
        <v>199</v>
      </c>
      <c r="H350" s="62"/>
      <c r="I350" s="57" t="s">
        <v>28</v>
      </c>
      <c r="J350" s="31">
        <v>53</v>
      </c>
      <c r="K350" s="20">
        <f>ROUND(_xlfn.XLOOKUP($F350,'Prodaja+Demand'!$B:$B,'Prodaja+Demand'!BG:BG),0)+ROUND(_xlfn.XLOOKUP($F350,'Demand on-top'!$A:$A,'Demand on-top'!F:F),0)</f>
        <v>53</v>
      </c>
      <c r="L350" s="20">
        <f>ROUND(_xlfn.XLOOKUP($F350,'Prodaja+Demand'!$B:$B,'Prodaja+Demand'!BH:BH),0)+ROUND(_xlfn.XLOOKUP($F350,'Demand on-top'!$A:$A,'Demand on-top'!G:G),0)</f>
        <v>52</v>
      </c>
      <c r="M350" s="20">
        <f>ROUND(_xlfn.XLOOKUP($F350,'Prodaja+Demand'!$B:$B,'Prodaja+Demand'!BI:BI),0)+ROUND(_xlfn.XLOOKUP($F350,'Demand on-top'!$A:$A,'Demand on-top'!H:H),0)</f>
        <v>52</v>
      </c>
      <c r="N350" s="20">
        <f>ROUND(_xlfn.XLOOKUP($F350,'Prodaja+Demand'!$B:$B,'Prodaja+Demand'!BJ:BJ),0)+ROUND(_xlfn.XLOOKUP($F350,'Demand on-top'!$A:$A,'Demand on-top'!I:I),0)</f>
        <v>51</v>
      </c>
      <c r="O350" s="20">
        <f>ROUND(_xlfn.XLOOKUP($F350,'Prodaja+Demand'!$B:$B,'Prodaja+Demand'!BK:BK),0)+ROUND(_xlfn.XLOOKUP($F350,'Demand on-top'!$A:$A,'Demand on-top'!J:J),0)</f>
        <v>52</v>
      </c>
      <c r="P350" s="20">
        <f>ROUND(_xlfn.XLOOKUP($F350,'Prodaja+Demand'!$B:$B,'Prodaja+Demand'!BL:BL),0)+ROUND(_xlfn.XLOOKUP($F350,'Demand on-top'!$A:$A,'Demand on-top'!K:K),0)</f>
        <v>52</v>
      </c>
      <c r="Q350" s="20">
        <f>ROUND(_xlfn.XLOOKUP($F350,'Prodaja+Demand'!$B:$B,'Prodaja+Demand'!BM:BM),0)+ROUND(_xlfn.XLOOKUP($F350,'Demand on-top'!$A:$A,'Demand on-top'!L:L),0)</f>
        <v>51</v>
      </c>
      <c r="R350" s="20">
        <f>ROUND(_xlfn.XLOOKUP($F350,'Prodaja+Demand'!$B:$B,'Prodaja+Demand'!BN:BN),0)+ROUND(_xlfn.XLOOKUP($F350,'Demand on-top'!$A:$A,'Demand on-top'!M:M),0)</f>
        <v>51</v>
      </c>
      <c r="S350" s="20">
        <f>ROUND(_xlfn.XLOOKUP($F350,'Prodaja+Demand'!$B:$B,'Prodaja+Demand'!BO:BO),0)+ROUND(_xlfn.XLOOKUP($F350,'Demand on-top'!$A:$A,'Demand on-top'!N:N),0)</f>
        <v>49</v>
      </c>
      <c r="T350" s="20">
        <f>ROUND(_xlfn.XLOOKUP($F350,'Prodaja+Demand'!$B:$B,'Prodaja+Demand'!BP:BP),0)+ROUND(_xlfn.XLOOKUP($F350,'Demand on-top'!$A:$A,'Demand on-top'!O:O),0)</f>
        <v>124</v>
      </c>
      <c r="U350" s="20">
        <f>ROUND(_xlfn.XLOOKUP($F350,'Prodaja+Demand'!$B:$B,'Prodaja+Demand'!BQ:BQ),0)+ROUND(_xlfn.XLOOKUP($F350,'Demand on-top'!$A:$A,'Demand on-top'!P:P),0)</f>
        <v>123</v>
      </c>
      <c r="V350" s="20">
        <f>ROUND(_xlfn.XLOOKUP($F350,'Prodaja+Demand'!$B:$B,'Prodaja+Demand'!BR:BR),0)+ROUND(_xlfn.XLOOKUP($F350,'Demand on-top'!$A:$A,'Demand on-top'!Q:Q),0)</f>
        <v>122</v>
      </c>
      <c r="W350" s="20">
        <f>ROUND(_xlfn.XLOOKUP($F350,'Prodaja+Demand'!$B:$B,'Prodaja+Demand'!BS:BS),0)+ROUND(_xlfn.XLOOKUP($F350,'Demand on-top'!$A:$A,'Demand on-top'!R:R),0)</f>
        <v>122</v>
      </c>
      <c r="X350" s="20">
        <f>ROUND(_xlfn.XLOOKUP($F350,'Prodaja+Demand'!$B:$B,'Prodaja+Demand'!BT:BT),0)+ROUND(_xlfn.XLOOKUP($F350,'Demand on-top'!$A:$A,'Demand on-top'!S:S),0)</f>
        <v>347</v>
      </c>
      <c r="Y350" s="21">
        <f>ROUND(_xlfn.XLOOKUP($F350,'Prodaja+Demand'!$B:$B,'Prodaja+Demand'!BU:BU),0)+ROUND(_xlfn.XLOOKUP($F350,'Demand on-top'!$A:$A,'Demand on-top'!T:T),0)</f>
        <v>47</v>
      </c>
      <c r="Z350" s="21">
        <f>ROUND(_xlfn.XLOOKUP($F350,'Prodaja+Demand'!$B:$B,'Prodaja+Demand'!BV:BV),0)+ROUND(_xlfn.XLOOKUP($F350,'Demand on-top'!$A:$A,'Demand on-top'!U:U),0)</f>
        <v>47</v>
      </c>
      <c r="AA350" s="21">
        <f>ROUND(_xlfn.XLOOKUP($F350,'Prodaja+Demand'!$B:$B,'Prodaja+Demand'!BW:BW),0)+ROUND(_xlfn.XLOOKUP($F350,'Demand on-top'!$A:$A,'Demand on-top'!V:V),0)</f>
        <v>48</v>
      </c>
      <c r="AB350" s="21">
        <f>ROUND(_xlfn.XLOOKUP($F350,'Prodaja+Demand'!$B:$B,'Prodaja+Demand'!BX:BX),0)+ROUND(_xlfn.XLOOKUP($F350,'Demand on-top'!$A:$A,'Demand on-top'!W:W),0)</f>
        <v>48</v>
      </c>
      <c r="AC350" s="21">
        <f>ROUND(_xlfn.XLOOKUP($F350,'Prodaja+Demand'!$B:$B,'Prodaja+Demand'!BY:BY),0)+ROUND(_xlfn.XLOOKUP($F350,'Demand on-top'!$A:$A,'Demand on-top'!X:X),0)</f>
        <v>48</v>
      </c>
      <c r="AD350" s="21">
        <f>ROUND(_xlfn.XLOOKUP($F350,'Prodaja+Demand'!$B:$B,'Prodaja+Demand'!BZ:BZ),0)+ROUND(_xlfn.XLOOKUP($F350,'Demand on-top'!$A:$A,'Demand on-top'!Y:Y),0)</f>
        <v>48</v>
      </c>
      <c r="AE350" s="21">
        <f>ROUND(_xlfn.XLOOKUP($F350,'Prodaja+Demand'!$B:$B,'Prodaja+Demand'!CA:CA),0)+ROUND(_xlfn.XLOOKUP($F350,'Demand on-top'!$A:$A,'Demand on-top'!Z:Z),0)</f>
        <v>48</v>
      </c>
      <c r="AF350" s="21">
        <f>ROUND(_xlfn.XLOOKUP($F350,'Prodaja+Demand'!$B:$B,'Prodaja+Demand'!CB:CB),0)+ROUND(_xlfn.XLOOKUP($F350,'Demand on-top'!$A:$A,'Demand on-top'!AA:AA),0)</f>
        <v>49</v>
      </c>
      <c r="AG350" s="21">
        <f>ROUND(_xlfn.XLOOKUP($F350,'Prodaja+Demand'!$B:$B,'Prodaja+Demand'!CC:CC),0)+ROUND(_xlfn.XLOOKUP($F350,'Demand on-top'!$A:$A,'Demand on-top'!AB:AB),0)</f>
        <v>49</v>
      </c>
      <c r="AH350" s="21">
        <f>ROUND(_xlfn.XLOOKUP($F350,'Prodaja+Demand'!$B:$B,'Prodaja+Demand'!CD:CD),0)+ROUND(_xlfn.XLOOKUP($F350,'Demand on-top'!$A:$A,'Demand on-top'!AC:AC),0)</f>
        <v>49</v>
      </c>
      <c r="AI350" s="21">
        <f>ROUND(_xlfn.XLOOKUP($F350,'Prodaja+Demand'!$B:$B,'Prodaja+Demand'!CE:CE),0)+ROUND(_xlfn.XLOOKUP($F350,'Demand on-top'!$A:$A,'Demand on-top'!AD:AD),0)</f>
        <v>49</v>
      </c>
      <c r="AJ350" s="21">
        <f>ROUND(_xlfn.XLOOKUP($F350,'Prodaja+Demand'!$B:$B,'Prodaja+Demand'!CF:CF),0)+ROUND(_xlfn.XLOOKUP($F350,'Demand on-top'!$A:$A,'Demand on-top'!AE:AE),0)</f>
        <v>49</v>
      </c>
      <c r="AK350" s="21">
        <f>ROUND(_xlfn.XLOOKUP($F350,'Prodaja+Demand'!$B:$B,'Prodaja+Demand'!CG:CG),0)+ROUND(_xlfn.XLOOKUP($F350,'Demand on-top'!$A:$A,'Demand on-top'!AF:AF),0)</f>
        <v>49</v>
      </c>
      <c r="AL350" s="21">
        <f>ROUND(_xlfn.XLOOKUP($F350,'Prodaja+Demand'!$B:$B,'Prodaja+Demand'!CH:CH),0)+ROUND(_xlfn.XLOOKUP($F350,'Demand on-top'!$A:$A,'Demand on-top'!AG:AG),0)</f>
        <v>49</v>
      </c>
      <c r="AM350" s="21">
        <f>ROUND(_xlfn.XLOOKUP($F350,'Prodaja+Demand'!$B:$B,'Prodaja+Demand'!CI:CI),0)+ROUND(_xlfn.XLOOKUP($F350,'Demand on-top'!$A:$A,'Demand on-top'!AH:AH),0)</f>
        <v>49</v>
      </c>
      <c r="AN350" s="21">
        <f>ROUND(_xlfn.XLOOKUP($F350,'Prodaja+Demand'!$B:$B,'Prodaja+Demand'!CJ:CJ),0)+ROUND(_xlfn.XLOOKUP($F350,'Demand on-top'!$A:$A,'Demand on-top'!AI:AI),0)</f>
        <v>49</v>
      </c>
      <c r="AO350" s="21">
        <f>ROUND(_xlfn.XLOOKUP($F350,'Prodaja+Demand'!$B:$B,'Prodaja+Demand'!CK:CK),0)+ROUND(_xlfn.XLOOKUP($F350,'Demand on-top'!$A:$A,'Demand on-top'!AJ:AJ),0)</f>
        <v>49</v>
      </c>
      <c r="AP350" s="21">
        <f>ROUND(_xlfn.XLOOKUP($F350,'Prodaja+Demand'!$B:$B,'Prodaja+Demand'!CL:CL),0)+ROUND(_xlfn.XLOOKUP($F350,'Demand on-top'!$A:$A,'Demand on-top'!AK:AK),0)</f>
        <v>0</v>
      </c>
      <c r="AQ350" s="21">
        <f>ROUND(_xlfn.XLOOKUP($F350,'Prodaja+Demand'!$B:$B,'Prodaja+Demand'!CM:CM),0)+ROUND(_xlfn.XLOOKUP($F350,'Demand on-top'!$A:$A,'Demand on-top'!AL:AL),0)</f>
        <v>0</v>
      </c>
    </row>
    <row r="351" spans="1:43" hidden="1" x14ac:dyDescent="0.3">
      <c r="A351" s="14">
        <f>_xlfn.XLOOKUP(F351,'Demand on-top'!A:A,'Demand on-top'!S:S)</f>
        <v>300</v>
      </c>
      <c r="B351" s="16" t="s">
        <v>51</v>
      </c>
      <c r="C351" s="17" t="s">
        <v>52</v>
      </c>
      <c r="D351" s="18" cm="1">
        <f t="array" ref="D351">ROUND(_xlfn.XLOOKUP(B351,Artikli!A:A,Artikli!C:C/7),0)</f>
        <v>9</v>
      </c>
      <c r="E351" s="19" t="s">
        <v>12</v>
      </c>
      <c r="F351" s="19" t="s">
        <v>198</v>
      </c>
      <c r="G351" s="48" t="s">
        <v>199</v>
      </c>
      <c r="H351" s="62"/>
      <c r="I351" s="57" t="s">
        <v>27</v>
      </c>
      <c r="J351" s="31">
        <v>0</v>
      </c>
      <c r="K351" s="20">
        <f>IFERROR(_xlfn.XLOOKUP($F351,'Incoming supply'!$A:$A,'Incoming supply'!B:B),0)</f>
        <v>0</v>
      </c>
      <c r="L351" s="20">
        <f>IFERROR(_xlfn.XLOOKUP($F351,'Incoming supply'!$A:$A,'Incoming supply'!C:C),0)</f>
        <v>0</v>
      </c>
      <c r="M351" s="20">
        <f>IFERROR(_xlfn.XLOOKUP($F351,'Incoming supply'!$A:$A,'Incoming supply'!D:D),0)</f>
        <v>0</v>
      </c>
      <c r="N351" s="20">
        <f>IFERROR(_xlfn.XLOOKUP($F351,'Incoming supply'!$A:$A,'Incoming supply'!E:E),0)</f>
        <v>2000</v>
      </c>
      <c r="O351" s="20">
        <f>IFERROR(_xlfn.XLOOKUP($F351,'Incoming supply'!$A:$A,'Incoming supply'!F:F),0)</f>
        <v>0</v>
      </c>
      <c r="P351" s="20">
        <f>IFERROR(_xlfn.XLOOKUP($F351,'Incoming supply'!$A:$A,'Incoming supply'!G:G),0)</f>
        <v>0</v>
      </c>
      <c r="Q351" s="20">
        <f>IFERROR(_xlfn.XLOOKUP($F351,'Incoming supply'!$A:$A,'Incoming supply'!H:H),0)</f>
        <v>0</v>
      </c>
      <c r="R351" s="20">
        <f>IFERROR(_xlfn.XLOOKUP($F351,'Incoming supply'!$A:$A,'Incoming supply'!I:I),0)</f>
        <v>0</v>
      </c>
      <c r="S351" s="20">
        <f>IFERROR(_xlfn.XLOOKUP($F351,'Incoming supply'!$A:$A,'Incoming supply'!J:J),0)</f>
        <v>0</v>
      </c>
      <c r="T351" s="20">
        <f>IFERROR(_xlfn.XLOOKUP($F351,'Incoming supply'!$A:$A,'Incoming supply'!K:K),0)</f>
        <v>0</v>
      </c>
      <c r="U351" s="20">
        <f>IFERROR(_xlfn.XLOOKUP($F351,'Incoming supply'!$A:$A,'Incoming supply'!L:L),0)</f>
        <v>0</v>
      </c>
      <c r="V351" s="20">
        <f>IFERROR(_xlfn.XLOOKUP($F351,'Incoming supply'!$A:$A,'Incoming supply'!M:M),0)</f>
        <v>0</v>
      </c>
      <c r="W351" s="20">
        <f>IFERROR(_xlfn.XLOOKUP($F351,'Incoming supply'!$A:$A,'Incoming supply'!N:N),0)</f>
        <v>0</v>
      </c>
      <c r="X351" s="20">
        <f>IFERROR(_xlfn.XLOOKUP($F351,'Incoming supply'!$A:$A,'Incoming supply'!O:O),0)</f>
        <v>0</v>
      </c>
      <c r="Y351" s="21">
        <f>IFERROR(_xlfn.XLOOKUP($F351,'Incoming supply'!$A:$A,'Incoming supply'!P:P),0)</f>
        <v>0</v>
      </c>
      <c r="Z351" s="21">
        <f>IFERROR(_xlfn.XLOOKUP($F351,'Incoming supply'!$A:$A,'Incoming supply'!Q:Q),0)</f>
        <v>0</v>
      </c>
      <c r="AA351" s="21">
        <f>IFERROR(_xlfn.XLOOKUP($F351,'Incoming supply'!$A:$A,'Incoming supply'!R:R),0)</f>
        <v>0</v>
      </c>
      <c r="AB351" s="21">
        <f>IFERROR(_xlfn.XLOOKUP($F351,'Incoming supply'!$A:$A,'Incoming supply'!S:S),0)</f>
        <v>0</v>
      </c>
      <c r="AC351" s="21">
        <f>IFERROR(_xlfn.XLOOKUP($F351,'Incoming supply'!$A:$A,'Incoming supply'!T:T),0)</f>
        <v>0</v>
      </c>
      <c r="AD351" s="21">
        <f>IFERROR(_xlfn.XLOOKUP($F351,'Incoming supply'!$A:$A,'Incoming supply'!U:U),0)</f>
        <v>0</v>
      </c>
      <c r="AE351" s="21">
        <f>IFERROR(_xlfn.XLOOKUP($F351,'Incoming supply'!$A:$A,'Incoming supply'!V:V),0)</f>
        <v>0</v>
      </c>
      <c r="AF351" s="21">
        <f>IFERROR(_xlfn.XLOOKUP($F351,'Incoming supply'!$A:$A,'Incoming supply'!W:W),0)</f>
        <v>0</v>
      </c>
      <c r="AG351" s="21">
        <f>IFERROR(_xlfn.XLOOKUP($F351,'Incoming supply'!$A:$A,'Incoming supply'!X:X),0)</f>
        <v>0</v>
      </c>
      <c r="AH351" s="21">
        <f>IFERROR(_xlfn.XLOOKUP($F351,'Incoming supply'!$A:$A,'Incoming supply'!Y:Y),0)</f>
        <v>0</v>
      </c>
      <c r="AI351" s="21">
        <f>IFERROR(_xlfn.XLOOKUP($F351,'Incoming supply'!$A:$A,'Incoming supply'!Z:Z),0)</f>
        <v>0</v>
      </c>
      <c r="AJ351" s="21">
        <f>IFERROR(_xlfn.XLOOKUP($F351,'Incoming supply'!$A:$A,'Incoming supply'!AA:AA),0)</f>
        <v>0</v>
      </c>
      <c r="AK351" s="21">
        <f>IFERROR(_xlfn.XLOOKUP($F351,'Incoming supply'!$A:$A,'Incoming supply'!AB:AB),0)</f>
        <v>0</v>
      </c>
      <c r="AL351" s="21">
        <f>IFERROR(_xlfn.XLOOKUP($F351,'Incoming supply'!$A:$A,'Incoming supply'!AC:AC),0)</f>
        <v>0</v>
      </c>
      <c r="AM351" s="21">
        <f>IFERROR(_xlfn.XLOOKUP($F351,'Incoming supply'!$A:$A,'Incoming supply'!AD:AD),0)</f>
        <v>0</v>
      </c>
      <c r="AN351" s="21">
        <f>IFERROR(_xlfn.XLOOKUP($F351,'Incoming supply'!$A:$A,'Incoming supply'!AE:AE),0)</f>
        <v>0</v>
      </c>
      <c r="AO351" s="21">
        <f>IFERROR(_xlfn.XLOOKUP($F351,'Incoming supply'!$A:$A,'Incoming supply'!AF:AF),0)</f>
        <v>0</v>
      </c>
      <c r="AP351" s="21">
        <f>IFERROR(_xlfn.XLOOKUP($F351,'Incoming supply'!$A:$A,'Incoming supply'!AG:AG),0)</f>
        <v>0</v>
      </c>
      <c r="AQ351" s="21">
        <f>IFERROR(_xlfn.XLOOKUP($F351,'Incoming supply'!$A:$A,'Incoming supply'!AH:AH),0)</f>
        <v>0</v>
      </c>
    </row>
    <row r="352" spans="1:43" hidden="1" x14ac:dyDescent="0.3">
      <c r="A352" s="14">
        <f>_xlfn.XLOOKUP(F352,'Demand on-top'!A:A,'Demand on-top'!S:S)</f>
        <v>300</v>
      </c>
      <c r="B352" s="16" t="s">
        <v>51</v>
      </c>
      <c r="C352" s="17" t="s">
        <v>52</v>
      </c>
      <c r="D352" s="18" cm="1">
        <f t="array" ref="D352">ROUND(_xlfn.XLOOKUP(B352,Artikli!A:A,Artikli!C:C/7),0)</f>
        <v>9</v>
      </c>
      <c r="E352" s="19" t="s">
        <v>12</v>
      </c>
      <c r="F352" s="19" t="s">
        <v>198</v>
      </c>
      <c r="G352" s="48" t="s">
        <v>199</v>
      </c>
      <c r="H352" s="62"/>
      <c r="I352" s="57" t="s">
        <v>4096</v>
      </c>
      <c r="J352" s="31">
        <v>780</v>
      </c>
      <c r="K352" s="20">
        <f t="shared" ref="K352" si="2353">IF((K349-K350+K351)&gt;0,(K349-K350+K351),0)</f>
        <v>734</v>
      </c>
      <c r="L352" s="20">
        <f t="shared" ref="L352" si="2354">IF((L349-L350+L351)&gt;0,(L349-L350+L351),0)</f>
        <v>682</v>
      </c>
      <c r="M352" s="20">
        <f t="shared" ref="M352" si="2355">IF((M349-M350+M351)&gt;0,(M349-M350+M351),0)</f>
        <v>630</v>
      </c>
      <c r="N352" s="20">
        <f t="shared" ref="N352" si="2356">IF((N349-N350+N351)&gt;0,(N349-N350+N351),0)</f>
        <v>2579</v>
      </c>
      <c r="O352" s="20">
        <f t="shared" ref="O352" si="2357">IF((O349-O350+O351)&gt;0,(O349-O350+O351),0)</f>
        <v>2527</v>
      </c>
      <c r="P352" s="20">
        <f t="shared" ref="P352" si="2358">IF((P349-P350+P351)&gt;0,(P349-P350+P351),0)</f>
        <v>2475</v>
      </c>
      <c r="Q352" s="20">
        <f t="shared" ref="Q352" si="2359">IF((Q349-Q350+Q351)&gt;0,(Q349-Q350+Q351),0)</f>
        <v>2424</v>
      </c>
      <c r="R352" s="20">
        <f t="shared" ref="R352" si="2360">IF((R349-R350+R351)&gt;0,(R349-R350+R351),0)</f>
        <v>2373</v>
      </c>
      <c r="S352" s="20">
        <f t="shared" ref="S352" si="2361">IF((S349-S350+S351)&gt;0,(S349-S350+S351),0)</f>
        <v>2324</v>
      </c>
      <c r="T352" s="20">
        <f t="shared" ref="T352" si="2362">IF((T349-T350+T351)&gt;0,(T349-T350+T351),0)</f>
        <v>2200</v>
      </c>
      <c r="U352" s="20">
        <f t="shared" ref="U352" si="2363">IF((U349-U350+U351)&gt;0,(U349-U350+U351),0)</f>
        <v>2077</v>
      </c>
      <c r="V352" s="20">
        <f t="shared" ref="V352" si="2364">IF((V349-V350+V351)&gt;0,(V349-V350+V351),0)</f>
        <v>1955</v>
      </c>
      <c r="W352" s="20">
        <f t="shared" ref="W352" si="2365">IF((W349-W350+W351)&gt;0,(W349-W350+W351),0)</f>
        <v>1833</v>
      </c>
      <c r="X352" s="20">
        <f t="shared" ref="X352" si="2366">IF((X349-X350+X351)&gt;0,(X349-X350+X351),0)</f>
        <v>1486</v>
      </c>
      <c r="Y352" s="21">
        <f t="shared" ref="Y352:AQ352" si="2367">IF((Y349-Y350+Y351)&gt;0,(Y349-Y350+Y351),0)</f>
        <v>1439</v>
      </c>
      <c r="Z352" s="21">
        <f t="shared" si="2367"/>
        <v>1392</v>
      </c>
      <c r="AA352" s="21">
        <f t="shared" si="2367"/>
        <v>1344</v>
      </c>
      <c r="AB352" s="21">
        <f t="shared" si="2367"/>
        <v>1296</v>
      </c>
      <c r="AC352" s="21">
        <f t="shared" si="2367"/>
        <v>1248</v>
      </c>
      <c r="AD352" s="21">
        <f t="shared" si="2367"/>
        <v>1200</v>
      </c>
      <c r="AE352" s="21">
        <f t="shared" si="2367"/>
        <v>1152</v>
      </c>
      <c r="AF352" s="21">
        <f t="shared" si="2367"/>
        <v>1103</v>
      </c>
      <c r="AG352" s="21">
        <f t="shared" si="2367"/>
        <v>1054</v>
      </c>
      <c r="AH352" s="21">
        <f t="shared" si="2367"/>
        <v>1005</v>
      </c>
      <c r="AI352" s="21">
        <f t="shared" si="2367"/>
        <v>956</v>
      </c>
      <c r="AJ352" s="21">
        <f t="shared" si="2367"/>
        <v>907</v>
      </c>
      <c r="AK352" s="21">
        <f t="shared" si="2367"/>
        <v>858</v>
      </c>
      <c r="AL352" s="21">
        <f t="shared" si="2367"/>
        <v>809</v>
      </c>
      <c r="AM352" s="21">
        <f t="shared" si="2367"/>
        <v>760</v>
      </c>
      <c r="AN352" s="21">
        <f t="shared" si="2367"/>
        <v>711</v>
      </c>
      <c r="AO352" s="21">
        <f t="shared" si="2367"/>
        <v>662</v>
      </c>
      <c r="AP352" s="21">
        <f t="shared" si="2367"/>
        <v>662</v>
      </c>
      <c r="AQ352" s="21">
        <f t="shared" si="2367"/>
        <v>662</v>
      </c>
    </row>
    <row r="353" spans="1:43" hidden="1" x14ac:dyDescent="0.3">
      <c r="A353" s="14">
        <f>_xlfn.XLOOKUP(F353,'Demand on-top'!A:A,'Demand on-top'!S:S)</f>
        <v>300</v>
      </c>
      <c r="B353" s="22" t="s">
        <v>51</v>
      </c>
      <c r="C353" s="23" t="s">
        <v>52</v>
      </c>
      <c r="D353" s="18" cm="1">
        <f t="array" ref="D353">ROUND(_xlfn.XLOOKUP(B353,Artikli!A:A,Artikli!C:C/7),0)</f>
        <v>9</v>
      </c>
      <c r="E353" s="25" t="s">
        <v>12</v>
      </c>
      <c r="F353" s="25" t="s">
        <v>198</v>
      </c>
      <c r="G353" s="49" t="s">
        <v>199</v>
      </c>
      <c r="H353" s="64"/>
      <c r="I353" s="58" t="s">
        <v>29</v>
      </c>
      <c r="J353" s="32">
        <v>12.008196721311476</v>
      </c>
      <c r="K353" s="26" cm="1">
        <f t="array" ref="K353">IFERROR(_xlfn.LET(_xlpm.stk, K349, _xlpm.dem, L350:$BF350,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AVERAGE(L350:Z350), _xlpm.nxt), _xlpm.fw + ((_xlpm.stk - _xlpm.ded) / _xlpm.safe_nxt)),0)</f>
        <v>11.065573770491802</v>
      </c>
      <c r="L353" s="26" cm="1">
        <f t="array" ref="L353">IFERROR(_xlfn.LET(_xlpm.stk, L349, _xlpm.dem, M350:$BF350,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AVERAGE(M350:AA350), _xlpm.nxt), _xlpm.fw + ((_xlpm.stk - _xlpm.ded) / _xlpm.safe_nxt)),0)</f>
        <v>10.057377049180328</v>
      </c>
      <c r="M353" s="26" cm="1">
        <f t="array" ref="M353">IFERROR(_xlfn.LET(_xlpm.stk, M349, _xlpm.dem, N350:$BF350,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AVERAGE(N350:AB350), _xlpm.nxt), _xlpm.fw + ((_xlpm.stk - _xlpm.ded) / _xlpm.safe_nxt)),0)</f>
        <v>9.057377049180328</v>
      </c>
      <c r="N353" s="26" cm="1">
        <f t="array" ref="N353">IFERROR(_xlfn.LET(_xlpm.stk, N349, _xlpm.dem, O350:$BF350,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AVERAGE(O350:AC350), _xlpm.nxt), _xlpm.fw + ((_xlpm.stk - _xlpm.ded) / _xlpm.safe_nxt)),0)</f>
        <v>8.0491803278688518</v>
      </c>
      <c r="O353" s="26" cm="1">
        <f t="array" ref="O353">IFERROR(_xlfn.LET(_xlpm.stk, O349, _xlpm.dem, P350:$BF350,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AVERAGE(P350:AD350), _xlpm.nxt), _xlpm.fw + ((_xlpm.stk - _xlpm.ded) / _xlpm.safe_nxt)),0)</f>
        <v>34.07083647324793</v>
      </c>
      <c r="P353" s="26" cm="1">
        <f t="array" ref="P353">IFERROR(_xlfn.LET(_xlpm.stk, P349, _xlpm.dem, Q350:$BF350,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AVERAGE(Q350:AE350), _xlpm.nxt), _xlpm.fw + ((_xlpm.stk - _xlpm.ded) / _xlpm.safe_nxt)),0)</f>
        <v>33.095238095238095</v>
      </c>
      <c r="Q353" s="26" cm="1">
        <f t="array" ref="Q353">IFERROR(_xlfn.LET(_xlpm.stk, Q349, _xlpm.dem, R350:$BF350,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AVERAGE(R350:AF350), _xlpm.nxt), _xlpm.fw + ((_xlpm.stk - _xlpm.ded) / _xlpm.safe_nxt)),0)</f>
        <v>32.096139288417866</v>
      </c>
      <c r="R353" s="26" cm="1">
        <f t="array" ref="R353">IFERROR(_xlfn.LET(_xlpm.stk, R349, _xlpm.dem, S350:$BF350,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AVERAGE(S350:AG350), _xlpm.nxt), _xlpm.fw + ((_xlpm.stk - _xlpm.ded) / _xlpm.safe_nxt)),0)</f>
        <v>31.108415466262322</v>
      </c>
      <c r="S353" s="26" cm="1">
        <f t="array" ref="S353">IFERROR(_xlfn.LET(_xlpm.stk, S349, _xlpm.dem, T350:$BF350,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AVERAGE(T350:AH350), _xlpm.nxt), _xlpm.fw + ((_xlpm.stk - _xlpm.ded) / _xlpm.safe_nxt)),0)</f>
        <v>30.085670962850642</v>
      </c>
      <c r="T353" s="26" cm="1">
        <f t="array" ref="T353">IFERROR(_xlfn.LET(_xlpm.stk, T349, _xlpm.dem, U350:$BF350,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AVERAGE(U350:AI350), _xlpm.nxt), _xlpm.fw + ((_xlpm.stk - _xlpm.ded) / _xlpm.safe_nxt)),0)</f>
        <v>30.477491961414792</v>
      </c>
      <c r="U353" s="26" cm="1">
        <f t="array" ref="U353">IFERROR(_xlfn.LET(_xlpm.stk, U349, _xlpm.dem, V350:$BF350,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AVERAGE(V350:AJ350), _xlpm.nxt), _xlpm.fw + ((_xlpm.stk - _xlpm.ded) / _xlpm.safe_nxt)),0)</f>
        <v>30.064102564102562</v>
      </c>
      <c r="V353" s="26" cm="1">
        <f t="array" ref="V353">IFERROR(_xlfn.LET(_xlpm.stk, V349, _xlpm.dem, W350:$BF350,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AVERAGE(W350:AK350), _xlpm.nxt), _xlpm.fw + ((_xlpm.stk - _xlpm.ded) / _xlpm.safe_nxt)),0)</f>
        <v>29.720145852324521</v>
      </c>
      <c r="W353" s="26" cm="1">
        <f t="array" ref="W353">IFERROR(_xlfn.LET(_xlpm.stk, W349, _xlpm.dem, X350:$BF350,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AVERAGE(X350:AL350), _xlpm.nxt), _xlpm.fw + ((_xlpm.stk - _xlpm.ded) / _xlpm.safe_nxt)),0)</f>
        <v>29.484375</v>
      </c>
      <c r="X353" s="26" cm="1">
        <f t="array" ref="X353">IFERROR(_xlfn.LET(_xlpm.stk, X349, _xlpm.dem, Y350:$BF350,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AVERAGE(Y350:AM350), _xlpm.nxt), _xlpm.fw + ((_xlpm.stk - _xlpm.ded) / _xlpm.safe_nxt)),0)</f>
        <v>37.847107438016529</v>
      </c>
      <c r="Y353" s="27" cm="1">
        <f t="array" ref="Y353">IFERROR(_xlfn.LET(_xlpm.stk, Y349, _xlpm.dem, Z350:$BF350,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AVERAGE(Z350:AN350), _xlpm.nxt), _xlpm.fw + ((_xlpm.stk - _xlpm.ded) / _xlpm.safe_nxt)),0)</f>
        <v>30.608516483516482</v>
      </c>
      <c r="Z353" s="27" cm="1">
        <f t="array" ref="Z353">IFERROR(_xlfn.LET(_xlpm.stk, Z349, _xlpm.dem, AA350:$BF350,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AVERAGE(AA350:AO350), _xlpm.nxt), _xlpm.fw + ((_xlpm.stk - _xlpm.ded) / _xlpm.safe_nxt)),0)</f>
        <v>29.56849315068493</v>
      </c>
      <c r="AA353" s="27" cm="1">
        <f t="array" ref="AA353">IFERROR(_xlfn.LET(_xlpm.stk, AA349, _xlpm.dem, AB350:$BF350,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AVERAGE(AB350:AP350), _xlpm.nxt), _xlpm.fw + ((_xlpm.stk - _xlpm.ded) / _xlpm.safe_nxt)),0)</f>
        <v>29.615835777126101</v>
      </c>
      <c r="AB353" s="27" cm="1">
        <f t="array" ref="AB353">IFERROR(_xlfn.LET(_xlpm.stk, AB349, _xlpm.dem, AC350:$BF350,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AVERAGE(AC350:AQ350), _xlpm.nxt), _xlpm.fw + ((_xlpm.stk - _xlpm.ded) / _xlpm.safe_nxt)),0)</f>
        <v>29.798107255520506</v>
      </c>
      <c r="AC353" s="27" cm="1">
        <f t="array" ref="AC353">IFERROR(_xlfn.LET(_xlpm.stk, AC349, _xlpm.dem, AD350:$BF350,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AVERAGE(AD350:AR350), _xlpm.nxt), _xlpm.fw + ((_xlpm.stk - _xlpm.ded) / _xlpm.safe_nxt)),0)</f>
        <v>28.962457337883961</v>
      </c>
      <c r="AD353" s="27" cm="1">
        <f t="array" ref="AD353">IFERROR(_xlfn.LET(_xlpm.stk, AD349, _xlpm.dem, AE350:$BF350,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AVERAGE(AE350:AS350), _xlpm.nxt), _xlpm.fw + ((_xlpm.stk - _xlpm.ded) / _xlpm.safe_nxt)),0)</f>
        <v>28.156133828996282</v>
      </c>
      <c r="AE353" s="27" cm="1">
        <f t="array" ref="AE353">IFERROR(_xlfn.LET(_xlpm.stk, AE349, _xlpm.dem, AF350:$BF350,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AVERAGE(AF350:AT350), _xlpm.nxt), _xlpm.fw + ((_xlpm.stk - _xlpm.ded) / _xlpm.safe_nxt)),0)</f>
        <v>27.387755102040817</v>
      </c>
      <c r="AF353" s="27" cm="1">
        <f t="array" ref="AF353">IFERROR(_xlfn.LET(_xlpm.stk, AF349, _xlpm.dem, AG350:$BF350,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AVERAGE(AG350:AU350), _xlpm.nxt), _xlpm.fw + ((_xlpm.stk - _xlpm.ded) / _xlpm.safe_nxt)),0)</f>
        <v>26.73469387755102</v>
      </c>
      <c r="AG353" s="27" cm="1">
        <f t="array" ref="AG353">IFERROR(_xlfn.LET(_xlpm.stk, AG349, _xlpm.dem, AH350:$BF350,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AVERAGE(AH350:AV350), _xlpm.nxt), _xlpm.fw + ((_xlpm.stk - _xlpm.ded) / _xlpm.safe_nxt)),0)</f>
        <v>26.137755102040813</v>
      </c>
      <c r="AH353" s="27" cm="1">
        <f t="array" ref="AH353">IFERROR(_xlfn.LET(_xlpm.stk, AH349, _xlpm.dem, AI350:$BF350,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AVERAGE(AI350:AW350), _xlpm.nxt), _xlpm.fw + ((_xlpm.stk - _xlpm.ded) / _xlpm.safe_nxt)),0)</f>
        <v>25.655976676384839</v>
      </c>
      <c r="AI353" s="27" cm="1">
        <f t="array" ref="AI353">IFERROR(_xlfn.LET(_xlpm.stk, AI349, _xlpm.dem, AJ350:$BF350,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AVERAGE(AJ350:AX350), _xlpm.nxt), _xlpm.fw + ((_xlpm.stk - _xlpm.ded) / _xlpm.safe_nxt)),0)</f>
        <v>25.346938775510203</v>
      </c>
      <c r="AJ353" s="27" cm="1">
        <f t="array" ref="AJ353">IFERROR(_xlfn.LET(_xlpm.stk, AJ349, _xlpm.dem, AK350:$BF350,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AVERAGE(AK350:AY350), _xlpm.nxt), _xlpm.fw + ((_xlpm.stk - _xlpm.ded) / _xlpm.safe_nxt)),0)</f>
        <v>25.314285714285713</v>
      </c>
      <c r="AK353" s="27" cm="1">
        <f t="array" ref="AK353">IFERROR(_xlfn.LET(_xlpm.stk, AK349, _xlpm.dem, AL350:$BF350,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AVERAGE(AL350:AZ350), _xlpm.nxt), _xlpm.fw + ((_xlpm.stk - _xlpm.ded) / _xlpm.safe_nxt)),0)</f>
        <v>25.76530612244898</v>
      </c>
      <c r="AL353" s="27" cm="1">
        <f t="array" ref="AL353">IFERROR(_xlfn.LET(_xlpm.stk, AL349, _xlpm.dem, AM350:$BF350,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AVERAGE(AM350:BA350), _xlpm.nxt), _xlpm.fw + ((_xlpm.stk - _xlpm.ded) / _xlpm.safe_nxt)),0)</f>
        <v>27.183673469387756</v>
      </c>
      <c r="AM353" s="27" cm="1">
        <f t="array" ref="AM353">IFERROR(_xlfn.LET(_xlpm.stk, AM349, _xlpm.dem, AN350:$BF350,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AVERAGE(AN350:BB350), _xlpm.nxt), _xlpm.fw + ((_xlpm.stk - _xlpm.ded) / _xlpm.safe_nxt)),0)</f>
        <v>31.020408163265305</v>
      </c>
      <c r="AN353" s="27" cm="1">
        <f t="array" ref="AN353">IFERROR(_xlfn.LET(_xlpm.stk, AN349, _xlpm.dem, AO350:$BF350,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AVERAGE(AO350:BC350), _xlpm.nxt), _xlpm.fw + ((_xlpm.stk - _xlpm.ded) / _xlpm.safe_nxt)),0)</f>
        <v>44.530612244897959</v>
      </c>
      <c r="AO353" s="27" cm="1">
        <f t="array" ref="AO353">IFERROR(_xlfn.LET(_xlpm.stk, AO349, _xlpm.dem, AP350:$BF350,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AVERAGE(AP350:BD350), _xlpm.nxt), _xlpm.fw + ((_xlpm.stk - _xlpm.ded) / _xlpm.safe_nxt)),0)</f>
        <v>0</v>
      </c>
      <c r="AP353" s="27" cm="1">
        <f t="array" ref="AP353">IFERROR(_xlfn.LET(_xlpm.stk, AP349, _xlpm.dem, AQ350:$BF350,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AVERAGE(AQ350:BE350), _xlpm.nxt), _xlpm.fw + ((_xlpm.stk - _xlpm.ded) / _xlpm.safe_nxt)),0)</f>
        <v>0</v>
      </c>
      <c r="AQ353" s="27" cm="1">
        <f t="array" ref="AQ353">IFERROR(_xlfn.LET(_xlpm.stk, AQ349, _xlpm.dem, AR350:$BF350,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AVERAGE(AR350:BF350), _xlpm.nxt), _xlpm.fw + ((_xlpm.stk - _xlpm.ded) / _xlpm.safe_nxt)),0)</f>
        <v>0</v>
      </c>
    </row>
    <row r="354" spans="1:43" hidden="1" x14ac:dyDescent="0.3">
      <c r="A354" s="14">
        <f>_xlfn.XLOOKUP(F354,'Demand on-top'!A:A,'Demand on-top'!S:S)</f>
        <v>4800</v>
      </c>
      <c r="B354" s="16" t="s">
        <v>60</v>
      </c>
      <c r="C354" s="17" t="s">
        <v>61</v>
      </c>
      <c r="D354" s="18" cm="1">
        <f t="array" ref="D354">ROUND(_xlfn.XLOOKUP(B354,Artikli!A:A,Artikli!C:C/7),0)</f>
        <v>9</v>
      </c>
      <c r="E354" s="19" t="s">
        <v>59</v>
      </c>
      <c r="F354" s="19" t="s">
        <v>200</v>
      </c>
      <c r="G354" s="48" t="s">
        <v>201</v>
      </c>
      <c r="H354" s="61"/>
      <c r="I354" s="57" t="s">
        <v>26</v>
      </c>
      <c r="J354" s="31">
        <v>10710</v>
      </c>
      <c r="K354" s="20">
        <f>IFERROR(_xlfn.XLOOKUP(F354,Stock!A:A,Stock!AI:AI),0)</f>
        <v>9846</v>
      </c>
      <c r="L354" s="20">
        <f t="shared" ref="L354:Y354" si="2368">K357</f>
        <v>8889</v>
      </c>
      <c r="M354" s="20">
        <f t="shared" si="2368"/>
        <v>7917</v>
      </c>
      <c r="N354" s="20">
        <f t="shared" si="2368"/>
        <v>26961</v>
      </c>
      <c r="O354" s="20">
        <f t="shared" si="2368"/>
        <v>45989</v>
      </c>
      <c r="P354" s="20">
        <f t="shared" si="2368"/>
        <v>45015</v>
      </c>
      <c r="Q354" s="20">
        <f t="shared" si="2368"/>
        <v>44037</v>
      </c>
      <c r="R354" s="20">
        <f t="shared" si="2368"/>
        <v>43054</v>
      </c>
      <c r="S354" s="20">
        <f t="shared" si="2368"/>
        <v>42066</v>
      </c>
      <c r="T354" s="20">
        <f t="shared" si="2368"/>
        <v>41097</v>
      </c>
      <c r="U354" s="20">
        <f t="shared" si="2368"/>
        <v>38926</v>
      </c>
      <c r="V354" s="20">
        <f t="shared" si="2368"/>
        <v>36750</v>
      </c>
      <c r="W354" s="20">
        <f t="shared" si="2368"/>
        <v>34573</v>
      </c>
      <c r="X354" s="20">
        <f t="shared" si="2368"/>
        <v>32415</v>
      </c>
      <c r="Y354" s="21">
        <f t="shared" si="2368"/>
        <v>26653</v>
      </c>
      <c r="Z354" s="21">
        <f t="shared" ref="Z354" si="2369">Y357</f>
        <v>25687</v>
      </c>
      <c r="AA354" s="21">
        <f t="shared" ref="AA354" si="2370">Z357</f>
        <v>24717</v>
      </c>
      <c r="AB354" s="21">
        <f t="shared" ref="AB354" si="2371">AA357</f>
        <v>23743</v>
      </c>
      <c r="AC354" s="21">
        <f t="shared" ref="AC354" si="2372">AB357</f>
        <v>22764</v>
      </c>
      <c r="AD354" s="21">
        <f t="shared" ref="AD354" si="2373">AC357</f>
        <v>21780</v>
      </c>
      <c r="AE354" s="21">
        <f t="shared" ref="AE354" si="2374">AD357</f>
        <v>20791</v>
      </c>
      <c r="AF354" s="21">
        <f t="shared" ref="AF354" si="2375">AE357</f>
        <v>19826</v>
      </c>
      <c r="AG354" s="21">
        <f t="shared" ref="AG354" si="2376">AF357</f>
        <v>18875</v>
      </c>
      <c r="AH354" s="21">
        <f t="shared" ref="AH354" si="2377">AG357</f>
        <v>17941</v>
      </c>
      <c r="AI354" s="21">
        <f t="shared" ref="AI354" si="2378">AH357</f>
        <v>16991</v>
      </c>
      <c r="AJ354" s="21">
        <f t="shared" ref="AJ354" si="2379">AI357</f>
        <v>16027</v>
      </c>
      <c r="AK354" s="21">
        <f t="shared" ref="AK354" si="2380">AJ357</f>
        <v>15059</v>
      </c>
      <c r="AL354" s="21">
        <f t="shared" ref="AL354" si="2381">AK357</f>
        <v>14090</v>
      </c>
      <c r="AM354" s="21">
        <f t="shared" ref="AM354" si="2382">AL357</f>
        <v>13121</v>
      </c>
      <c r="AN354" s="21">
        <f t="shared" ref="AN354" si="2383">AM357</f>
        <v>12152</v>
      </c>
      <c r="AO354" s="21">
        <f t="shared" ref="AO354" si="2384">AN357</f>
        <v>11182</v>
      </c>
      <c r="AP354" s="21">
        <f t="shared" ref="AP354" si="2385">AO357</f>
        <v>10213</v>
      </c>
      <c r="AQ354" s="21">
        <f t="shared" ref="AQ354" si="2386">AP357</f>
        <v>10213</v>
      </c>
    </row>
    <row r="355" spans="1:43" hidden="1" x14ac:dyDescent="0.3">
      <c r="A355" s="14">
        <f>_xlfn.XLOOKUP(F355,'Demand on-top'!A:A,'Demand on-top'!S:S)</f>
        <v>4800</v>
      </c>
      <c r="B355" s="16" t="s">
        <v>60</v>
      </c>
      <c r="C355" s="17" t="s">
        <v>61</v>
      </c>
      <c r="D355" s="18" cm="1">
        <f t="array" ref="D355">ROUND(_xlfn.XLOOKUP(B355,Artikli!A:A,Artikli!C:C/7),0)</f>
        <v>9</v>
      </c>
      <c r="E355" s="19" t="s">
        <v>59</v>
      </c>
      <c r="F355" s="19" t="s">
        <v>200</v>
      </c>
      <c r="G355" s="48" t="s">
        <v>201</v>
      </c>
      <c r="H355" s="62"/>
      <c r="I355" s="57" t="s">
        <v>28</v>
      </c>
      <c r="J355" s="31">
        <v>953</v>
      </c>
      <c r="K355" s="20">
        <f>ROUND(_xlfn.XLOOKUP($F355,'Prodaja+Demand'!$B:$B,'Prodaja+Demand'!BG:BG),0)+ROUND(_xlfn.XLOOKUP($F355,'Demand on-top'!$A:$A,'Demand on-top'!F:F),0)</f>
        <v>957</v>
      </c>
      <c r="L355" s="20">
        <f>ROUND(_xlfn.XLOOKUP($F355,'Prodaja+Demand'!$B:$B,'Prodaja+Demand'!BH:BH),0)+ROUND(_xlfn.XLOOKUP($F355,'Demand on-top'!$A:$A,'Demand on-top'!G:G),0)</f>
        <v>972</v>
      </c>
      <c r="M355" s="20">
        <f>ROUND(_xlfn.XLOOKUP($F355,'Prodaja+Demand'!$B:$B,'Prodaja+Demand'!BI:BI),0)+ROUND(_xlfn.XLOOKUP($F355,'Demand on-top'!$A:$A,'Demand on-top'!H:H),0)</f>
        <v>956</v>
      </c>
      <c r="N355" s="20">
        <f>ROUND(_xlfn.XLOOKUP($F355,'Prodaja+Demand'!$B:$B,'Prodaja+Demand'!BJ:BJ),0)+ROUND(_xlfn.XLOOKUP($F355,'Demand on-top'!$A:$A,'Demand on-top'!I:I),0)</f>
        <v>972</v>
      </c>
      <c r="O355" s="20">
        <f>ROUND(_xlfn.XLOOKUP($F355,'Prodaja+Demand'!$B:$B,'Prodaja+Demand'!BK:BK),0)+ROUND(_xlfn.XLOOKUP($F355,'Demand on-top'!$A:$A,'Demand on-top'!J:J),0)</f>
        <v>974</v>
      </c>
      <c r="P355" s="20">
        <f>ROUND(_xlfn.XLOOKUP($F355,'Prodaja+Demand'!$B:$B,'Prodaja+Demand'!BL:BL),0)+ROUND(_xlfn.XLOOKUP($F355,'Demand on-top'!$A:$A,'Demand on-top'!K:K),0)</f>
        <v>978</v>
      </c>
      <c r="Q355" s="20">
        <f>ROUND(_xlfn.XLOOKUP($F355,'Prodaja+Demand'!$B:$B,'Prodaja+Demand'!BM:BM),0)+ROUND(_xlfn.XLOOKUP($F355,'Demand on-top'!$A:$A,'Demand on-top'!L:L),0)</f>
        <v>983</v>
      </c>
      <c r="R355" s="20">
        <f>ROUND(_xlfn.XLOOKUP($F355,'Prodaja+Demand'!$B:$B,'Prodaja+Demand'!BN:BN),0)+ROUND(_xlfn.XLOOKUP($F355,'Demand on-top'!$A:$A,'Demand on-top'!M:M),0)</f>
        <v>988</v>
      </c>
      <c r="S355" s="20">
        <f>ROUND(_xlfn.XLOOKUP($F355,'Prodaja+Demand'!$B:$B,'Prodaja+Demand'!BO:BO),0)+ROUND(_xlfn.XLOOKUP($F355,'Demand on-top'!$A:$A,'Demand on-top'!N:N),0)</f>
        <v>969</v>
      </c>
      <c r="T355" s="20">
        <f>ROUND(_xlfn.XLOOKUP($F355,'Prodaja+Demand'!$B:$B,'Prodaja+Demand'!BP:BP),0)+ROUND(_xlfn.XLOOKUP($F355,'Demand on-top'!$A:$A,'Demand on-top'!O:O),0)</f>
        <v>2171</v>
      </c>
      <c r="U355" s="20">
        <f>ROUND(_xlfn.XLOOKUP($F355,'Prodaja+Demand'!$B:$B,'Prodaja+Demand'!BQ:BQ),0)+ROUND(_xlfn.XLOOKUP($F355,'Demand on-top'!$A:$A,'Demand on-top'!P:P),0)</f>
        <v>2176</v>
      </c>
      <c r="V355" s="20">
        <f>ROUND(_xlfn.XLOOKUP($F355,'Prodaja+Demand'!$B:$B,'Prodaja+Demand'!BR:BR),0)+ROUND(_xlfn.XLOOKUP($F355,'Demand on-top'!$A:$A,'Demand on-top'!Q:Q),0)</f>
        <v>2177</v>
      </c>
      <c r="W355" s="20">
        <f>ROUND(_xlfn.XLOOKUP($F355,'Prodaja+Demand'!$B:$B,'Prodaja+Demand'!BS:BS),0)+ROUND(_xlfn.XLOOKUP($F355,'Demand on-top'!$A:$A,'Demand on-top'!R:R),0)</f>
        <v>2158</v>
      </c>
      <c r="X355" s="20">
        <f>ROUND(_xlfn.XLOOKUP($F355,'Prodaja+Demand'!$B:$B,'Prodaja+Demand'!BT:BT),0)+ROUND(_xlfn.XLOOKUP($F355,'Demand on-top'!$A:$A,'Demand on-top'!S:S),0)</f>
        <v>5762</v>
      </c>
      <c r="Y355" s="21">
        <f>ROUND(_xlfn.XLOOKUP($F355,'Prodaja+Demand'!$B:$B,'Prodaja+Demand'!BU:BU),0)+ROUND(_xlfn.XLOOKUP($F355,'Demand on-top'!$A:$A,'Demand on-top'!T:T),0)</f>
        <v>966</v>
      </c>
      <c r="Z355" s="21">
        <f>ROUND(_xlfn.XLOOKUP($F355,'Prodaja+Demand'!$B:$B,'Prodaja+Demand'!BV:BV),0)+ROUND(_xlfn.XLOOKUP($F355,'Demand on-top'!$A:$A,'Demand on-top'!U:U),0)</f>
        <v>970</v>
      </c>
      <c r="AA355" s="21">
        <f>ROUND(_xlfn.XLOOKUP($F355,'Prodaja+Demand'!$B:$B,'Prodaja+Demand'!BW:BW),0)+ROUND(_xlfn.XLOOKUP($F355,'Demand on-top'!$A:$A,'Demand on-top'!V:V),0)</f>
        <v>974</v>
      </c>
      <c r="AB355" s="21">
        <f>ROUND(_xlfn.XLOOKUP($F355,'Prodaja+Demand'!$B:$B,'Prodaja+Demand'!BX:BX),0)+ROUND(_xlfn.XLOOKUP($F355,'Demand on-top'!$A:$A,'Demand on-top'!W:W),0)</f>
        <v>979</v>
      </c>
      <c r="AC355" s="21">
        <f>ROUND(_xlfn.XLOOKUP($F355,'Prodaja+Demand'!$B:$B,'Prodaja+Demand'!BY:BY),0)+ROUND(_xlfn.XLOOKUP($F355,'Demand on-top'!$A:$A,'Demand on-top'!X:X),0)</f>
        <v>984</v>
      </c>
      <c r="AD355" s="21">
        <f>ROUND(_xlfn.XLOOKUP($F355,'Prodaja+Demand'!$B:$B,'Prodaja+Demand'!BZ:BZ),0)+ROUND(_xlfn.XLOOKUP($F355,'Demand on-top'!$A:$A,'Demand on-top'!Y:Y),0)</f>
        <v>989</v>
      </c>
      <c r="AE355" s="21">
        <f>ROUND(_xlfn.XLOOKUP($F355,'Prodaja+Demand'!$B:$B,'Prodaja+Demand'!CA:CA),0)+ROUND(_xlfn.XLOOKUP($F355,'Demand on-top'!$A:$A,'Demand on-top'!Z:Z),0)</f>
        <v>965</v>
      </c>
      <c r="AF355" s="21">
        <f>ROUND(_xlfn.XLOOKUP($F355,'Prodaja+Demand'!$B:$B,'Prodaja+Demand'!CB:CB),0)+ROUND(_xlfn.XLOOKUP($F355,'Demand on-top'!$A:$A,'Demand on-top'!AA:AA),0)</f>
        <v>951</v>
      </c>
      <c r="AG355" s="21">
        <f>ROUND(_xlfn.XLOOKUP($F355,'Prodaja+Demand'!$B:$B,'Prodaja+Demand'!CC:CC),0)+ROUND(_xlfn.XLOOKUP($F355,'Demand on-top'!$A:$A,'Demand on-top'!AB:AB),0)</f>
        <v>934</v>
      </c>
      <c r="AH355" s="21">
        <f>ROUND(_xlfn.XLOOKUP($F355,'Prodaja+Demand'!$B:$B,'Prodaja+Demand'!CD:CD),0)+ROUND(_xlfn.XLOOKUP($F355,'Demand on-top'!$A:$A,'Demand on-top'!AC:AC),0)</f>
        <v>950</v>
      </c>
      <c r="AI355" s="21">
        <f>ROUND(_xlfn.XLOOKUP($F355,'Prodaja+Demand'!$B:$B,'Prodaja+Demand'!CE:CE),0)+ROUND(_xlfn.XLOOKUP($F355,'Demand on-top'!$A:$A,'Demand on-top'!AD:AD),0)</f>
        <v>964</v>
      </c>
      <c r="AJ355" s="21">
        <f>ROUND(_xlfn.XLOOKUP($F355,'Prodaja+Demand'!$B:$B,'Prodaja+Demand'!CF:CF),0)+ROUND(_xlfn.XLOOKUP($F355,'Demand on-top'!$A:$A,'Demand on-top'!AE:AE),0)</f>
        <v>968</v>
      </c>
      <c r="AK355" s="21">
        <f>ROUND(_xlfn.XLOOKUP($F355,'Prodaja+Demand'!$B:$B,'Prodaja+Demand'!CG:CG),0)+ROUND(_xlfn.XLOOKUP($F355,'Demand on-top'!$A:$A,'Demand on-top'!AF:AF),0)</f>
        <v>969</v>
      </c>
      <c r="AL355" s="21">
        <f>ROUND(_xlfn.XLOOKUP($F355,'Prodaja+Demand'!$B:$B,'Prodaja+Demand'!CH:CH),0)+ROUND(_xlfn.XLOOKUP($F355,'Demand on-top'!$A:$A,'Demand on-top'!AG:AG),0)</f>
        <v>969</v>
      </c>
      <c r="AM355" s="21">
        <f>ROUND(_xlfn.XLOOKUP($F355,'Prodaja+Demand'!$B:$B,'Prodaja+Demand'!CI:CI),0)+ROUND(_xlfn.XLOOKUP($F355,'Demand on-top'!$A:$A,'Demand on-top'!AH:AH),0)</f>
        <v>969</v>
      </c>
      <c r="AN355" s="21">
        <f>ROUND(_xlfn.XLOOKUP($F355,'Prodaja+Demand'!$B:$B,'Prodaja+Demand'!CJ:CJ),0)+ROUND(_xlfn.XLOOKUP($F355,'Demand on-top'!$A:$A,'Demand on-top'!AI:AI),0)</f>
        <v>970</v>
      </c>
      <c r="AO355" s="21">
        <f>ROUND(_xlfn.XLOOKUP($F355,'Prodaja+Demand'!$B:$B,'Prodaja+Demand'!CK:CK),0)+ROUND(_xlfn.XLOOKUP($F355,'Demand on-top'!$A:$A,'Demand on-top'!AJ:AJ),0)</f>
        <v>969</v>
      </c>
      <c r="AP355" s="21">
        <f>ROUND(_xlfn.XLOOKUP($F355,'Prodaja+Demand'!$B:$B,'Prodaja+Demand'!CL:CL),0)+ROUND(_xlfn.XLOOKUP($F355,'Demand on-top'!$A:$A,'Demand on-top'!AK:AK),0)</f>
        <v>0</v>
      </c>
      <c r="AQ355" s="21">
        <f>ROUND(_xlfn.XLOOKUP($F355,'Prodaja+Demand'!$B:$B,'Prodaja+Demand'!CM:CM),0)+ROUND(_xlfn.XLOOKUP($F355,'Demand on-top'!$A:$A,'Demand on-top'!AL:AL),0)</f>
        <v>0</v>
      </c>
    </row>
    <row r="356" spans="1:43" hidden="1" x14ac:dyDescent="0.3">
      <c r="A356" s="14">
        <f>_xlfn.XLOOKUP(F356,'Demand on-top'!A:A,'Demand on-top'!S:S)</f>
        <v>4800</v>
      </c>
      <c r="B356" s="16" t="s">
        <v>60</v>
      </c>
      <c r="C356" s="17" t="s">
        <v>61</v>
      </c>
      <c r="D356" s="18" cm="1">
        <f t="array" ref="D356">ROUND(_xlfn.XLOOKUP(B356,Artikli!A:A,Artikli!C:C/7),0)</f>
        <v>9</v>
      </c>
      <c r="E356" s="19" t="s">
        <v>59</v>
      </c>
      <c r="F356" s="19" t="s">
        <v>200</v>
      </c>
      <c r="G356" s="48" t="s">
        <v>201</v>
      </c>
      <c r="H356" s="62"/>
      <c r="I356" s="57" t="s">
        <v>27</v>
      </c>
      <c r="J356" s="31">
        <v>0</v>
      </c>
      <c r="K356" s="20">
        <f>IFERROR(_xlfn.XLOOKUP($F356,'Incoming supply'!$A:$A,'Incoming supply'!B:B),0)</f>
        <v>0</v>
      </c>
      <c r="L356" s="20">
        <f>IFERROR(_xlfn.XLOOKUP($F356,'Incoming supply'!$A:$A,'Incoming supply'!C:C),0)</f>
        <v>0</v>
      </c>
      <c r="M356" s="20">
        <f>IFERROR(_xlfn.XLOOKUP($F356,'Incoming supply'!$A:$A,'Incoming supply'!D:D),0)</f>
        <v>20000</v>
      </c>
      <c r="N356" s="20">
        <f>IFERROR(_xlfn.XLOOKUP($F356,'Incoming supply'!$A:$A,'Incoming supply'!E:E),0)</f>
        <v>20000</v>
      </c>
      <c r="O356" s="20">
        <f>IFERROR(_xlfn.XLOOKUP($F356,'Incoming supply'!$A:$A,'Incoming supply'!F:F),0)</f>
        <v>0</v>
      </c>
      <c r="P356" s="20">
        <f>IFERROR(_xlfn.XLOOKUP($F356,'Incoming supply'!$A:$A,'Incoming supply'!G:G),0)</f>
        <v>0</v>
      </c>
      <c r="Q356" s="20">
        <f>IFERROR(_xlfn.XLOOKUP($F356,'Incoming supply'!$A:$A,'Incoming supply'!H:H),0)</f>
        <v>0</v>
      </c>
      <c r="R356" s="20">
        <f>IFERROR(_xlfn.XLOOKUP($F356,'Incoming supply'!$A:$A,'Incoming supply'!I:I),0)</f>
        <v>0</v>
      </c>
      <c r="S356" s="20">
        <f>IFERROR(_xlfn.XLOOKUP($F356,'Incoming supply'!$A:$A,'Incoming supply'!J:J),0)</f>
        <v>0</v>
      </c>
      <c r="T356" s="20">
        <f>IFERROR(_xlfn.XLOOKUP($F356,'Incoming supply'!$A:$A,'Incoming supply'!K:K),0)</f>
        <v>0</v>
      </c>
      <c r="U356" s="20">
        <f>IFERROR(_xlfn.XLOOKUP($F356,'Incoming supply'!$A:$A,'Incoming supply'!L:L),0)</f>
        <v>0</v>
      </c>
      <c r="V356" s="20">
        <f>IFERROR(_xlfn.XLOOKUP($F356,'Incoming supply'!$A:$A,'Incoming supply'!M:M),0)</f>
        <v>0</v>
      </c>
      <c r="W356" s="20">
        <f>IFERROR(_xlfn.XLOOKUP($F356,'Incoming supply'!$A:$A,'Incoming supply'!N:N),0)</f>
        <v>0</v>
      </c>
      <c r="X356" s="20">
        <f>IFERROR(_xlfn.XLOOKUP($F356,'Incoming supply'!$A:$A,'Incoming supply'!O:O),0)</f>
        <v>0</v>
      </c>
      <c r="Y356" s="21">
        <f>IFERROR(_xlfn.XLOOKUP($F356,'Incoming supply'!$A:$A,'Incoming supply'!P:P),0)</f>
        <v>0</v>
      </c>
      <c r="Z356" s="21">
        <f>IFERROR(_xlfn.XLOOKUP($F356,'Incoming supply'!$A:$A,'Incoming supply'!Q:Q),0)</f>
        <v>0</v>
      </c>
      <c r="AA356" s="21">
        <f>IFERROR(_xlfn.XLOOKUP($F356,'Incoming supply'!$A:$A,'Incoming supply'!R:R),0)</f>
        <v>0</v>
      </c>
      <c r="AB356" s="21">
        <f>IFERROR(_xlfn.XLOOKUP($F356,'Incoming supply'!$A:$A,'Incoming supply'!S:S),0)</f>
        <v>0</v>
      </c>
      <c r="AC356" s="21">
        <f>IFERROR(_xlfn.XLOOKUP($F356,'Incoming supply'!$A:$A,'Incoming supply'!T:T),0)</f>
        <v>0</v>
      </c>
      <c r="AD356" s="21">
        <f>IFERROR(_xlfn.XLOOKUP($F356,'Incoming supply'!$A:$A,'Incoming supply'!U:U),0)</f>
        <v>0</v>
      </c>
      <c r="AE356" s="21">
        <f>IFERROR(_xlfn.XLOOKUP($F356,'Incoming supply'!$A:$A,'Incoming supply'!V:V),0)</f>
        <v>0</v>
      </c>
      <c r="AF356" s="21">
        <f>IFERROR(_xlfn.XLOOKUP($F356,'Incoming supply'!$A:$A,'Incoming supply'!W:W),0)</f>
        <v>0</v>
      </c>
      <c r="AG356" s="21">
        <f>IFERROR(_xlfn.XLOOKUP($F356,'Incoming supply'!$A:$A,'Incoming supply'!X:X),0)</f>
        <v>0</v>
      </c>
      <c r="AH356" s="21">
        <f>IFERROR(_xlfn.XLOOKUP($F356,'Incoming supply'!$A:$A,'Incoming supply'!Y:Y),0)</f>
        <v>0</v>
      </c>
      <c r="AI356" s="21">
        <f>IFERROR(_xlfn.XLOOKUP($F356,'Incoming supply'!$A:$A,'Incoming supply'!Z:Z),0)</f>
        <v>0</v>
      </c>
      <c r="AJ356" s="21">
        <f>IFERROR(_xlfn.XLOOKUP($F356,'Incoming supply'!$A:$A,'Incoming supply'!AA:AA),0)</f>
        <v>0</v>
      </c>
      <c r="AK356" s="21">
        <f>IFERROR(_xlfn.XLOOKUP($F356,'Incoming supply'!$A:$A,'Incoming supply'!AB:AB),0)</f>
        <v>0</v>
      </c>
      <c r="AL356" s="21">
        <f>IFERROR(_xlfn.XLOOKUP($F356,'Incoming supply'!$A:$A,'Incoming supply'!AC:AC),0)</f>
        <v>0</v>
      </c>
      <c r="AM356" s="21">
        <f>IFERROR(_xlfn.XLOOKUP($F356,'Incoming supply'!$A:$A,'Incoming supply'!AD:AD),0)</f>
        <v>0</v>
      </c>
      <c r="AN356" s="21">
        <f>IFERROR(_xlfn.XLOOKUP($F356,'Incoming supply'!$A:$A,'Incoming supply'!AE:AE),0)</f>
        <v>0</v>
      </c>
      <c r="AO356" s="21">
        <f>IFERROR(_xlfn.XLOOKUP($F356,'Incoming supply'!$A:$A,'Incoming supply'!AF:AF),0)</f>
        <v>0</v>
      </c>
      <c r="AP356" s="21">
        <f>IFERROR(_xlfn.XLOOKUP($F356,'Incoming supply'!$A:$A,'Incoming supply'!AG:AG),0)</f>
        <v>0</v>
      </c>
      <c r="AQ356" s="21">
        <f>IFERROR(_xlfn.XLOOKUP($F356,'Incoming supply'!$A:$A,'Incoming supply'!AH:AH),0)</f>
        <v>0</v>
      </c>
    </row>
    <row r="357" spans="1:43" hidden="1" x14ac:dyDescent="0.3">
      <c r="A357" s="14">
        <f>_xlfn.XLOOKUP(F357,'Demand on-top'!A:A,'Demand on-top'!S:S)</f>
        <v>4800</v>
      </c>
      <c r="B357" s="16" t="s">
        <v>60</v>
      </c>
      <c r="C357" s="17" t="s">
        <v>61</v>
      </c>
      <c r="D357" s="18" cm="1">
        <f t="array" ref="D357">ROUND(_xlfn.XLOOKUP(B357,Artikli!A:A,Artikli!C:C/7),0)</f>
        <v>9</v>
      </c>
      <c r="E357" s="19" t="s">
        <v>59</v>
      </c>
      <c r="F357" s="19" t="s">
        <v>200</v>
      </c>
      <c r="G357" s="48" t="s">
        <v>201</v>
      </c>
      <c r="H357" s="62"/>
      <c r="I357" s="57" t="s">
        <v>4096</v>
      </c>
      <c r="J357" s="31">
        <v>9757</v>
      </c>
      <c r="K357" s="20">
        <f t="shared" ref="K357" si="2387">IF((K354-K355+K356)&gt;0,(K354-K355+K356),0)</f>
        <v>8889</v>
      </c>
      <c r="L357" s="20">
        <f t="shared" ref="L357" si="2388">IF((L354-L355+L356)&gt;0,(L354-L355+L356),0)</f>
        <v>7917</v>
      </c>
      <c r="M357" s="20">
        <f t="shared" ref="M357" si="2389">IF((M354-M355+M356)&gt;0,(M354-M355+M356),0)</f>
        <v>26961</v>
      </c>
      <c r="N357" s="20">
        <f t="shared" ref="N357" si="2390">IF((N354-N355+N356)&gt;0,(N354-N355+N356),0)</f>
        <v>45989</v>
      </c>
      <c r="O357" s="20">
        <f t="shared" ref="O357" si="2391">IF((O354-O355+O356)&gt;0,(O354-O355+O356),0)</f>
        <v>45015</v>
      </c>
      <c r="P357" s="20">
        <f t="shared" ref="P357" si="2392">IF((P354-P355+P356)&gt;0,(P354-P355+P356),0)</f>
        <v>44037</v>
      </c>
      <c r="Q357" s="20">
        <f t="shared" ref="Q357" si="2393">IF((Q354-Q355+Q356)&gt;0,(Q354-Q355+Q356),0)</f>
        <v>43054</v>
      </c>
      <c r="R357" s="20">
        <f t="shared" ref="R357" si="2394">IF((R354-R355+R356)&gt;0,(R354-R355+R356),0)</f>
        <v>42066</v>
      </c>
      <c r="S357" s="20">
        <f t="shared" ref="S357" si="2395">IF((S354-S355+S356)&gt;0,(S354-S355+S356),0)</f>
        <v>41097</v>
      </c>
      <c r="T357" s="20">
        <f t="shared" ref="T357" si="2396">IF((T354-T355+T356)&gt;0,(T354-T355+T356),0)</f>
        <v>38926</v>
      </c>
      <c r="U357" s="20">
        <f t="shared" ref="U357" si="2397">IF((U354-U355+U356)&gt;0,(U354-U355+U356),0)</f>
        <v>36750</v>
      </c>
      <c r="V357" s="20">
        <f t="shared" ref="V357" si="2398">IF((V354-V355+V356)&gt;0,(V354-V355+V356),0)</f>
        <v>34573</v>
      </c>
      <c r="W357" s="20">
        <f t="shared" ref="W357" si="2399">IF((W354-W355+W356)&gt;0,(W354-W355+W356),0)</f>
        <v>32415</v>
      </c>
      <c r="X357" s="20">
        <f t="shared" ref="X357" si="2400">IF((X354-X355+X356)&gt;0,(X354-X355+X356),0)</f>
        <v>26653</v>
      </c>
      <c r="Y357" s="21">
        <f t="shared" ref="Y357:AQ357" si="2401">IF((Y354-Y355+Y356)&gt;0,(Y354-Y355+Y356),0)</f>
        <v>25687</v>
      </c>
      <c r="Z357" s="21">
        <f t="shared" si="2401"/>
        <v>24717</v>
      </c>
      <c r="AA357" s="21">
        <f t="shared" si="2401"/>
        <v>23743</v>
      </c>
      <c r="AB357" s="21">
        <f t="shared" si="2401"/>
        <v>22764</v>
      </c>
      <c r="AC357" s="21">
        <f t="shared" si="2401"/>
        <v>21780</v>
      </c>
      <c r="AD357" s="21">
        <f t="shared" si="2401"/>
        <v>20791</v>
      </c>
      <c r="AE357" s="21">
        <f t="shared" si="2401"/>
        <v>19826</v>
      </c>
      <c r="AF357" s="21">
        <f t="shared" si="2401"/>
        <v>18875</v>
      </c>
      <c r="AG357" s="21">
        <f t="shared" si="2401"/>
        <v>17941</v>
      </c>
      <c r="AH357" s="21">
        <f t="shared" si="2401"/>
        <v>16991</v>
      </c>
      <c r="AI357" s="21">
        <f t="shared" si="2401"/>
        <v>16027</v>
      </c>
      <c r="AJ357" s="21">
        <f t="shared" si="2401"/>
        <v>15059</v>
      </c>
      <c r="AK357" s="21">
        <f t="shared" si="2401"/>
        <v>14090</v>
      </c>
      <c r="AL357" s="21">
        <f t="shared" si="2401"/>
        <v>13121</v>
      </c>
      <c r="AM357" s="21">
        <f t="shared" si="2401"/>
        <v>12152</v>
      </c>
      <c r="AN357" s="21">
        <f t="shared" si="2401"/>
        <v>11182</v>
      </c>
      <c r="AO357" s="21">
        <f t="shared" si="2401"/>
        <v>10213</v>
      </c>
      <c r="AP357" s="21">
        <f t="shared" si="2401"/>
        <v>10213</v>
      </c>
      <c r="AQ357" s="21">
        <f t="shared" si="2401"/>
        <v>10213</v>
      </c>
    </row>
    <row r="358" spans="1:43" hidden="1" x14ac:dyDescent="0.3">
      <c r="A358" s="14">
        <f>_xlfn.XLOOKUP(F358,'Demand on-top'!A:A,'Demand on-top'!S:S)</f>
        <v>4800</v>
      </c>
      <c r="B358" s="22" t="s">
        <v>60</v>
      </c>
      <c r="C358" s="23" t="s">
        <v>61</v>
      </c>
      <c r="D358" s="18" cm="1">
        <f t="array" ref="D358">ROUND(_xlfn.XLOOKUP(B358,Artikli!A:A,Artikli!C:C/7),0)</f>
        <v>9</v>
      </c>
      <c r="E358" s="25" t="s">
        <v>59</v>
      </c>
      <c r="F358" s="25" t="s">
        <v>200</v>
      </c>
      <c r="G358" s="49" t="s">
        <v>201</v>
      </c>
      <c r="H358" s="64"/>
      <c r="I358" s="58" t="s">
        <v>29</v>
      </c>
      <c r="J358" s="32">
        <v>9.9032703823122983</v>
      </c>
      <c r="K358" s="26" cm="1">
        <f t="array" ref="K358">IFERROR(_xlfn.LET(_xlpm.stk, K354, _xlpm.dem, L355:$BF355,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AVERAGE(L355:Z355), _xlpm.nxt), _xlpm.fw + ((_xlpm.stk - _xlpm.ded) / _xlpm.safe_nxt)),0)</f>
        <v>8.9461077844311383</v>
      </c>
      <c r="L358" s="26" cm="1">
        <f t="array" ref="L358">IFERROR(_xlfn.LET(_xlpm.stk, L354, _xlpm.dem, M355:$BF355,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AVERAGE(M355:AA355), _xlpm.nxt), _xlpm.fw + ((_xlpm.stk - _xlpm.ded) / _xlpm.safe_nxt)),0)</f>
        <v>7.9530170428374021</v>
      </c>
      <c r="M358" s="26" cm="1">
        <f t="array" ref="M358">IFERROR(_xlfn.LET(_xlpm.stk, M354, _xlpm.dem, N355:$BF355,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AVERAGE(N355:AB355), _xlpm.nxt), _xlpm.fw + ((_xlpm.stk - _xlpm.ded) / _xlpm.safe_nxt)),0)</f>
        <v>6.9456471672040534</v>
      </c>
      <c r="N358" s="26" cm="1">
        <f t="array" ref="N358">IFERROR(_xlfn.LET(_xlpm.stk, N354, _xlpm.dem, O355:$BF355,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AVERAGE(O355:AC355), _xlpm.nxt), _xlpm.fw + ((_xlpm.stk - _xlpm.ded) / _xlpm.safe_nxt)),0)</f>
        <v>17.839116719242902</v>
      </c>
      <c r="O358" s="26" cm="1">
        <f t="array" ref="O358">IFERROR(_xlfn.LET(_xlpm.stk, O354, _xlpm.dem, P355:$BF355,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AVERAGE(P355:AD355), _xlpm.nxt), _xlpm.fw + ((_xlpm.stk - _xlpm.ded) / _xlpm.safe_nxt)),0)</f>
        <v>32.927220937912814</v>
      </c>
      <c r="P358" s="26" cm="1">
        <f t="array" ref="P358">IFERROR(_xlfn.LET(_xlpm.stk, P354, _xlpm.dem, Q355:$BF355,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AVERAGE(Q355:AE355), _xlpm.nxt), _xlpm.fw + ((_xlpm.stk - _xlpm.ded) / _xlpm.safe_nxt)),0)</f>
        <v>31.933418693982073</v>
      </c>
      <c r="Q358" s="26" cm="1">
        <f t="array" ref="Q358">IFERROR(_xlfn.LET(_xlpm.stk, Q354, _xlpm.dem, R355:$BF355,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AVERAGE(R355:AF355), _xlpm.nxt), _xlpm.fw + ((_xlpm.stk - _xlpm.ded) / _xlpm.safe_nxt)),0)</f>
        <v>30.945696678936265</v>
      </c>
      <c r="R358" s="26" cm="1">
        <f t="array" ref="R358">IFERROR(_xlfn.LET(_xlpm.stk, R354, _xlpm.dem, S355:$BF355,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AVERAGE(S355:AG355), _xlpm.nxt), _xlpm.fw + ((_xlpm.stk - _xlpm.ded) / _xlpm.safe_nxt)),0)</f>
        <v>29.964352331606218</v>
      </c>
      <c r="S358" s="26" cm="1">
        <f t="array" ref="S358">IFERROR(_xlfn.LET(_xlpm.stk, S354, _xlpm.dem, T355:$BF355,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AVERAGE(T355:AH355), _xlpm.nxt), _xlpm.fw + ((_xlpm.stk - _xlpm.ded) / _xlpm.safe_nxt)),0)</f>
        <v>28.958018750518544</v>
      </c>
      <c r="T358" s="26" cm="1">
        <f t="array" ref="T358">IFERROR(_xlfn.LET(_xlpm.stk, T354, _xlpm.dem, U355:$BF355,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AVERAGE(U355:AI355), _xlpm.nxt), _xlpm.fw + ((_xlpm.stk - _xlpm.ded) / _xlpm.safe_nxt)),0)</f>
        <v>29.112144635136907</v>
      </c>
      <c r="U358" s="26" cm="1">
        <f t="array" ref="U358">IFERROR(_xlfn.LET(_xlpm.stk, U354, _xlpm.dem, V355:$BF355,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AVERAGE(V355:AJ355), _xlpm.nxt), _xlpm.fw + ((_xlpm.stk - _xlpm.ded) / _xlpm.safe_nxt)),0)</f>
        <v>28.567378175280069</v>
      </c>
      <c r="V358" s="26" cm="1">
        <f t="array" ref="V358">IFERROR(_xlfn.LET(_xlpm.stk, V354, _xlpm.dem, W355:$BF355,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AVERAGE(W355:AK355), _xlpm.nxt), _xlpm.fw + ((_xlpm.stk - _xlpm.ded) / _xlpm.safe_nxt)),0)</f>
        <v>28.073377923155789</v>
      </c>
      <c r="W358" s="26" cm="1">
        <f t="array" ref="W358">IFERROR(_xlfn.LET(_xlpm.stk, W354, _xlpm.dem, X355:$BF355,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AVERAGE(X355:AL355), _xlpm.nxt), _xlpm.fw + ((_xlpm.stk - _xlpm.ded) / _xlpm.safe_nxt)),0)</f>
        <v>27.61775681559034</v>
      </c>
      <c r="X358" s="26" cm="1">
        <f t="array" ref="X358">IFERROR(_xlfn.LET(_xlpm.stk, X354, _xlpm.dem, Y355:$BF355,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AVERAGE(Y355:AM355), _xlpm.nxt), _xlpm.fw + ((_xlpm.stk - _xlpm.ded) / _xlpm.safe_nxt)),0)</f>
        <v>33.524722432935661</v>
      </c>
      <c r="Y358" s="27" cm="1">
        <f t="array" ref="Y358">IFERROR(_xlfn.LET(_xlpm.stk, Y354, _xlpm.dem, Z355:$BF355,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AVERAGE(Z355:AN355), _xlpm.nxt), _xlpm.fw + ((_xlpm.stk - _xlpm.ded) / _xlpm.safe_nxt)),0)</f>
        <v>27.560496380558426</v>
      </c>
      <c r="Z358" s="27" cm="1">
        <f t="array" ref="Z358">IFERROR(_xlfn.LET(_xlpm.stk, Z354, _xlpm.dem, AA355:$BF355,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AVERAGE(AA355:AO355), _xlpm.nxt), _xlpm.fw + ((_xlpm.stk - _xlpm.ded) / _xlpm.safe_nxt)),0)</f>
        <v>26.565430226144514</v>
      </c>
      <c r="AA358" s="27" cm="1">
        <f t="array" ref="AA358">IFERROR(_xlfn.LET(_xlpm.stk, AA354, _xlpm.dem, AB355:$BF355,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AVERAGE(AB355:AP355), _xlpm.nxt), _xlpm.fw + ((_xlpm.stk - _xlpm.ded) / _xlpm.safe_nxt)),0)</f>
        <v>26.402439024390244</v>
      </c>
      <c r="AB358" s="27" cm="1">
        <f t="array" ref="AB358">IFERROR(_xlfn.LET(_xlpm.stk, AB354, _xlpm.dem, AC355:$BF355,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AVERAGE(AC355:AQ355), _xlpm.nxt), _xlpm.fw + ((_xlpm.stk - _xlpm.ded) / _xlpm.safe_nxt)),0)</f>
        <v>26.375826627360368</v>
      </c>
      <c r="AC358" s="27" cm="1">
        <f t="array" ref="AC358">IFERROR(_xlfn.LET(_xlpm.stk, AC354, _xlpm.dem, AD355:$BF355,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AVERAGE(AD355:AR355), _xlpm.nxt), _xlpm.fw + ((_xlpm.stk - _xlpm.ded) / _xlpm.safe_nxt)),0)</f>
        <v>25.552174288925393</v>
      </c>
      <c r="AD358" s="27" cm="1">
        <f t="array" ref="AD358">IFERROR(_xlfn.LET(_xlpm.stk, AD354, _xlpm.dem, AE355:$BF355,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AVERAGE(AE355:AS355), _xlpm.nxt), _xlpm.fw + ((_xlpm.stk - _xlpm.ded) / _xlpm.safe_nxt)),0)</f>
        <v>24.766874645490638</v>
      </c>
      <c r="AE358" s="27" cm="1">
        <f t="array" ref="AE358">IFERROR(_xlfn.LET(_xlpm.stk, AE354, _xlpm.dem, AF355:$BF355,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AVERAGE(AF355:AT355), _xlpm.nxt), _xlpm.fw + ((_xlpm.stk - _xlpm.ded) / _xlpm.safe_nxt)),0)</f>
        <v>23.95360449391449</v>
      </c>
      <c r="AF358" s="27" cm="1">
        <f t="array" ref="AF358">IFERROR(_xlfn.LET(_xlpm.stk, AF354, _xlpm.dem, AG355:$BF355,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AVERAGE(AG355:AU355), _xlpm.nxt), _xlpm.fw + ((_xlpm.stk - _xlpm.ded) / _xlpm.safe_nxt)),0)</f>
        <v>23.177326252597553</v>
      </c>
      <c r="AG358" s="27" cm="1">
        <f t="array" ref="AG358">IFERROR(_xlfn.LET(_xlpm.stk, AG354, _xlpm.dem, AH355:$BF355,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AVERAGE(AH355:AV355), _xlpm.nxt), _xlpm.fw + ((_xlpm.stk - _xlpm.ded) / _xlpm.safe_nxt)),0)</f>
        <v>22.424171842650104</v>
      </c>
      <c r="AH358" s="27" cm="1">
        <f t="array" ref="AH358">IFERROR(_xlfn.LET(_xlpm.stk, AH354, _xlpm.dem, AI355:$BF355,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AVERAGE(AI355:AW355), _xlpm.nxt), _xlpm.fw + ((_xlpm.stk - _xlpm.ded) / _xlpm.safe_nxt)),0)</f>
        <v>21.822514015933905</v>
      </c>
      <c r="AI358" s="27" cm="1">
        <f t="array" ref="AI358">IFERROR(_xlfn.LET(_xlpm.stk, AI354, _xlpm.dem, AJ355:$BF355,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AVERAGE(AJ355:AX355), _xlpm.nxt), _xlpm.fw + ((_xlpm.stk - _xlpm.ded) / _xlpm.safe_nxt)),0)</f>
        <v>21.379428964568284</v>
      </c>
      <c r="AJ358" s="27" cm="1">
        <f t="array" ref="AJ358">IFERROR(_xlfn.LET(_xlpm.stk, AJ354, _xlpm.dem, AK355:$BF355,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AVERAGE(AK355:AY355), _xlpm.nxt), _xlpm.fw + ((_xlpm.stk - _xlpm.ded) / _xlpm.safe_nxt)),0)</f>
        <v>21.150846058605033</v>
      </c>
      <c r="AK358" s="27" cm="1">
        <f t="array" ref="AK358">IFERROR(_xlfn.LET(_xlpm.stk, AK354, _xlpm.dem, AL355:$BF355,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AVERAGE(AL355:AZ355), _xlpm.nxt), _xlpm.fw + ((_xlpm.stk - _xlpm.ded) / _xlpm.safe_nxt)),0)</f>
        <v>21.305132834665979</v>
      </c>
      <c r="AL358" s="27" cm="1">
        <f t="array" ref="AL358">IFERROR(_xlfn.LET(_xlpm.stk, AL354, _xlpm.dem, AM355:$BF355,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AVERAGE(AM355:BA355), _xlpm.nxt), _xlpm.fw + ((_xlpm.stk - _xlpm.ded) / _xlpm.safe_nxt)),0)</f>
        <v>22.22627235213205</v>
      </c>
      <c r="AM358" s="27" cm="1">
        <f t="array" ref="AM358">IFERROR(_xlfn.LET(_xlpm.stk, AM354, _xlpm.dem, AN355:$BF355,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AVERAGE(AN355:BB355), _xlpm.nxt), _xlpm.fw + ((_xlpm.stk - _xlpm.ded) / _xlpm.safe_nxt)),0)</f>
        <v>25.067560598246519</v>
      </c>
      <c r="AN358" s="27" cm="1">
        <f t="array" ref="AN358">IFERROR(_xlfn.LET(_xlpm.stk, AN354, _xlpm.dem, AO355:$BF355,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AVERAGE(AO355:BC355), _xlpm.nxt), _xlpm.fw + ((_xlpm.stk - _xlpm.ded) / _xlpm.safe_nxt)),0)</f>
        <v>35.622291021671828</v>
      </c>
      <c r="AO358" s="27" cm="1">
        <f t="array" ref="AO358">IFERROR(_xlfn.LET(_xlpm.stk, AO354, _xlpm.dem, AP355:$BF355,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AVERAGE(AP355:BD355), _xlpm.nxt), _xlpm.fw + ((_xlpm.stk - _xlpm.ded) / _xlpm.safe_nxt)),0)</f>
        <v>0</v>
      </c>
      <c r="AP358" s="27" cm="1">
        <f t="array" ref="AP358">IFERROR(_xlfn.LET(_xlpm.stk, AP354, _xlpm.dem, AQ355:$BF355,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AVERAGE(AQ355:BE355), _xlpm.nxt), _xlpm.fw + ((_xlpm.stk - _xlpm.ded) / _xlpm.safe_nxt)),0)</f>
        <v>0</v>
      </c>
      <c r="AQ358" s="27" cm="1">
        <f t="array" ref="AQ358">IFERROR(_xlfn.LET(_xlpm.stk, AQ354, _xlpm.dem, AR355:$BF355,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AVERAGE(AR355:BF355), _xlpm.nxt), _xlpm.fw + ((_xlpm.stk - _xlpm.ded) / _xlpm.safe_nxt)),0)</f>
        <v>0</v>
      </c>
    </row>
    <row r="359" spans="1:43" hidden="1" x14ac:dyDescent="0.3">
      <c r="A359" s="14">
        <f>_xlfn.XLOOKUP(F359,'Demand on-top'!A:A,'Demand on-top'!S:S)</f>
        <v>1976</v>
      </c>
      <c r="B359" s="16" t="s">
        <v>7</v>
      </c>
      <c r="C359" s="17" t="s">
        <v>8</v>
      </c>
      <c r="D359" s="18" cm="1">
        <f t="array" ref="D359">ROUND(_xlfn.XLOOKUP(B359,Artikli!A:A,Artikli!C:C/7),0)</f>
        <v>9</v>
      </c>
      <c r="E359" s="19" t="s">
        <v>44</v>
      </c>
      <c r="F359" s="19" t="s">
        <v>202</v>
      </c>
      <c r="G359" s="48" t="s">
        <v>203</v>
      </c>
      <c r="H359" s="61"/>
      <c r="I359" s="57" t="s">
        <v>26</v>
      </c>
      <c r="J359" s="31">
        <v>1211</v>
      </c>
      <c r="K359" s="20">
        <f>IFERROR(_xlfn.XLOOKUP(F359,Stock!A:A,Stock!AI:AI),0)</f>
        <v>2070</v>
      </c>
      <c r="L359" s="20">
        <f t="shared" ref="L359:Y359" si="2402">K362</f>
        <v>1858</v>
      </c>
      <c r="M359" s="20">
        <f t="shared" si="2402"/>
        <v>1566</v>
      </c>
      <c r="N359" s="20">
        <f t="shared" si="2402"/>
        <v>2704</v>
      </c>
      <c r="O359" s="20">
        <f t="shared" si="2402"/>
        <v>2411</v>
      </c>
      <c r="P359" s="20">
        <f t="shared" si="2402"/>
        <v>2118</v>
      </c>
      <c r="Q359" s="20">
        <f t="shared" si="2402"/>
        <v>1905</v>
      </c>
      <c r="R359" s="20">
        <f t="shared" si="2402"/>
        <v>1692</v>
      </c>
      <c r="S359" s="20">
        <f t="shared" si="2402"/>
        <v>1479</v>
      </c>
      <c r="T359" s="20">
        <f t="shared" si="2402"/>
        <v>1266</v>
      </c>
      <c r="U359" s="20">
        <f t="shared" si="2402"/>
        <v>1232</v>
      </c>
      <c r="V359" s="20">
        <f t="shared" si="2402"/>
        <v>1199</v>
      </c>
      <c r="W359" s="20">
        <f t="shared" si="2402"/>
        <v>1148</v>
      </c>
      <c r="X359" s="20">
        <f t="shared" si="2402"/>
        <v>1097</v>
      </c>
      <c r="Y359" s="21">
        <f t="shared" si="2402"/>
        <v>0</v>
      </c>
      <c r="Z359" s="21">
        <f t="shared" ref="Z359" si="2403">Y362</f>
        <v>0</v>
      </c>
      <c r="AA359" s="21">
        <f t="shared" ref="AA359" si="2404">Z362</f>
        <v>0</v>
      </c>
      <c r="AB359" s="21">
        <f t="shared" ref="AB359" si="2405">AA362</f>
        <v>0</v>
      </c>
      <c r="AC359" s="21">
        <f t="shared" ref="AC359" si="2406">AB362</f>
        <v>0</v>
      </c>
      <c r="AD359" s="21">
        <f t="shared" ref="AD359" si="2407">AC362</f>
        <v>0</v>
      </c>
      <c r="AE359" s="21">
        <f t="shared" ref="AE359" si="2408">AD362</f>
        <v>0</v>
      </c>
      <c r="AF359" s="21">
        <f t="shared" ref="AF359" si="2409">AE362</f>
        <v>0</v>
      </c>
      <c r="AG359" s="21">
        <f t="shared" ref="AG359" si="2410">AF362</f>
        <v>0</v>
      </c>
      <c r="AH359" s="21">
        <f t="shared" ref="AH359" si="2411">AG362</f>
        <v>0</v>
      </c>
      <c r="AI359" s="21">
        <f t="shared" ref="AI359" si="2412">AH362</f>
        <v>0</v>
      </c>
      <c r="AJ359" s="21">
        <f t="shared" ref="AJ359" si="2413">AI362</f>
        <v>0</v>
      </c>
      <c r="AK359" s="21">
        <f t="shared" ref="AK359" si="2414">AJ362</f>
        <v>0</v>
      </c>
      <c r="AL359" s="21">
        <f t="shared" ref="AL359" si="2415">AK362</f>
        <v>0</v>
      </c>
      <c r="AM359" s="21">
        <f t="shared" ref="AM359" si="2416">AL362</f>
        <v>0</v>
      </c>
      <c r="AN359" s="21">
        <f t="shared" ref="AN359" si="2417">AM362</f>
        <v>0</v>
      </c>
      <c r="AO359" s="21">
        <f t="shared" ref="AO359" si="2418">AN362</f>
        <v>0</v>
      </c>
      <c r="AP359" s="21">
        <f t="shared" ref="AP359" si="2419">AO362</f>
        <v>0</v>
      </c>
      <c r="AQ359" s="21">
        <f t="shared" ref="AQ359" si="2420">AP362</f>
        <v>0</v>
      </c>
    </row>
    <row r="360" spans="1:43" hidden="1" x14ac:dyDescent="0.3">
      <c r="A360" s="14">
        <f>_xlfn.XLOOKUP(F360,'Demand on-top'!A:A,'Demand on-top'!S:S)</f>
        <v>1976</v>
      </c>
      <c r="B360" s="16" t="s">
        <v>7</v>
      </c>
      <c r="C360" s="17" t="s">
        <v>8</v>
      </c>
      <c r="D360" s="18" cm="1">
        <f t="array" ref="D360">ROUND(_xlfn.XLOOKUP(B360,Artikli!A:A,Artikli!C:C/7),0)</f>
        <v>9</v>
      </c>
      <c r="E360" s="19" t="s">
        <v>44</v>
      </c>
      <c r="F360" s="19" t="s">
        <v>202</v>
      </c>
      <c r="G360" s="48" t="s">
        <v>203</v>
      </c>
      <c r="H360" s="62"/>
      <c r="I360" s="57" t="s">
        <v>28</v>
      </c>
      <c r="J360" s="31">
        <v>32</v>
      </c>
      <c r="K360" s="20">
        <f>ROUND(_xlfn.XLOOKUP($F360,'Prodaja+Demand'!$B:$B,'Prodaja+Demand'!BG:BG),0)+ROUND(_xlfn.XLOOKUP($F360,'Demand on-top'!$A:$A,'Demand on-top'!F:F),0)</f>
        <v>212</v>
      </c>
      <c r="L360" s="20">
        <f>ROUND(_xlfn.XLOOKUP($F360,'Prodaja+Demand'!$B:$B,'Prodaja+Demand'!BH:BH),0)+ROUND(_xlfn.XLOOKUP($F360,'Demand on-top'!$A:$A,'Demand on-top'!G:G),0)</f>
        <v>292</v>
      </c>
      <c r="M360" s="20">
        <f>ROUND(_xlfn.XLOOKUP($F360,'Prodaja+Demand'!$B:$B,'Prodaja+Demand'!BI:BI),0)+ROUND(_xlfn.XLOOKUP($F360,'Demand on-top'!$A:$A,'Demand on-top'!H:H),0)</f>
        <v>293</v>
      </c>
      <c r="N360" s="20">
        <f>ROUND(_xlfn.XLOOKUP($F360,'Prodaja+Demand'!$B:$B,'Prodaja+Demand'!BJ:BJ),0)+ROUND(_xlfn.XLOOKUP($F360,'Demand on-top'!$A:$A,'Demand on-top'!I:I),0)</f>
        <v>293</v>
      </c>
      <c r="O360" s="20">
        <f>ROUND(_xlfn.XLOOKUP($F360,'Prodaja+Demand'!$B:$B,'Prodaja+Demand'!BK:BK),0)+ROUND(_xlfn.XLOOKUP($F360,'Demand on-top'!$A:$A,'Demand on-top'!J:J),0)</f>
        <v>293</v>
      </c>
      <c r="P360" s="20">
        <f>ROUND(_xlfn.XLOOKUP($F360,'Prodaja+Demand'!$B:$B,'Prodaja+Demand'!BL:BL),0)+ROUND(_xlfn.XLOOKUP($F360,'Demand on-top'!$A:$A,'Demand on-top'!K:K),0)</f>
        <v>213</v>
      </c>
      <c r="Q360" s="20">
        <f>ROUND(_xlfn.XLOOKUP($F360,'Prodaja+Demand'!$B:$B,'Prodaja+Demand'!BM:BM),0)+ROUND(_xlfn.XLOOKUP($F360,'Demand on-top'!$A:$A,'Demand on-top'!L:L),0)</f>
        <v>213</v>
      </c>
      <c r="R360" s="20">
        <f>ROUND(_xlfn.XLOOKUP($F360,'Prodaja+Demand'!$B:$B,'Prodaja+Demand'!BN:BN),0)+ROUND(_xlfn.XLOOKUP($F360,'Demand on-top'!$A:$A,'Demand on-top'!M:M),0)</f>
        <v>213</v>
      </c>
      <c r="S360" s="20">
        <f>ROUND(_xlfn.XLOOKUP($F360,'Prodaja+Demand'!$B:$B,'Prodaja+Demand'!BO:BO),0)+ROUND(_xlfn.XLOOKUP($F360,'Demand on-top'!$A:$A,'Demand on-top'!N:N),0)</f>
        <v>213</v>
      </c>
      <c r="T360" s="20">
        <f>ROUND(_xlfn.XLOOKUP($F360,'Prodaja+Demand'!$B:$B,'Prodaja+Demand'!BP:BP),0)+ROUND(_xlfn.XLOOKUP($F360,'Demand on-top'!$A:$A,'Demand on-top'!O:O),0)</f>
        <v>34</v>
      </c>
      <c r="U360" s="20">
        <f>ROUND(_xlfn.XLOOKUP($F360,'Prodaja+Demand'!$B:$B,'Prodaja+Demand'!BQ:BQ),0)+ROUND(_xlfn.XLOOKUP($F360,'Demand on-top'!$A:$A,'Demand on-top'!P:P),0)</f>
        <v>33</v>
      </c>
      <c r="V360" s="20">
        <f>ROUND(_xlfn.XLOOKUP($F360,'Prodaja+Demand'!$B:$B,'Prodaja+Demand'!BR:BR),0)+ROUND(_xlfn.XLOOKUP($F360,'Demand on-top'!$A:$A,'Demand on-top'!Q:Q),0)</f>
        <v>51</v>
      </c>
      <c r="W360" s="20">
        <f>ROUND(_xlfn.XLOOKUP($F360,'Prodaja+Demand'!$B:$B,'Prodaja+Demand'!BS:BS),0)+ROUND(_xlfn.XLOOKUP($F360,'Demand on-top'!$A:$A,'Demand on-top'!R:R),0)</f>
        <v>51</v>
      </c>
      <c r="X360" s="20">
        <f>ROUND(_xlfn.XLOOKUP($F360,'Prodaja+Demand'!$B:$B,'Prodaja+Demand'!BT:BT),0)+ROUND(_xlfn.XLOOKUP($F360,'Demand on-top'!$A:$A,'Demand on-top'!S:S),0)</f>
        <v>2009</v>
      </c>
      <c r="Y360" s="21">
        <f>ROUND(_xlfn.XLOOKUP($F360,'Prodaja+Demand'!$B:$B,'Prodaja+Demand'!BU:BU),0)+ROUND(_xlfn.XLOOKUP($F360,'Demand on-top'!$A:$A,'Demand on-top'!T:T),0)</f>
        <v>34</v>
      </c>
      <c r="Z360" s="21">
        <f>ROUND(_xlfn.XLOOKUP($F360,'Prodaja+Demand'!$B:$B,'Prodaja+Demand'!BV:BV),0)+ROUND(_xlfn.XLOOKUP($F360,'Demand on-top'!$A:$A,'Demand on-top'!U:U),0)</f>
        <v>34</v>
      </c>
      <c r="AA360" s="21">
        <f>ROUND(_xlfn.XLOOKUP($F360,'Prodaja+Demand'!$B:$B,'Prodaja+Demand'!BW:BW),0)+ROUND(_xlfn.XLOOKUP($F360,'Demand on-top'!$A:$A,'Demand on-top'!V:V),0)</f>
        <v>34</v>
      </c>
      <c r="AB360" s="21">
        <f>ROUND(_xlfn.XLOOKUP($F360,'Prodaja+Demand'!$B:$B,'Prodaja+Demand'!BX:BX),0)+ROUND(_xlfn.XLOOKUP($F360,'Demand on-top'!$A:$A,'Demand on-top'!W:W),0)</f>
        <v>34</v>
      </c>
      <c r="AC360" s="21">
        <f>ROUND(_xlfn.XLOOKUP($F360,'Prodaja+Demand'!$B:$B,'Prodaja+Demand'!BY:BY),0)+ROUND(_xlfn.XLOOKUP($F360,'Demand on-top'!$A:$A,'Demand on-top'!X:X),0)</f>
        <v>34</v>
      </c>
      <c r="AD360" s="21">
        <f>ROUND(_xlfn.XLOOKUP($F360,'Prodaja+Demand'!$B:$B,'Prodaja+Demand'!BZ:BZ),0)+ROUND(_xlfn.XLOOKUP($F360,'Demand on-top'!$A:$A,'Demand on-top'!Y:Y),0)</f>
        <v>33</v>
      </c>
      <c r="AE360" s="21">
        <f>ROUND(_xlfn.XLOOKUP($F360,'Prodaja+Demand'!$B:$B,'Prodaja+Demand'!CA:CA),0)+ROUND(_xlfn.XLOOKUP($F360,'Demand on-top'!$A:$A,'Demand on-top'!Z:Z),0)</f>
        <v>33</v>
      </c>
      <c r="AF360" s="21">
        <f>ROUND(_xlfn.XLOOKUP($F360,'Prodaja+Demand'!$B:$B,'Prodaja+Demand'!CB:CB),0)+ROUND(_xlfn.XLOOKUP($F360,'Demand on-top'!$A:$A,'Demand on-top'!AA:AA),0)</f>
        <v>34</v>
      </c>
      <c r="AG360" s="21">
        <f>ROUND(_xlfn.XLOOKUP($F360,'Prodaja+Demand'!$B:$B,'Prodaja+Demand'!CC:CC),0)+ROUND(_xlfn.XLOOKUP($F360,'Demand on-top'!$A:$A,'Demand on-top'!AB:AB),0)</f>
        <v>33</v>
      </c>
      <c r="AH360" s="21">
        <f>ROUND(_xlfn.XLOOKUP($F360,'Prodaja+Demand'!$B:$B,'Prodaja+Demand'!CD:CD),0)+ROUND(_xlfn.XLOOKUP($F360,'Demand on-top'!$A:$A,'Demand on-top'!AC:AC),0)</f>
        <v>33</v>
      </c>
      <c r="AI360" s="21">
        <f>ROUND(_xlfn.XLOOKUP($F360,'Prodaja+Demand'!$B:$B,'Prodaja+Demand'!CE:CE),0)+ROUND(_xlfn.XLOOKUP($F360,'Demand on-top'!$A:$A,'Demand on-top'!AD:AD),0)</f>
        <v>33</v>
      </c>
      <c r="AJ360" s="21">
        <f>ROUND(_xlfn.XLOOKUP($F360,'Prodaja+Demand'!$B:$B,'Prodaja+Demand'!CF:CF),0)+ROUND(_xlfn.XLOOKUP($F360,'Demand on-top'!$A:$A,'Demand on-top'!AE:AE),0)</f>
        <v>33</v>
      </c>
      <c r="AK360" s="21">
        <f>ROUND(_xlfn.XLOOKUP($F360,'Prodaja+Demand'!$B:$B,'Prodaja+Demand'!CG:CG),0)+ROUND(_xlfn.XLOOKUP($F360,'Demand on-top'!$A:$A,'Demand on-top'!AF:AF),0)</f>
        <v>33</v>
      </c>
      <c r="AL360" s="21">
        <f>ROUND(_xlfn.XLOOKUP($F360,'Prodaja+Demand'!$B:$B,'Prodaja+Demand'!CH:CH),0)+ROUND(_xlfn.XLOOKUP($F360,'Demand on-top'!$A:$A,'Demand on-top'!AG:AG),0)</f>
        <v>33</v>
      </c>
      <c r="AM360" s="21">
        <f>ROUND(_xlfn.XLOOKUP($F360,'Prodaja+Demand'!$B:$B,'Prodaja+Demand'!CI:CI),0)+ROUND(_xlfn.XLOOKUP($F360,'Demand on-top'!$A:$A,'Demand on-top'!AH:AH),0)</f>
        <v>33</v>
      </c>
      <c r="AN360" s="21">
        <f>ROUND(_xlfn.XLOOKUP($F360,'Prodaja+Demand'!$B:$B,'Prodaja+Demand'!CJ:CJ),0)+ROUND(_xlfn.XLOOKUP($F360,'Demand on-top'!$A:$A,'Demand on-top'!AI:AI),0)</f>
        <v>33</v>
      </c>
      <c r="AO360" s="21">
        <f>ROUND(_xlfn.XLOOKUP($F360,'Prodaja+Demand'!$B:$B,'Prodaja+Demand'!CK:CK),0)+ROUND(_xlfn.XLOOKUP($F360,'Demand on-top'!$A:$A,'Demand on-top'!AJ:AJ),0)</f>
        <v>33</v>
      </c>
      <c r="AP360" s="21">
        <f>ROUND(_xlfn.XLOOKUP($F360,'Prodaja+Demand'!$B:$B,'Prodaja+Demand'!CL:CL),0)+ROUND(_xlfn.XLOOKUP($F360,'Demand on-top'!$A:$A,'Demand on-top'!AK:AK),0)</f>
        <v>0</v>
      </c>
      <c r="AQ360" s="21">
        <f>ROUND(_xlfn.XLOOKUP($F360,'Prodaja+Demand'!$B:$B,'Prodaja+Demand'!CM:CM),0)+ROUND(_xlfn.XLOOKUP($F360,'Demand on-top'!$A:$A,'Demand on-top'!AL:AL),0)</f>
        <v>0</v>
      </c>
    </row>
    <row r="361" spans="1:43" hidden="1" x14ac:dyDescent="0.3">
      <c r="A361" s="14">
        <f>_xlfn.XLOOKUP(F361,'Demand on-top'!A:A,'Demand on-top'!S:S)</f>
        <v>1976</v>
      </c>
      <c r="B361" s="16" t="s">
        <v>7</v>
      </c>
      <c r="C361" s="17" t="s">
        <v>8</v>
      </c>
      <c r="D361" s="18" cm="1">
        <f t="array" ref="D361">ROUND(_xlfn.XLOOKUP(B361,Artikli!A:A,Artikli!C:C/7),0)</f>
        <v>9</v>
      </c>
      <c r="E361" s="19" t="s">
        <v>44</v>
      </c>
      <c r="F361" s="19" t="s">
        <v>202</v>
      </c>
      <c r="G361" s="48" t="s">
        <v>203</v>
      </c>
      <c r="H361" s="62"/>
      <c r="I361" s="57" t="s">
        <v>27</v>
      </c>
      <c r="J361" s="31">
        <v>0</v>
      </c>
      <c r="K361" s="20">
        <f>IFERROR(_xlfn.XLOOKUP($F361,'Incoming supply'!$A:$A,'Incoming supply'!B:B),0)</f>
        <v>0</v>
      </c>
      <c r="L361" s="20">
        <f>IFERROR(_xlfn.XLOOKUP($F361,'Incoming supply'!$A:$A,'Incoming supply'!C:C),0)</f>
        <v>0</v>
      </c>
      <c r="M361" s="20">
        <f>IFERROR(_xlfn.XLOOKUP($F361,'Incoming supply'!$A:$A,'Incoming supply'!D:D),0)</f>
        <v>1431</v>
      </c>
      <c r="N361" s="20">
        <f>IFERROR(_xlfn.XLOOKUP($F361,'Incoming supply'!$A:$A,'Incoming supply'!E:E),0)</f>
        <v>0</v>
      </c>
      <c r="O361" s="20">
        <f>IFERROR(_xlfn.XLOOKUP($F361,'Incoming supply'!$A:$A,'Incoming supply'!F:F),0)</f>
        <v>0</v>
      </c>
      <c r="P361" s="20">
        <f>IFERROR(_xlfn.XLOOKUP($F361,'Incoming supply'!$A:$A,'Incoming supply'!G:G),0)</f>
        <v>0</v>
      </c>
      <c r="Q361" s="20">
        <f>IFERROR(_xlfn.XLOOKUP($F361,'Incoming supply'!$A:$A,'Incoming supply'!H:H),0)</f>
        <v>0</v>
      </c>
      <c r="R361" s="20">
        <f>IFERROR(_xlfn.XLOOKUP($F361,'Incoming supply'!$A:$A,'Incoming supply'!I:I),0)</f>
        <v>0</v>
      </c>
      <c r="S361" s="20">
        <f>IFERROR(_xlfn.XLOOKUP($F361,'Incoming supply'!$A:$A,'Incoming supply'!J:J),0)</f>
        <v>0</v>
      </c>
      <c r="T361" s="20">
        <f>IFERROR(_xlfn.XLOOKUP($F361,'Incoming supply'!$A:$A,'Incoming supply'!K:K),0)</f>
        <v>0</v>
      </c>
      <c r="U361" s="20">
        <f>IFERROR(_xlfn.XLOOKUP($F361,'Incoming supply'!$A:$A,'Incoming supply'!L:L),0)</f>
        <v>0</v>
      </c>
      <c r="V361" s="20">
        <f>IFERROR(_xlfn.XLOOKUP($F361,'Incoming supply'!$A:$A,'Incoming supply'!M:M),0)</f>
        <v>0</v>
      </c>
      <c r="W361" s="20">
        <f>IFERROR(_xlfn.XLOOKUP($F361,'Incoming supply'!$A:$A,'Incoming supply'!N:N),0)</f>
        <v>0</v>
      </c>
      <c r="X361" s="20">
        <f>IFERROR(_xlfn.XLOOKUP($F361,'Incoming supply'!$A:$A,'Incoming supply'!O:O),0)</f>
        <v>0</v>
      </c>
      <c r="Y361" s="21">
        <f>IFERROR(_xlfn.XLOOKUP($F361,'Incoming supply'!$A:$A,'Incoming supply'!P:P),0)</f>
        <v>0</v>
      </c>
      <c r="Z361" s="21">
        <f>IFERROR(_xlfn.XLOOKUP($F361,'Incoming supply'!$A:$A,'Incoming supply'!Q:Q),0)</f>
        <v>0</v>
      </c>
      <c r="AA361" s="21">
        <f>IFERROR(_xlfn.XLOOKUP($F361,'Incoming supply'!$A:$A,'Incoming supply'!R:R),0)</f>
        <v>0</v>
      </c>
      <c r="AB361" s="21">
        <f>IFERROR(_xlfn.XLOOKUP($F361,'Incoming supply'!$A:$A,'Incoming supply'!S:S),0)</f>
        <v>0</v>
      </c>
      <c r="AC361" s="21">
        <f>IFERROR(_xlfn.XLOOKUP($F361,'Incoming supply'!$A:$A,'Incoming supply'!T:T),0)</f>
        <v>0</v>
      </c>
      <c r="AD361" s="21">
        <f>IFERROR(_xlfn.XLOOKUP($F361,'Incoming supply'!$A:$A,'Incoming supply'!U:U),0)</f>
        <v>0</v>
      </c>
      <c r="AE361" s="21">
        <f>IFERROR(_xlfn.XLOOKUP($F361,'Incoming supply'!$A:$A,'Incoming supply'!V:V),0)</f>
        <v>0</v>
      </c>
      <c r="AF361" s="21">
        <f>IFERROR(_xlfn.XLOOKUP($F361,'Incoming supply'!$A:$A,'Incoming supply'!W:W),0)</f>
        <v>0</v>
      </c>
      <c r="AG361" s="21">
        <f>IFERROR(_xlfn.XLOOKUP($F361,'Incoming supply'!$A:$A,'Incoming supply'!X:X),0)</f>
        <v>0</v>
      </c>
      <c r="AH361" s="21">
        <f>IFERROR(_xlfn.XLOOKUP($F361,'Incoming supply'!$A:$A,'Incoming supply'!Y:Y),0)</f>
        <v>0</v>
      </c>
      <c r="AI361" s="21">
        <f>IFERROR(_xlfn.XLOOKUP($F361,'Incoming supply'!$A:$A,'Incoming supply'!Z:Z),0)</f>
        <v>0</v>
      </c>
      <c r="AJ361" s="21">
        <f>IFERROR(_xlfn.XLOOKUP($F361,'Incoming supply'!$A:$A,'Incoming supply'!AA:AA),0)</f>
        <v>0</v>
      </c>
      <c r="AK361" s="21">
        <f>IFERROR(_xlfn.XLOOKUP($F361,'Incoming supply'!$A:$A,'Incoming supply'!AB:AB),0)</f>
        <v>0</v>
      </c>
      <c r="AL361" s="21">
        <f>IFERROR(_xlfn.XLOOKUP($F361,'Incoming supply'!$A:$A,'Incoming supply'!AC:AC),0)</f>
        <v>0</v>
      </c>
      <c r="AM361" s="21">
        <f>IFERROR(_xlfn.XLOOKUP($F361,'Incoming supply'!$A:$A,'Incoming supply'!AD:AD),0)</f>
        <v>0</v>
      </c>
      <c r="AN361" s="21">
        <f>IFERROR(_xlfn.XLOOKUP($F361,'Incoming supply'!$A:$A,'Incoming supply'!AE:AE),0)</f>
        <v>0</v>
      </c>
      <c r="AO361" s="21">
        <f>IFERROR(_xlfn.XLOOKUP($F361,'Incoming supply'!$A:$A,'Incoming supply'!AF:AF),0)</f>
        <v>0</v>
      </c>
      <c r="AP361" s="21">
        <f>IFERROR(_xlfn.XLOOKUP($F361,'Incoming supply'!$A:$A,'Incoming supply'!AG:AG),0)</f>
        <v>0</v>
      </c>
      <c r="AQ361" s="21">
        <f>IFERROR(_xlfn.XLOOKUP($F361,'Incoming supply'!$A:$A,'Incoming supply'!AH:AH),0)</f>
        <v>0</v>
      </c>
    </row>
    <row r="362" spans="1:43" hidden="1" x14ac:dyDescent="0.3">
      <c r="A362" s="14">
        <f>_xlfn.XLOOKUP(F362,'Demand on-top'!A:A,'Demand on-top'!S:S)</f>
        <v>1976</v>
      </c>
      <c r="B362" s="16" t="s">
        <v>7</v>
      </c>
      <c r="C362" s="17" t="s">
        <v>8</v>
      </c>
      <c r="D362" s="18" cm="1">
        <f t="array" ref="D362">ROUND(_xlfn.XLOOKUP(B362,Artikli!A:A,Artikli!C:C/7),0)</f>
        <v>9</v>
      </c>
      <c r="E362" s="19" t="s">
        <v>44</v>
      </c>
      <c r="F362" s="19" t="s">
        <v>202</v>
      </c>
      <c r="G362" s="48" t="s">
        <v>203</v>
      </c>
      <c r="H362" s="62"/>
      <c r="I362" s="57" t="s">
        <v>4096</v>
      </c>
      <c r="J362" s="31">
        <v>1179</v>
      </c>
      <c r="K362" s="20">
        <f t="shared" ref="K362" si="2421">IF((K359-K360+K361)&gt;0,(K359-K360+K361),0)</f>
        <v>1858</v>
      </c>
      <c r="L362" s="20">
        <f t="shared" ref="L362" si="2422">IF((L359-L360+L361)&gt;0,(L359-L360+L361),0)</f>
        <v>1566</v>
      </c>
      <c r="M362" s="20">
        <f t="shared" ref="M362" si="2423">IF((M359-M360+M361)&gt;0,(M359-M360+M361),0)</f>
        <v>2704</v>
      </c>
      <c r="N362" s="20">
        <f t="shared" ref="N362" si="2424">IF((N359-N360+N361)&gt;0,(N359-N360+N361),0)</f>
        <v>2411</v>
      </c>
      <c r="O362" s="20">
        <f t="shared" ref="O362" si="2425">IF((O359-O360+O361)&gt;0,(O359-O360+O361),0)</f>
        <v>2118</v>
      </c>
      <c r="P362" s="20">
        <f t="shared" ref="P362" si="2426">IF((P359-P360+P361)&gt;0,(P359-P360+P361),0)</f>
        <v>1905</v>
      </c>
      <c r="Q362" s="20">
        <f t="shared" ref="Q362" si="2427">IF((Q359-Q360+Q361)&gt;0,(Q359-Q360+Q361),0)</f>
        <v>1692</v>
      </c>
      <c r="R362" s="20">
        <f t="shared" ref="R362" si="2428">IF((R359-R360+R361)&gt;0,(R359-R360+R361),0)</f>
        <v>1479</v>
      </c>
      <c r="S362" s="20">
        <f t="shared" ref="S362" si="2429">IF((S359-S360+S361)&gt;0,(S359-S360+S361),0)</f>
        <v>1266</v>
      </c>
      <c r="T362" s="20">
        <f t="shared" ref="T362" si="2430">IF((T359-T360+T361)&gt;0,(T359-T360+T361),0)</f>
        <v>1232</v>
      </c>
      <c r="U362" s="20">
        <f t="shared" ref="U362" si="2431">IF((U359-U360+U361)&gt;0,(U359-U360+U361),0)</f>
        <v>1199</v>
      </c>
      <c r="V362" s="20">
        <f t="shared" ref="V362" si="2432">IF((V359-V360+V361)&gt;0,(V359-V360+V361),0)</f>
        <v>1148</v>
      </c>
      <c r="W362" s="20">
        <f t="shared" ref="W362" si="2433">IF((W359-W360+W361)&gt;0,(W359-W360+W361),0)</f>
        <v>1097</v>
      </c>
      <c r="X362" s="20">
        <f t="shared" ref="X362" si="2434">IF((X359-X360+X361)&gt;0,(X359-X360+X361),0)</f>
        <v>0</v>
      </c>
      <c r="Y362" s="21">
        <f t="shared" ref="Y362:AQ362" si="2435">IF((Y359-Y360+Y361)&gt;0,(Y359-Y360+Y361),0)</f>
        <v>0</v>
      </c>
      <c r="Z362" s="21">
        <f t="shared" si="2435"/>
        <v>0</v>
      </c>
      <c r="AA362" s="21">
        <f t="shared" si="2435"/>
        <v>0</v>
      </c>
      <c r="AB362" s="21">
        <f t="shared" si="2435"/>
        <v>0</v>
      </c>
      <c r="AC362" s="21">
        <f t="shared" si="2435"/>
        <v>0</v>
      </c>
      <c r="AD362" s="21">
        <f t="shared" si="2435"/>
        <v>0</v>
      </c>
      <c r="AE362" s="21">
        <f t="shared" si="2435"/>
        <v>0</v>
      </c>
      <c r="AF362" s="21">
        <f t="shared" si="2435"/>
        <v>0</v>
      </c>
      <c r="AG362" s="21">
        <f t="shared" si="2435"/>
        <v>0</v>
      </c>
      <c r="AH362" s="21">
        <f t="shared" si="2435"/>
        <v>0</v>
      </c>
      <c r="AI362" s="21">
        <f t="shared" si="2435"/>
        <v>0</v>
      </c>
      <c r="AJ362" s="21">
        <f t="shared" si="2435"/>
        <v>0</v>
      </c>
      <c r="AK362" s="21">
        <f t="shared" si="2435"/>
        <v>0</v>
      </c>
      <c r="AL362" s="21">
        <f t="shared" si="2435"/>
        <v>0</v>
      </c>
      <c r="AM362" s="21">
        <f t="shared" si="2435"/>
        <v>0</v>
      </c>
      <c r="AN362" s="21">
        <f t="shared" si="2435"/>
        <v>0</v>
      </c>
      <c r="AO362" s="21">
        <f t="shared" si="2435"/>
        <v>0</v>
      </c>
      <c r="AP362" s="21">
        <f t="shared" si="2435"/>
        <v>0</v>
      </c>
      <c r="AQ362" s="21">
        <f t="shared" si="2435"/>
        <v>0</v>
      </c>
    </row>
    <row r="363" spans="1:43" hidden="1" x14ac:dyDescent="0.3">
      <c r="A363" s="14">
        <f>_xlfn.XLOOKUP(F363,'Demand on-top'!A:A,'Demand on-top'!S:S)</f>
        <v>1976</v>
      </c>
      <c r="B363" s="22" t="s">
        <v>7</v>
      </c>
      <c r="C363" s="23" t="s">
        <v>8</v>
      </c>
      <c r="D363" s="18" cm="1">
        <f t="array" ref="D363">ROUND(_xlfn.XLOOKUP(B363,Artikli!A:A,Artikli!C:C/7),0)</f>
        <v>9</v>
      </c>
      <c r="E363" s="25" t="s">
        <v>44</v>
      </c>
      <c r="F363" s="25" t="s">
        <v>202</v>
      </c>
      <c r="G363" s="49" t="s">
        <v>203</v>
      </c>
      <c r="H363" s="64"/>
      <c r="I363" s="58" t="s">
        <v>29</v>
      </c>
      <c r="J363" s="32">
        <v>4.4129692832764507</v>
      </c>
      <c r="K363" s="26" cm="1">
        <f t="array" ref="K363">IFERROR(_xlfn.LET(_xlpm.stk, K359, _xlpm.dem, L360:$BF360,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AVERAGE(L360:Z360), _xlpm.nxt), _xlpm.fw + ((_xlpm.stk - _xlpm.ded) / _xlpm.safe_nxt)),0)</f>
        <v>9.3939393939393945</v>
      </c>
      <c r="L363" s="26" cm="1">
        <f t="array" ref="L363">IFERROR(_xlfn.LET(_xlpm.stk, L359, _xlpm.dem, M360:$BF360,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AVERAGE(M360:AA360), _xlpm.nxt), _xlpm.fw + ((_xlpm.stk - _xlpm.ded) / _xlpm.safe_nxt)),0)</f>
        <v>10.176470588235293</v>
      </c>
      <c r="M363" s="26" cm="1">
        <f t="array" ref="M363">IFERROR(_xlfn.LET(_xlpm.stk, M359, _xlpm.dem, N360:$BF360,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AVERAGE(N360:AB360), _xlpm.nxt), _xlpm.fw + ((_xlpm.stk - _xlpm.ded) / _xlpm.safe_nxt)),0)</f>
        <v>9.1960784313725483</v>
      </c>
      <c r="N363" s="26" cm="1">
        <f t="array" ref="N363">IFERROR(_xlfn.LET(_xlpm.stk, N359, _xlpm.dem, O360:$BF360,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AVERAGE(O360:AC360), _xlpm.nxt), _xlpm.fw + ((_xlpm.stk - _xlpm.ded) / _xlpm.safe_nxt)),0)</f>
        <v>9.6918865107018419</v>
      </c>
      <c r="O363" s="26" cm="1">
        <f t="array" ref="O363">IFERROR(_xlfn.LET(_xlpm.stk, O359, _xlpm.dem, P360:$BF360,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AVERAGE(P360:AD360), _xlpm.nxt), _xlpm.fw + ((_xlpm.stk - _xlpm.ded) / _xlpm.safe_nxt)),0)</f>
        <v>8.6918865107018419</v>
      </c>
      <c r="P363" s="26" cm="1">
        <f t="array" ref="P363">IFERROR(_xlfn.LET(_xlpm.stk, P359, _xlpm.dem, Q360:$BF360,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AVERAGE(Q360:AE360), _xlpm.nxt), _xlpm.fw + ((_xlpm.stk - _xlpm.ded) / _xlpm.safe_nxt)),0)</f>
        <v>7.6520657043305125</v>
      </c>
      <c r="Q363" s="26" cm="1">
        <f t="array" ref="Q363">IFERROR(_xlfn.LET(_xlpm.stk, Q359, _xlpm.dem, R360:$BF360,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AVERAGE(R360:AF360), _xlpm.nxt), _xlpm.fw + ((_xlpm.stk - _xlpm.ded) / _xlpm.safe_nxt)),0)</f>
        <v>6.6520657043305125</v>
      </c>
      <c r="R363" s="26" cm="1">
        <f t="array" ref="R363">IFERROR(_xlfn.LET(_xlpm.stk, R359, _xlpm.dem, S360:$BF360,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AVERAGE(S360:AG360), _xlpm.nxt), _xlpm.fw + ((_xlpm.stk - _xlpm.ded) / _xlpm.safe_nxt)),0)</f>
        <v>5.6520657043305125</v>
      </c>
      <c r="S363" s="26" cm="1">
        <f t="array" ref="S363">IFERROR(_xlfn.LET(_xlpm.stk, S359, _xlpm.dem, T360:$BF360,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AVERAGE(T360:AH360), _xlpm.nxt), _xlpm.fw + ((_xlpm.stk - _xlpm.ded) / _xlpm.safe_nxt)),0)</f>
        <v>4.6520657043305125</v>
      </c>
      <c r="T363" s="26" cm="1">
        <f t="array" ref="T363">IFERROR(_xlfn.LET(_xlpm.stk, T359, _xlpm.dem, U360:$BF360,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AVERAGE(U360:AI360), _xlpm.nxt), _xlpm.fw + ((_xlpm.stk - _xlpm.ded) / _xlpm.safe_nxt)),0)</f>
        <v>3.5629666500746642</v>
      </c>
      <c r="U363" s="26" cm="1">
        <f t="array" ref="U363">IFERROR(_xlfn.LET(_xlpm.stk, U359, _xlpm.dem, V360:$BF360,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AVERAGE(V360:AJ360), _xlpm.nxt), _xlpm.fw + ((_xlpm.stk - _xlpm.ded) / _xlpm.safe_nxt)),0)</f>
        <v>2.5624688899950225</v>
      </c>
      <c r="V363" s="26" cm="1">
        <f t="array" ref="V363">IFERROR(_xlfn.LET(_xlpm.stk, V359, _xlpm.dem, W360:$BF360,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AVERAGE(W360:AK360), _xlpm.nxt), _xlpm.fw + ((_xlpm.stk - _xlpm.ded) / _xlpm.safe_nxt)),0)</f>
        <v>1.5714285714285714</v>
      </c>
      <c r="W363" s="26" cm="1">
        <f t="array" ref="W363">IFERROR(_xlfn.LET(_xlpm.stk, W359, _xlpm.dem, X360:$BF360,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AVERAGE(X360:AL360), _xlpm.nxt), _xlpm.fw + ((_xlpm.stk - _xlpm.ded) / _xlpm.safe_nxt)),0)</f>
        <v>0.5714285714285714</v>
      </c>
      <c r="X363" s="26" cm="1">
        <f t="array" ref="X363">IFERROR(_xlfn.LET(_xlpm.stk, X359, _xlpm.dem, Y360:$BF360,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AVERAGE(Y360:AM360), _xlpm.nxt), _xlpm.fw + ((_xlpm.stk - _xlpm.ded) / _xlpm.safe_nxt)),0)</f>
        <v>32.868263473053894</v>
      </c>
      <c r="Y363" s="27" cm="1">
        <f t="array" ref="Y363">IFERROR(_xlfn.LET(_xlpm.stk, Y359, _xlpm.dem, Z360:$BF360,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AVERAGE(Z360:AN360), _xlpm.nxt), _xlpm.fw + ((_xlpm.stk - _xlpm.ded) / _xlpm.safe_nxt)),0)</f>
        <v>0</v>
      </c>
      <c r="Z363" s="27" cm="1">
        <f t="array" ref="Z363">IFERROR(_xlfn.LET(_xlpm.stk, Z359, _xlpm.dem, AA360:$BF360,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AVERAGE(AA360:AO360), _xlpm.nxt), _xlpm.fw + ((_xlpm.stk - _xlpm.ded) / _xlpm.safe_nxt)),0)</f>
        <v>0</v>
      </c>
      <c r="AA363" s="27" cm="1">
        <f t="array" ref="AA363">IFERROR(_xlfn.LET(_xlpm.stk, AA359, _xlpm.dem, AB360:$BF360,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AVERAGE(AB360:AP360), _xlpm.nxt), _xlpm.fw + ((_xlpm.stk - _xlpm.ded) / _xlpm.safe_nxt)),0)</f>
        <v>0</v>
      </c>
      <c r="AB363" s="27" cm="1">
        <f t="array" ref="AB363">IFERROR(_xlfn.LET(_xlpm.stk, AB359, _xlpm.dem, AC360:$BF360,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AVERAGE(AC360:AQ360), _xlpm.nxt), _xlpm.fw + ((_xlpm.stk - _xlpm.ded) / _xlpm.safe_nxt)),0)</f>
        <v>0</v>
      </c>
      <c r="AC363" s="27" cm="1">
        <f t="array" ref="AC363">IFERROR(_xlfn.LET(_xlpm.stk, AC359, _xlpm.dem, AD360:$BF360,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AVERAGE(AD360:AR360), _xlpm.nxt), _xlpm.fw + ((_xlpm.stk - _xlpm.ded) / _xlpm.safe_nxt)),0)</f>
        <v>0</v>
      </c>
      <c r="AD363" s="27" cm="1">
        <f t="array" ref="AD363">IFERROR(_xlfn.LET(_xlpm.stk, AD359, _xlpm.dem, AE360:$BF360,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AVERAGE(AE360:AS360), _xlpm.nxt), _xlpm.fw + ((_xlpm.stk - _xlpm.ded) / _xlpm.safe_nxt)),0)</f>
        <v>0</v>
      </c>
      <c r="AE363" s="27" cm="1">
        <f t="array" ref="AE363">IFERROR(_xlfn.LET(_xlpm.stk, AE359, _xlpm.dem, AF360:$BF360,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AVERAGE(AF360:AT360), _xlpm.nxt), _xlpm.fw + ((_xlpm.stk - _xlpm.ded) / _xlpm.safe_nxt)),0)</f>
        <v>0</v>
      </c>
      <c r="AF363" s="27" cm="1">
        <f t="array" ref="AF363">IFERROR(_xlfn.LET(_xlpm.stk, AF359, _xlpm.dem, AG360:$BF360,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AVERAGE(AG360:AU360), _xlpm.nxt), _xlpm.fw + ((_xlpm.stk - _xlpm.ded) / _xlpm.safe_nxt)),0)</f>
        <v>0</v>
      </c>
      <c r="AG363" s="27" cm="1">
        <f t="array" ref="AG363">IFERROR(_xlfn.LET(_xlpm.stk, AG359, _xlpm.dem, AH360:$BF360,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AVERAGE(AH360:AV360), _xlpm.nxt), _xlpm.fw + ((_xlpm.stk - _xlpm.ded) / _xlpm.safe_nxt)),0)</f>
        <v>0</v>
      </c>
      <c r="AH363" s="27" cm="1">
        <f t="array" ref="AH363">IFERROR(_xlfn.LET(_xlpm.stk, AH359, _xlpm.dem, AI360:$BF360,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AVERAGE(AI360:AW360), _xlpm.nxt), _xlpm.fw + ((_xlpm.stk - _xlpm.ded) / _xlpm.safe_nxt)),0)</f>
        <v>0</v>
      </c>
      <c r="AI363" s="27" cm="1">
        <f t="array" ref="AI363">IFERROR(_xlfn.LET(_xlpm.stk, AI359, _xlpm.dem, AJ360:$BF360,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AVERAGE(AJ360:AX360), _xlpm.nxt), _xlpm.fw + ((_xlpm.stk - _xlpm.ded) / _xlpm.safe_nxt)),0)</f>
        <v>0</v>
      </c>
      <c r="AJ363" s="27" cm="1">
        <f t="array" ref="AJ363">IFERROR(_xlfn.LET(_xlpm.stk, AJ359, _xlpm.dem, AK360:$BF360,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AVERAGE(AK360:AY360), _xlpm.nxt), _xlpm.fw + ((_xlpm.stk - _xlpm.ded) / _xlpm.safe_nxt)),0)</f>
        <v>0</v>
      </c>
      <c r="AK363" s="27" cm="1">
        <f t="array" ref="AK363">IFERROR(_xlfn.LET(_xlpm.stk, AK359, _xlpm.dem, AL360:$BF360,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AVERAGE(AL360:AZ360), _xlpm.nxt), _xlpm.fw + ((_xlpm.stk - _xlpm.ded) / _xlpm.safe_nxt)),0)</f>
        <v>0</v>
      </c>
      <c r="AL363" s="27" cm="1">
        <f t="array" ref="AL363">IFERROR(_xlfn.LET(_xlpm.stk, AL359, _xlpm.dem, AM360:$BF360,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AVERAGE(AM360:BA360), _xlpm.nxt), _xlpm.fw + ((_xlpm.stk - _xlpm.ded) / _xlpm.safe_nxt)),0)</f>
        <v>0</v>
      </c>
      <c r="AM363" s="27" cm="1">
        <f t="array" ref="AM363">IFERROR(_xlfn.LET(_xlpm.stk, AM359, _xlpm.dem, AN360:$BF360,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AVERAGE(AN360:BB360), _xlpm.nxt), _xlpm.fw + ((_xlpm.stk - _xlpm.ded) / _xlpm.safe_nxt)),0)</f>
        <v>0</v>
      </c>
      <c r="AN363" s="27" cm="1">
        <f t="array" ref="AN363">IFERROR(_xlfn.LET(_xlpm.stk, AN359, _xlpm.dem, AO360:$BF360,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AVERAGE(AO360:BC360), _xlpm.nxt), _xlpm.fw + ((_xlpm.stk - _xlpm.ded) / _xlpm.safe_nxt)),0)</f>
        <v>0</v>
      </c>
      <c r="AO363" s="27" cm="1">
        <f t="array" ref="AO363">IFERROR(_xlfn.LET(_xlpm.stk, AO359, _xlpm.dem, AP360:$BF360,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AVERAGE(AP360:BD360), _xlpm.nxt), _xlpm.fw + ((_xlpm.stk - _xlpm.ded) / _xlpm.safe_nxt)),0)</f>
        <v>0</v>
      </c>
      <c r="AP363" s="27" cm="1">
        <f t="array" ref="AP363">IFERROR(_xlfn.LET(_xlpm.stk, AP359, _xlpm.dem, AQ360:$BF360,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AVERAGE(AQ360:BE360), _xlpm.nxt), _xlpm.fw + ((_xlpm.stk - _xlpm.ded) / _xlpm.safe_nxt)),0)</f>
        <v>0</v>
      </c>
      <c r="AQ363" s="27" cm="1">
        <f t="array" ref="AQ363">IFERROR(_xlfn.LET(_xlpm.stk, AQ359, _xlpm.dem, AR360:$BF360,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AVERAGE(AR360:BF360), _xlpm.nxt), _xlpm.fw + ((_xlpm.stk - _xlpm.ded) / _xlpm.safe_nxt)),0)</f>
        <v>0</v>
      </c>
    </row>
    <row r="364" spans="1:43" hidden="1" x14ac:dyDescent="0.3">
      <c r="A364" s="14">
        <f>_xlfn.XLOOKUP(F364,'Demand on-top'!A:A,'Demand on-top'!S:S)</f>
        <v>0</v>
      </c>
      <c r="B364" s="16" t="s">
        <v>51</v>
      </c>
      <c r="C364" s="17" t="s">
        <v>52</v>
      </c>
      <c r="D364" s="18" cm="1">
        <f t="array" ref="D364">ROUND(_xlfn.XLOOKUP(B364,Artikli!A:A,Artikli!C:C/7),0)</f>
        <v>9</v>
      </c>
      <c r="E364" s="19" t="s">
        <v>12</v>
      </c>
      <c r="F364" s="19" t="s">
        <v>204</v>
      </c>
      <c r="G364" s="55" t="s">
        <v>205</v>
      </c>
      <c r="H364" s="61"/>
      <c r="I364" s="57" t="s">
        <v>26</v>
      </c>
      <c r="J364" s="31">
        <v>108</v>
      </c>
      <c r="K364" s="20">
        <f>IFERROR(_xlfn.XLOOKUP(F364,Stock!A:A,Stock!AI:AI),0)</f>
        <v>4</v>
      </c>
      <c r="L364" s="20">
        <f t="shared" ref="L364:Y364" si="2436">K367</f>
        <v>0</v>
      </c>
      <c r="M364" s="20">
        <f t="shared" si="2436"/>
        <v>0</v>
      </c>
      <c r="N364" s="20">
        <f t="shared" si="2436"/>
        <v>0</v>
      </c>
      <c r="O364" s="20">
        <f t="shared" si="2436"/>
        <v>0</v>
      </c>
      <c r="P364" s="20">
        <f t="shared" si="2436"/>
        <v>0</v>
      </c>
      <c r="Q364" s="20">
        <f t="shared" si="2436"/>
        <v>1342</v>
      </c>
      <c r="R364" s="20">
        <f t="shared" si="2436"/>
        <v>1184</v>
      </c>
      <c r="S364" s="20">
        <f t="shared" si="2436"/>
        <v>1025</v>
      </c>
      <c r="T364" s="20">
        <f t="shared" si="2436"/>
        <v>867</v>
      </c>
      <c r="U364" s="20">
        <f t="shared" si="2436"/>
        <v>706</v>
      </c>
      <c r="V364" s="20">
        <f t="shared" si="2436"/>
        <v>543</v>
      </c>
      <c r="W364" s="20">
        <f t="shared" si="2436"/>
        <v>378</v>
      </c>
      <c r="X364" s="20">
        <f t="shared" si="2436"/>
        <v>212</v>
      </c>
      <c r="Y364" s="21">
        <f t="shared" si="2436"/>
        <v>42</v>
      </c>
      <c r="Z364" s="21">
        <f t="shared" ref="Z364" si="2437">Y367</f>
        <v>0</v>
      </c>
      <c r="AA364" s="21">
        <f t="shared" ref="AA364" si="2438">Z367</f>
        <v>0</v>
      </c>
      <c r="AB364" s="21">
        <f t="shared" ref="AB364" si="2439">AA367</f>
        <v>0</v>
      </c>
      <c r="AC364" s="21">
        <f t="shared" ref="AC364" si="2440">AB367</f>
        <v>0</v>
      </c>
      <c r="AD364" s="21">
        <f t="shared" ref="AD364" si="2441">AC367</f>
        <v>0</v>
      </c>
      <c r="AE364" s="21">
        <f t="shared" ref="AE364" si="2442">AD367</f>
        <v>0</v>
      </c>
      <c r="AF364" s="21">
        <f t="shared" ref="AF364" si="2443">AE367</f>
        <v>0</v>
      </c>
      <c r="AG364" s="21">
        <f t="shared" ref="AG364" si="2444">AF367</f>
        <v>0</v>
      </c>
      <c r="AH364" s="21">
        <f t="shared" ref="AH364" si="2445">AG367</f>
        <v>0</v>
      </c>
      <c r="AI364" s="21">
        <f t="shared" ref="AI364" si="2446">AH367</f>
        <v>0</v>
      </c>
      <c r="AJ364" s="21">
        <f t="shared" ref="AJ364" si="2447">AI367</f>
        <v>0</v>
      </c>
      <c r="AK364" s="21">
        <f t="shared" ref="AK364" si="2448">AJ367</f>
        <v>0</v>
      </c>
      <c r="AL364" s="21">
        <f t="shared" ref="AL364" si="2449">AK367</f>
        <v>0</v>
      </c>
      <c r="AM364" s="21">
        <f t="shared" ref="AM364" si="2450">AL367</f>
        <v>0</v>
      </c>
      <c r="AN364" s="21">
        <f t="shared" ref="AN364" si="2451">AM367</f>
        <v>0</v>
      </c>
      <c r="AO364" s="21">
        <f t="shared" ref="AO364" si="2452">AN367</f>
        <v>0</v>
      </c>
      <c r="AP364" s="21">
        <f t="shared" ref="AP364" si="2453">AO367</f>
        <v>0</v>
      </c>
      <c r="AQ364" s="21">
        <f t="shared" ref="AQ364" si="2454">AP367</f>
        <v>0</v>
      </c>
    </row>
    <row r="365" spans="1:43" hidden="1" x14ac:dyDescent="0.3">
      <c r="A365" s="14">
        <f>_xlfn.XLOOKUP(F365,'Demand on-top'!A:A,'Demand on-top'!S:S)</f>
        <v>0</v>
      </c>
      <c r="B365" s="16" t="s">
        <v>51</v>
      </c>
      <c r="C365" s="17" t="s">
        <v>52</v>
      </c>
      <c r="D365" s="18" cm="1">
        <f t="array" ref="D365">ROUND(_xlfn.XLOOKUP(B365,Artikli!A:A,Artikli!C:C/7),0)</f>
        <v>9</v>
      </c>
      <c r="E365" s="19" t="s">
        <v>12</v>
      </c>
      <c r="F365" s="19" t="s">
        <v>204</v>
      </c>
      <c r="G365" s="55" t="s">
        <v>205</v>
      </c>
      <c r="H365" s="62"/>
      <c r="I365" s="57" t="s">
        <v>28</v>
      </c>
      <c r="J365" s="31">
        <v>154</v>
      </c>
      <c r="K365" s="20">
        <f>ROUND(_xlfn.XLOOKUP($F365,'Prodaja+Demand'!$B:$B,'Prodaja+Demand'!BG:BG),0)+ROUND(_xlfn.XLOOKUP($F365,'Demand on-top'!$A:$A,'Demand on-top'!F:F),0)</f>
        <v>155</v>
      </c>
      <c r="L365" s="20">
        <f>ROUND(_xlfn.XLOOKUP($F365,'Prodaja+Demand'!$B:$B,'Prodaja+Demand'!BH:BH),0)+ROUND(_xlfn.XLOOKUP($F365,'Demand on-top'!$A:$A,'Demand on-top'!G:G),0)</f>
        <v>155</v>
      </c>
      <c r="M365" s="20">
        <f>ROUND(_xlfn.XLOOKUP($F365,'Prodaja+Demand'!$B:$B,'Prodaja+Demand'!BI:BI),0)+ROUND(_xlfn.XLOOKUP($F365,'Demand on-top'!$A:$A,'Demand on-top'!H:H),0)</f>
        <v>155</v>
      </c>
      <c r="N365" s="20">
        <f>ROUND(_xlfn.XLOOKUP($F365,'Prodaja+Demand'!$B:$B,'Prodaja+Demand'!BJ:BJ),0)+ROUND(_xlfn.XLOOKUP($F365,'Demand on-top'!$A:$A,'Demand on-top'!I:I),0)</f>
        <v>155</v>
      </c>
      <c r="O365" s="20">
        <f>ROUND(_xlfn.XLOOKUP($F365,'Prodaja+Demand'!$B:$B,'Prodaja+Demand'!BK:BK),0)+ROUND(_xlfn.XLOOKUP($F365,'Demand on-top'!$A:$A,'Demand on-top'!J:J),0)</f>
        <v>156</v>
      </c>
      <c r="P365" s="20">
        <f>ROUND(_xlfn.XLOOKUP($F365,'Prodaja+Demand'!$B:$B,'Prodaja+Demand'!BL:BL),0)+ROUND(_xlfn.XLOOKUP($F365,'Demand on-top'!$A:$A,'Demand on-top'!K:K),0)</f>
        <v>158</v>
      </c>
      <c r="Q365" s="20">
        <f>ROUND(_xlfn.XLOOKUP($F365,'Prodaja+Demand'!$B:$B,'Prodaja+Demand'!BM:BM),0)+ROUND(_xlfn.XLOOKUP($F365,'Demand on-top'!$A:$A,'Demand on-top'!L:L),0)</f>
        <v>158</v>
      </c>
      <c r="R365" s="20">
        <f>ROUND(_xlfn.XLOOKUP($F365,'Prodaja+Demand'!$B:$B,'Prodaja+Demand'!BN:BN),0)+ROUND(_xlfn.XLOOKUP($F365,'Demand on-top'!$A:$A,'Demand on-top'!M:M),0)</f>
        <v>159</v>
      </c>
      <c r="S365" s="20">
        <f>ROUND(_xlfn.XLOOKUP($F365,'Prodaja+Demand'!$B:$B,'Prodaja+Demand'!BO:BO),0)+ROUND(_xlfn.XLOOKUP($F365,'Demand on-top'!$A:$A,'Demand on-top'!N:N),0)</f>
        <v>158</v>
      </c>
      <c r="T365" s="20">
        <f>ROUND(_xlfn.XLOOKUP($F365,'Prodaja+Demand'!$B:$B,'Prodaja+Demand'!BP:BP),0)+ROUND(_xlfn.XLOOKUP($F365,'Demand on-top'!$A:$A,'Demand on-top'!O:O),0)</f>
        <v>161</v>
      </c>
      <c r="U365" s="20">
        <f>ROUND(_xlfn.XLOOKUP($F365,'Prodaja+Demand'!$B:$B,'Prodaja+Demand'!BQ:BQ),0)+ROUND(_xlfn.XLOOKUP($F365,'Demand on-top'!$A:$A,'Demand on-top'!P:P),0)</f>
        <v>163</v>
      </c>
      <c r="V365" s="20">
        <f>ROUND(_xlfn.XLOOKUP($F365,'Prodaja+Demand'!$B:$B,'Prodaja+Demand'!BR:BR),0)+ROUND(_xlfn.XLOOKUP($F365,'Demand on-top'!$A:$A,'Demand on-top'!Q:Q),0)</f>
        <v>165</v>
      </c>
      <c r="W365" s="20">
        <f>ROUND(_xlfn.XLOOKUP($F365,'Prodaja+Demand'!$B:$B,'Prodaja+Demand'!BS:BS),0)+ROUND(_xlfn.XLOOKUP($F365,'Demand on-top'!$A:$A,'Demand on-top'!R:R),0)</f>
        <v>166</v>
      </c>
      <c r="X365" s="20">
        <f>ROUND(_xlfn.XLOOKUP($F365,'Prodaja+Demand'!$B:$B,'Prodaja+Demand'!BT:BT),0)+ROUND(_xlfn.XLOOKUP($F365,'Demand on-top'!$A:$A,'Demand on-top'!S:S),0)</f>
        <v>170</v>
      </c>
      <c r="Y365" s="21">
        <f>ROUND(_xlfn.XLOOKUP($F365,'Prodaja+Demand'!$B:$B,'Prodaja+Demand'!BU:BU),0)+ROUND(_xlfn.XLOOKUP($F365,'Demand on-top'!$A:$A,'Demand on-top'!T:T),0)</f>
        <v>170</v>
      </c>
      <c r="Z365" s="21">
        <f>ROUND(_xlfn.XLOOKUP($F365,'Prodaja+Demand'!$B:$B,'Prodaja+Demand'!BV:BV),0)+ROUND(_xlfn.XLOOKUP($F365,'Demand on-top'!$A:$A,'Demand on-top'!U:U),0)</f>
        <v>172</v>
      </c>
      <c r="AA365" s="21">
        <f>ROUND(_xlfn.XLOOKUP($F365,'Prodaja+Demand'!$B:$B,'Prodaja+Demand'!BW:BW),0)+ROUND(_xlfn.XLOOKUP($F365,'Demand on-top'!$A:$A,'Demand on-top'!V:V),0)</f>
        <v>172</v>
      </c>
      <c r="AB365" s="21">
        <f>ROUND(_xlfn.XLOOKUP($F365,'Prodaja+Demand'!$B:$B,'Prodaja+Demand'!BX:BX),0)+ROUND(_xlfn.XLOOKUP($F365,'Demand on-top'!$A:$A,'Demand on-top'!W:W),0)</f>
        <v>171</v>
      </c>
      <c r="AC365" s="21">
        <f>ROUND(_xlfn.XLOOKUP($F365,'Prodaja+Demand'!$B:$B,'Prodaja+Demand'!BY:BY),0)+ROUND(_xlfn.XLOOKUP($F365,'Demand on-top'!$A:$A,'Demand on-top'!X:X),0)</f>
        <v>169</v>
      </c>
      <c r="AD365" s="21">
        <f>ROUND(_xlfn.XLOOKUP($F365,'Prodaja+Demand'!$B:$B,'Prodaja+Demand'!BZ:BZ),0)+ROUND(_xlfn.XLOOKUP($F365,'Demand on-top'!$A:$A,'Demand on-top'!Y:Y),0)</f>
        <v>168</v>
      </c>
      <c r="AE365" s="21">
        <f>ROUND(_xlfn.XLOOKUP($F365,'Prodaja+Demand'!$B:$B,'Prodaja+Demand'!CA:CA),0)+ROUND(_xlfn.XLOOKUP($F365,'Demand on-top'!$A:$A,'Demand on-top'!Z:Z),0)</f>
        <v>168</v>
      </c>
      <c r="AF365" s="21">
        <f>ROUND(_xlfn.XLOOKUP($F365,'Prodaja+Demand'!$B:$B,'Prodaja+Demand'!CB:CB),0)+ROUND(_xlfn.XLOOKUP($F365,'Demand on-top'!$A:$A,'Demand on-top'!AA:AA),0)</f>
        <v>165</v>
      </c>
      <c r="AG365" s="21">
        <f>ROUND(_xlfn.XLOOKUP($F365,'Prodaja+Demand'!$B:$B,'Prodaja+Demand'!CC:CC),0)+ROUND(_xlfn.XLOOKUP($F365,'Demand on-top'!$A:$A,'Demand on-top'!AB:AB),0)</f>
        <v>163</v>
      </c>
      <c r="AH365" s="21">
        <f>ROUND(_xlfn.XLOOKUP($F365,'Prodaja+Demand'!$B:$B,'Prodaja+Demand'!CD:CD),0)+ROUND(_xlfn.XLOOKUP($F365,'Demand on-top'!$A:$A,'Demand on-top'!AC:AC),0)</f>
        <v>161</v>
      </c>
      <c r="AI365" s="21">
        <f>ROUND(_xlfn.XLOOKUP($F365,'Prodaja+Demand'!$B:$B,'Prodaja+Demand'!CE:CE),0)+ROUND(_xlfn.XLOOKUP($F365,'Demand on-top'!$A:$A,'Demand on-top'!AD:AD),0)</f>
        <v>162</v>
      </c>
      <c r="AJ365" s="21">
        <f>ROUND(_xlfn.XLOOKUP($F365,'Prodaja+Demand'!$B:$B,'Prodaja+Demand'!CF:CF),0)+ROUND(_xlfn.XLOOKUP($F365,'Demand on-top'!$A:$A,'Demand on-top'!AE:AE),0)</f>
        <v>163</v>
      </c>
      <c r="AK365" s="21">
        <f>ROUND(_xlfn.XLOOKUP($F365,'Prodaja+Demand'!$B:$B,'Prodaja+Demand'!CG:CG),0)+ROUND(_xlfn.XLOOKUP($F365,'Demand on-top'!$A:$A,'Demand on-top'!AF:AF),0)</f>
        <v>163</v>
      </c>
      <c r="AL365" s="21">
        <f>ROUND(_xlfn.XLOOKUP($F365,'Prodaja+Demand'!$B:$B,'Prodaja+Demand'!CH:CH),0)+ROUND(_xlfn.XLOOKUP($F365,'Demand on-top'!$A:$A,'Demand on-top'!AG:AG),0)</f>
        <v>163</v>
      </c>
      <c r="AM365" s="21">
        <f>ROUND(_xlfn.XLOOKUP($F365,'Prodaja+Demand'!$B:$B,'Prodaja+Demand'!CI:CI),0)+ROUND(_xlfn.XLOOKUP($F365,'Demand on-top'!$A:$A,'Demand on-top'!AH:AH),0)</f>
        <v>164</v>
      </c>
      <c r="AN365" s="21">
        <f>ROUND(_xlfn.XLOOKUP($F365,'Prodaja+Demand'!$B:$B,'Prodaja+Demand'!CJ:CJ),0)+ROUND(_xlfn.XLOOKUP($F365,'Demand on-top'!$A:$A,'Demand on-top'!AI:AI),0)</f>
        <v>164</v>
      </c>
      <c r="AO365" s="21">
        <f>ROUND(_xlfn.XLOOKUP($F365,'Prodaja+Demand'!$B:$B,'Prodaja+Demand'!CK:CK),0)+ROUND(_xlfn.XLOOKUP($F365,'Demand on-top'!$A:$A,'Demand on-top'!AJ:AJ),0)</f>
        <v>164</v>
      </c>
      <c r="AP365" s="21">
        <f>ROUND(_xlfn.XLOOKUP($F365,'Prodaja+Demand'!$B:$B,'Prodaja+Demand'!CL:CL),0)+ROUND(_xlfn.XLOOKUP($F365,'Demand on-top'!$A:$A,'Demand on-top'!AK:AK),0)</f>
        <v>0</v>
      </c>
      <c r="AQ365" s="21">
        <f>ROUND(_xlfn.XLOOKUP($F365,'Prodaja+Demand'!$B:$B,'Prodaja+Demand'!CM:CM),0)+ROUND(_xlfn.XLOOKUP($F365,'Demand on-top'!$A:$A,'Demand on-top'!AL:AL),0)</f>
        <v>0</v>
      </c>
    </row>
    <row r="366" spans="1:43" hidden="1" x14ac:dyDescent="0.3">
      <c r="A366" s="14">
        <f>_xlfn.XLOOKUP(F366,'Demand on-top'!A:A,'Demand on-top'!S:S)</f>
        <v>0</v>
      </c>
      <c r="B366" s="16" t="s">
        <v>51</v>
      </c>
      <c r="C366" s="17" t="s">
        <v>52</v>
      </c>
      <c r="D366" s="18" cm="1">
        <f t="array" ref="D366">ROUND(_xlfn.XLOOKUP(B366,Artikli!A:A,Artikli!C:C/7),0)</f>
        <v>9</v>
      </c>
      <c r="E366" s="19" t="s">
        <v>12</v>
      </c>
      <c r="F366" s="19" t="s">
        <v>204</v>
      </c>
      <c r="G366" s="55" t="s">
        <v>205</v>
      </c>
      <c r="H366" s="62"/>
      <c r="I366" s="57" t="s">
        <v>27</v>
      </c>
      <c r="J366" s="31">
        <v>0</v>
      </c>
      <c r="K366" s="20">
        <f>IFERROR(_xlfn.XLOOKUP($F366,'Incoming supply'!$A:$A,'Incoming supply'!B:B),0)</f>
        <v>0</v>
      </c>
      <c r="L366" s="20">
        <f>IFERROR(_xlfn.XLOOKUP($F366,'Incoming supply'!$A:$A,'Incoming supply'!C:C),0)</f>
        <v>0</v>
      </c>
      <c r="M366" s="20">
        <f>IFERROR(_xlfn.XLOOKUP($F366,'Incoming supply'!$A:$A,'Incoming supply'!D:D),0)</f>
        <v>0</v>
      </c>
      <c r="N366" s="20">
        <f>IFERROR(_xlfn.XLOOKUP($F366,'Incoming supply'!$A:$A,'Incoming supply'!E:E),0)</f>
        <v>0</v>
      </c>
      <c r="O366" s="20">
        <f>IFERROR(_xlfn.XLOOKUP($F366,'Incoming supply'!$A:$A,'Incoming supply'!F:F),0)</f>
        <v>0</v>
      </c>
      <c r="P366" s="20">
        <f>IFERROR(_xlfn.XLOOKUP($F366,'Incoming supply'!$A:$A,'Incoming supply'!G:G),0)</f>
        <v>1500</v>
      </c>
      <c r="Q366" s="20">
        <f>IFERROR(_xlfn.XLOOKUP($F366,'Incoming supply'!$A:$A,'Incoming supply'!H:H),0)</f>
        <v>0</v>
      </c>
      <c r="R366" s="20">
        <f>IFERROR(_xlfn.XLOOKUP($F366,'Incoming supply'!$A:$A,'Incoming supply'!I:I),0)</f>
        <v>0</v>
      </c>
      <c r="S366" s="20">
        <f>IFERROR(_xlfn.XLOOKUP($F366,'Incoming supply'!$A:$A,'Incoming supply'!J:J),0)</f>
        <v>0</v>
      </c>
      <c r="T366" s="20">
        <f>IFERROR(_xlfn.XLOOKUP($F366,'Incoming supply'!$A:$A,'Incoming supply'!K:K),0)</f>
        <v>0</v>
      </c>
      <c r="U366" s="20">
        <f>IFERROR(_xlfn.XLOOKUP($F366,'Incoming supply'!$A:$A,'Incoming supply'!L:L),0)</f>
        <v>0</v>
      </c>
      <c r="V366" s="20">
        <f>IFERROR(_xlfn.XLOOKUP($F366,'Incoming supply'!$A:$A,'Incoming supply'!M:M),0)</f>
        <v>0</v>
      </c>
      <c r="W366" s="20">
        <f>IFERROR(_xlfn.XLOOKUP($F366,'Incoming supply'!$A:$A,'Incoming supply'!N:N),0)</f>
        <v>0</v>
      </c>
      <c r="X366" s="20">
        <f>IFERROR(_xlfn.XLOOKUP($F366,'Incoming supply'!$A:$A,'Incoming supply'!O:O),0)</f>
        <v>0</v>
      </c>
      <c r="Y366" s="21">
        <f>IFERROR(_xlfn.XLOOKUP($F366,'Incoming supply'!$A:$A,'Incoming supply'!P:P),0)</f>
        <v>0</v>
      </c>
      <c r="Z366" s="21">
        <f>IFERROR(_xlfn.XLOOKUP($F366,'Incoming supply'!$A:$A,'Incoming supply'!Q:Q),0)</f>
        <v>0</v>
      </c>
      <c r="AA366" s="21">
        <f>IFERROR(_xlfn.XLOOKUP($F366,'Incoming supply'!$A:$A,'Incoming supply'!R:R),0)</f>
        <v>0</v>
      </c>
      <c r="AB366" s="21">
        <f>IFERROR(_xlfn.XLOOKUP($F366,'Incoming supply'!$A:$A,'Incoming supply'!S:S),0)</f>
        <v>0</v>
      </c>
      <c r="AC366" s="21">
        <f>IFERROR(_xlfn.XLOOKUP($F366,'Incoming supply'!$A:$A,'Incoming supply'!T:T),0)</f>
        <v>0</v>
      </c>
      <c r="AD366" s="21">
        <f>IFERROR(_xlfn.XLOOKUP($F366,'Incoming supply'!$A:$A,'Incoming supply'!U:U),0)</f>
        <v>0</v>
      </c>
      <c r="AE366" s="21">
        <f>IFERROR(_xlfn.XLOOKUP($F366,'Incoming supply'!$A:$A,'Incoming supply'!V:V),0)</f>
        <v>0</v>
      </c>
      <c r="AF366" s="21">
        <f>IFERROR(_xlfn.XLOOKUP($F366,'Incoming supply'!$A:$A,'Incoming supply'!W:W),0)</f>
        <v>0</v>
      </c>
      <c r="AG366" s="21">
        <f>IFERROR(_xlfn.XLOOKUP($F366,'Incoming supply'!$A:$A,'Incoming supply'!X:X),0)</f>
        <v>0</v>
      </c>
      <c r="AH366" s="21">
        <f>IFERROR(_xlfn.XLOOKUP($F366,'Incoming supply'!$A:$A,'Incoming supply'!Y:Y),0)</f>
        <v>0</v>
      </c>
      <c r="AI366" s="21">
        <f>IFERROR(_xlfn.XLOOKUP($F366,'Incoming supply'!$A:$A,'Incoming supply'!Z:Z),0)</f>
        <v>0</v>
      </c>
      <c r="AJ366" s="21">
        <f>IFERROR(_xlfn.XLOOKUP($F366,'Incoming supply'!$A:$A,'Incoming supply'!AA:AA),0)</f>
        <v>0</v>
      </c>
      <c r="AK366" s="21">
        <f>IFERROR(_xlfn.XLOOKUP($F366,'Incoming supply'!$A:$A,'Incoming supply'!AB:AB),0)</f>
        <v>0</v>
      </c>
      <c r="AL366" s="21">
        <f>IFERROR(_xlfn.XLOOKUP($F366,'Incoming supply'!$A:$A,'Incoming supply'!AC:AC),0)</f>
        <v>0</v>
      </c>
      <c r="AM366" s="21">
        <f>IFERROR(_xlfn.XLOOKUP($F366,'Incoming supply'!$A:$A,'Incoming supply'!AD:AD),0)</f>
        <v>0</v>
      </c>
      <c r="AN366" s="21">
        <f>IFERROR(_xlfn.XLOOKUP($F366,'Incoming supply'!$A:$A,'Incoming supply'!AE:AE),0)</f>
        <v>0</v>
      </c>
      <c r="AO366" s="21">
        <f>IFERROR(_xlfn.XLOOKUP($F366,'Incoming supply'!$A:$A,'Incoming supply'!AF:AF),0)</f>
        <v>0</v>
      </c>
      <c r="AP366" s="21">
        <f>IFERROR(_xlfn.XLOOKUP($F366,'Incoming supply'!$A:$A,'Incoming supply'!AG:AG),0)</f>
        <v>0</v>
      </c>
      <c r="AQ366" s="21">
        <f>IFERROR(_xlfn.XLOOKUP($F366,'Incoming supply'!$A:$A,'Incoming supply'!AH:AH),0)</f>
        <v>0</v>
      </c>
    </row>
    <row r="367" spans="1:43" hidden="1" x14ac:dyDescent="0.3">
      <c r="A367" s="14">
        <f>_xlfn.XLOOKUP(F367,'Demand on-top'!A:A,'Demand on-top'!S:S)</f>
        <v>0</v>
      </c>
      <c r="B367" s="16" t="s">
        <v>51</v>
      </c>
      <c r="C367" s="17" t="s">
        <v>52</v>
      </c>
      <c r="D367" s="18" cm="1">
        <f t="array" ref="D367">ROUND(_xlfn.XLOOKUP(B367,Artikli!A:A,Artikli!C:C/7),0)</f>
        <v>9</v>
      </c>
      <c r="E367" s="19" t="s">
        <v>12</v>
      </c>
      <c r="F367" s="19" t="s">
        <v>204</v>
      </c>
      <c r="G367" s="55" t="s">
        <v>205</v>
      </c>
      <c r="H367" s="62"/>
      <c r="I367" s="57" t="s">
        <v>4096</v>
      </c>
      <c r="J367" s="31">
        <v>0</v>
      </c>
      <c r="K367" s="20">
        <f t="shared" ref="K367" si="2455">IF((K364-K365+K366)&gt;0,(K364-K365+K366),0)</f>
        <v>0</v>
      </c>
      <c r="L367" s="20">
        <f t="shared" ref="L367" si="2456">IF((L364-L365+L366)&gt;0,(L364-L365+L366),0)</f>
        <v>0</v>
      </c>
      <c r="M367" s="20">
        <f t="shared" ref="M367" si="2457">IF((M364-M365+M366)&gt;0,(M364-M365+M366),0)</f>
        <v>0</v>
      </c>
      <c r="N367" s="20">
        <f t="shared" ref="N367" si="2458">IF((N364-N365+N366)&gt;0,(N364-N365+N366),0)</f>
        <v>0</v>
      </c>
      <c r="O367" s="20">
        <f t="shared" ref="O367" si="2459">IF((O364-O365+O366)&gt;0,(O364-O365+O366),0)</f>
        <v>0</v>
      </c>
      <c r="P367" s="20">
        <f t="shared" ref="P367" si="2460">IF((P364-P365+P366)&gt;0,(P364-P365+P366),0)</f>
        <v>1342</v>
      </c>
      <c r="Q367" s="20">
        <f t="shared" ref="Q367" si="2461">IF((Q364-Q365+Q366)&gt;0,(Q364-Q365+Q366),0)</f>
        <v>1184</v>
      </c>
      <c r="R367" s="20">
        <f t="shared" ref="R367" si="2462">IF((R364-R365+R366)&gt;0,(R364-R365+R366),0)</f>
        <v>1025</v>
      </c>
      <c r="S367" s="20">
        <f t="shared" ref="S367" si="2463">IF((S364-S365+S366)&gt;0,(S364-S365+S366),0)</f>
        <v>867</v>
      </c>
      <c r="T367" s="20">
        <f t="shared" ref="T367" si="2464">IF((T364-T365+T366)&gt;0,(T364-T365+T366),0)</f>
        <v>706</v>
      </c>
      <c r="U367" s="20">
        <f t="shared" ref="U367" si="2465">IF((U364-U365+U366)&gt;0,(U364-U365+U366),0)</f>
        <v>543</v>
      </c>
      <c r="V367" s="20">
        <f t="shared" ref="V367" si="2466">IF((V364-V365+V366)&gt;0,(V364-V365+V366),0)</f>
        <v>378</v>
      </c>
      <c r="W367" s="20">
        <f t="shared" ref="W367" si="2467">IF((W364-W365+W366)&gt;0,(W364-W365+W366),0)</f>
        <v>212</v>
      </c>
      <c r="X367" s="20">
        <f t="shared" ref="X367" si="2468">IF((X364-X365+X366)&gt;0,(X364-X365+X366),0)</f>
        <v>42</v>
      </c>
      <c r="Y367" s="21">
        <f t="shared" ref="Y367:AQ367" si="2469">IF((Y364-Y365+Y366)&gt;0,(Y364-Y365+Y366),0)</f>
        <v>0</v>
      </c>
      <c r="Z367" s="21">
        <f t="shared" si="2469"/>
        <v>0</v>
      </c>
      <c r="AA367" s="21">
        <f t="shared" si="2469"/>
        <v>0</v>
      </c>
      <c r="AB367" s="21">
        <f t="shared" si="2469"/>
        <v>0</v>
      </c>
      <c r="AC367" s="21">
        <f t="shared" si="2469"/>
        <v>0</v>
      </c>
      <c r="AD367" s="21">
        <f t="shared" si="2469"/>
        <v>0</v>
      </c>
      <c r="AE367" s="21">
        <f t="shared" si="2469"/>
        <v>0</v>
      </c>
      <c r="AF367" s="21">
        <f t="shared" si="2469"/>
        <v>0</v>
      </c>
      <c r="AG367" s="21">
        <f t="shared" si="2469"/>
        <v>0</v>
      </c>
      <c r="AH367" s="21">
        <f t="shared" si="2469"/>
        <v>0</v>
      </c>
      <c r="AI367" s="21">
        <f t="shared" si="2469"/>
        <v>0</v>
      </c>
      <c r="AJ367" s="21">
        <f t="shared" si="2469"/>
        <v>0</v>
      </c>
      <c r="AK367" s="21">
        <f t="shared" si="2469"/>
        <v>0</v>
      </c>
      <c r="AL367" s="21">
        <f t="shared" si="2469"/>
        <v>0</v>
      </c>
      <c r="AM367" s="21">
        <f t="shared" si="2469"/>
        <v>0</v>
      </c>
      <c r="AN367" s="21">
        <f t="shared" si="2469"/>
        <v>0</v>
      </c>
      <c r="AO367" s="21">
        <f t="shared" si="2469"/>
        <v>0</v>
      </c>
      <c r="AP367" s="21">
        <f t="shared" si="2469"/>
        <v>0</v>
      </c>
      <c r="AQ367" s="21">
        <f t="shared" si="2469"/>
        <v>0</v>
      </c>
    </row>
    <row r="368" spans="1:43" hidden="1" x14ac:dyDescent="0.3">
      <c r="A368" s="14">
        <f>_xlfn.XLOOKUP(F368,'Demand on-top'!A:A,'Demand on-top'!S:S)</f>
        <v>0</v>
      </c>
      <c r="B368" s="22" t="s">
        <v>51</v>
      </c>
      <c r="C368" s="23" t="s">
        <v>52</v>
      </c>
      <c r="D368" s="18" cm="1">
        <f t="array" ref="D368">ROUND(_xlfn.XLOOKUP(B368,Artikli!A:A,Artikli!C:C/7),0)</f>
        <v>9</v>
      </c>
      <c r="E368" s="25" t="s">
        <v>12</v>
      </c>
      <c r="F368" s="25" t="s">
        <v>204</v>
      </c>
      <c r="G368" s="56" t="s">
        <v>205</v>
      </c>
      <c r="H368" s="64"/>
      <c r="I368" s="58" t="s">
        <v>29</v>
      </c>
      <c r="J368" s="32">
        <v>0.6967741935483871</v>
      </c>
      <c r="K368" s="26" cm="1">
        <f t="array" ref="K368">IFERROR(_xlfn.LET(_xlpm.stk, K364, _xlpm.dem, L365:$BF365,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AVERAGE(L365:Z365), _xlpm.nxt), _xlpm.fw + ((_xlpm.stk - _xlpm.ded) / _xlpm.safe_nxt)),0)</f>
        <v>2.5806451612903226E-2</v>
      </c>
      <c r="L368" s="26" cm="1">
        <f t="array" ref="L368">IFERROR(_xlfn.LET(_xlpm.stk, L364, _xlpm.dem, M365:$BF365,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AVERAGE(M365:AA365), _xlpm.nxt), _xlpm.fw + ((_xlpm.stk - _xlpm.ded) / _xlpm.safe_nxt)),0)</f>
        <v>0</v>
      </c>
      <c r="M368" s="26" cm="1">
        <f t="array" ref="M368">IFERROR(_xlfn.LET(_xlpm.stk, M364, _xlpm.dem, N365:$BF365,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AVERAGE(N365:AB365), _xlpm.nxt), _xlpm.fw + ((_xlpm.stk - _xlpm.ded) / _xlpm.safe_nxt)),0)</f>
        <v>0</v>
      </c>
      <c r="N368" s="26" cm="1">
        <f t="array" ref="N368">IFERROR(_xlfn.LET(_xlpm.stk, N364, _xlpm.dem, O365:$BF365,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AVERAGE(O365:AC365), _xlpm.nxt), _xlpm.fw + ((_xlpm.stk - _xlpm.ded) / _xlpm.safe_nxt)),0)</f>
        <v>0</v>
      </c>
      <c r="O368" s="26" cm="1">
        <f t="array" ref="O368">IFERROR(_xlfn.LET(_xlpm.stk, O364, _xlpm.dem, P365:$BF365,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AVERAGE(P365:AD365), _xlpm.nxt), _xlpm.fw + ((_xlpm.stk - _xlpm.ded) / _xlpm.safe_nxt)),0)</f>
        <v>0</v>
      </c>
      <c r="P368" s="26" cm="1">
        <f t="array" ref="P368">IFERROR(_xlfn.LET(_xlpm.stk, P364, _xlpm.dem, Q365:$BF365,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AVERAGE(Q365:AE365), _xlpm.nxt), _xlpm.fw + ((_xlpm.stk - _xlpm.ded) / _xlpm.safe_nxt)),0)</f>
        <v>0</v>
      </c>
      <c r="Q368" s="26" cm="1">
        <f t="array" ref="Q368">IFERROR(_xlfn.LET(_xlpm.stk, Q364, _xlpm.dem, R365:$BF365,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AVERAGE(R365:AF365), _xlpm.nxt), _xlpm.fw + ((_xlpm.stk - _xlpm.ded) / _xlpm.safe_nxt)),0)</f>
        <v>8.1744186046511622</v>
      </c>
      <c r="R368" s="26" cm="1">
        <f t="array" ref="R368">IFERROR(_xlfn.LET(_xlpm.stk, R364, _xlpm.dem, S365:$BF365,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AVERAGE(S365:AG365), _xlpm.nxt), _xlpm.fw + ((_xlpm.stk - _xlpm.ded) / _xlpm.safe_nxt)),0)</f>
        <v>7.1802325581395348</v>
      </c>
      <c r="S368" s="26" cm="1">
        <f t="array" ref="S368">IFERROR(_xlfn.LET(_xlpm.stk, S364, _xlpm.dem, T365:$BF365,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AVERAGE(T365:AH365), _xlpm.nxt), _xlpm.fw + ((_xlpm.stk - _xlpm.ded) / _xlpm.safe_nxt)),0)</f>
        <v>6.1744186046511631</v>
      </c>
      <c r="T368" s="26" cm="1">
        <f t="array" ref="T368">IFERROR(_xlfn.LET(_xlpm.stk, T364, _xlpm.dem, U365:$BF365,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AVERAGE(U365:AI365), _xlpm.nxt), _xlpm.fw + ((_xlpm.stk - _xlpm.ded) / _xlpm.safe_nxt)),0)</f>
        <v>5.191860465116279</v>
      </c>
      <c r="U368" s="26" cm="1">
        <f t="array" ref="U368">IFERROR(_xlfn.LET(_xlpm.stk, U364, _xlpm.dem, V365:$BF365,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AVERAGE(V365:AJ365), _xlpm.nxt), _xlpm.fw + ((_xlpm.stk - _xlpm.ded) / _xlpm.safe_nxt)),0)</f>
        <v>4.2034883720930232</v>
      </c>
      <c r="V368" s="26" cm="1">
        <f t="array" ref="V368">IFERROR(_xlfn.LET(_xlpm.stk, V364, _xlpm.dem, W365:$BF365,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AVERAGE(W365:AK365), _xlpm.nxt), _xlpm.fw + ((_xlpm.stk - _xlpm.ded) / _xlpm.safe_nxt)),0)</f>
        <v>3.2151162790697674</v>
      </c>
      <c r="W368" s="26" cm="1">
        <f t="array" ref="W368">IFERROR(_xlfn.LET(_xlpm.stk, W364, _xlpm.dem, X365:$BF365,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AVERAGE(X365:AL365), _xlpm.nxt), _xlpm.fw + ((_xlpm.stk - _xlpm.ded) / _xlpm.safe_nxt)),0)</f>
        <v>2.2209302325581395</v>
      </c>
      <c r="X368" s="26" cm="1">
        <f t="array" ref="X368">IFERROR(_xlfn.LET(_xlpm.stk, X364, _xlpm.dem, Y365:$BF365,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AVERAGE(Y365:AM365), _xlpm.nxt), _xlpm.fw + ((_xlpm.stk - _xlpm.ded) / _xlpm.safe_nxt)),0)</f>
        <v>1.2441860465116279</v>
      </c>
      <c r="Y368" s="27" cm="1">
        <f t="array" ref="Y368">IFERROR(_xlfn.LET(_xlpm.stk, Y364, _xlpm.dem, Z365:$BF365,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AVERAGE(Z365:AN365), _xlpm.nxt), _xlpm.fw + ((_xlpm.stk - _xlpm.ded) / _xlpm.safe_nxt)),0)</f>
        <v>0.2441860465116279</v>
      </c>
      <c r="Z368" s="27" cm="1">
        <f t="array" ref="Z368">IFERROR(_xlfn.LET(_xlpm.stk, Z364, _xlpm.dem, AA365:$BF365,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AVERAGE(AA365:AO365), _xlpm.nxt), _xlpm.fw + ((_xlpm.stk - _xlpm.ded) / _xlpm.safe_nxt)),0)</f>
        <v>0</v>
      </c>
      <c r="AA368" s="27" cm="1">
        <f t="array" ref="AA368">IFERROR(_xlfn.LET(_xlpm.stk, AA364, _xlpm.dem, AB365:$BF365,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AVERAGE(AB365:AP365), _xlpm.nxt), _xlpm.fw + ((_xlpm.stk - _xlpm.ded) / _xlpm.safe_nxt)),0)</f>
        <v>0</v>
      </c>
      <c r="AB368" s="27" cm="1">
        <f t="array" ref="AB368">IFERROR(_xlfn.LET(_xlpm.stk, AB364, _xlpm.dem, AC365:$BF365,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AVERAGE(AC365:AQ365), _xlpm.nxt), _xlpm.fw + ((_xlpm.stk - _xlpm.ded) / _xlpm.safe_nxt)),0)</f>
        <v>0</v>
      </c>
      <c r="AC368" s="27" cm="1">
        <f t="array" ref="AC368">IFERROR(_xlfn.LET(_xlpm.stk, AC364, _xlpm.dem, AD365:$BF365,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AVERAGE(AD365:AR365), _xlpm.nxt), _xlpm.fw + ((_xlpm.stk - _xlpm.ded) / _xlpm.safe_nxt)),0)</f>
        <v>0</v>
      </c>
      <c r="AD368" s="27" cm="1">
        <f t="array" ref="AD368">IFERROR(_xlfn.LET(_xlpm.stk, AD364, _xlpm.dem, AE365:$BF365,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AVERAGE(AE365:AS365), _xlpm.nxt), _xlpm.fw + ((_xlpm.stk - _xlpm.ded) / _xlpm.safe_nxt)),0)</f>
        <v>0</v>
      </c>
      <c r="AE368" s="27" cm="1">
        <f t="array" ref="AE368">IFERROR(_xlfn.LET(_xlpm.stk, AE364, _xlpm.dem, AF365:$BF365,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AVERAGE(AF365:AT365), _xlpm.nxt), _xlpm.fw + ((_xlpm.stk - _xlpm.ded) / _xlpm.safe_nxt)),0)</f>
        <v>0</v>
      </c>
      <c r="AF368" s="27" cm="1">
        <f t="array" ref="AF368">IFERROR(_xlfn.LET(_xlpm.stk, AF364, _xlpm.dem, AG365:$BF365,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AVERAGE(AG365:AU365), _xlpm.nxt), _xlpm.fw + ((_xlpm.stk - _xlpm.ded) / _xlpm.safe_nxt)),0)</f>
        <v>0</v>
      </c>
      <c r="AG368" s="27" cm="1">
        <f t="array" ref="AG368">IFERROR(_xlfn.LET(_xlpm.stk, AG364, _xlpm.dem, AH365:$BF365,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AVERAGE(AH365:AV365), _xlpm.nxt), _xlpm.fw + ((_xlpm.stk - _xlpm.ded) / _xlpm.safe_nxt)),0)</f>
        <v>0</v>
      </c>
      <c r="AH368" s="27" cm="1">
        <f t="array" ref="AH368">IFERROR(_xlfn.LET(_xlpm.stk, AH364, _xlpm.dem, AI365:$BF365,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AVERAGE(AI365:AW365), _xlpm.nxt), _xlpm.fw + ((_xlpm.stk - _xlpm.ded) / _xlpm.safe_nxt)),0)</f>
        <v>0</v>
      </c>
      <c r="AI368" s="27" cm="1">
        <f t="array" ref="AI368">IFERROR(_xlfn.LET(_xlpm.stk, AI364, _xlpm.dem, AJ365:$BF365,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AVERAGE(AJ365:AX365), _xlpm.nxt), _xlpm.fw + ((_xlpm.stk - _xlpm.ded) / _xlpm.safe_nxt)),0)</f>
        <v>0</v>
      </c>
      <c r="AJ368" s="27" cm="1">
        <f t="array" ref="AJ368">IFERROR(_xlfn.LET(_xlpm.stk, AJ364, _xlpm.dem, AK365:$BF365,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AVERAGE(AK365:AY365), _xlpm.nxt), _xlpm.fw + ((_xlpm.stk - _xlpm.ded) / _xlpm.safe_nxt)),0)</f>
        <v>0</v>
      </c>
      <c r="AK368" s="27" cm="1">
        <f t="array" ref="AK368">IFERROR(_xlfn.LET(_xlpm.stk, AK364, _xlpm.dem, AL365:$BF365,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AVERAGE(AL365:AZ365), _xlpm.nxt), _xlpm.fw + ((_xlpm.stk - _xlpm.ded) / _xlpm.safe_nxt)),0)</f>
        <v>0</v>
      </c>
      <c r="AL368" s="27" cm="1">
        <f t="array" ref="AL368">IFERROR(_xlfn.LET(_xlpm.stk, AL364, _xlpm.dem, AM365:$BF365,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AVERAGE(AM365:BA365), _xlpm.nxt), _xlpm.fw + ((_xlpm.stk - _xlpm.ded) / _xlpm.safe_nxt)),0)</f>
        <v>0</v>
      </c>
      <c r="AM368" s="27" cm="1">
        <f t="array" ref="AM368">IFERROR(_xlfn.LET(_xlpm.stk, AM364, _xlpm.dem, AN365:$BF365,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AVERAGE(AN365:BB365), _xlpm.nxt), _xlpm.fw + ((_xlpm.stk - _xlpm.ded) / _xlpm.safe_nxt)),0)</f>
        <v>0</v>
      </c>
      <c r="AN368" s="27" cm="1">
        <f t="array" ref="AN368">IFERROR(_xlfn.LET(_xlpm.stk, AN364, _xlpm.dem, AO365:$BF365,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AVERAGE(AO365:BC365), _xlpm.nxt), _xlpm.fw + ((_xlpm.stk - _xlpm.ded) / _xlpm.safe_nxt)),0)</f>
        <v>0</v>
      </c>
      <c r="AO368" s="27" cm="1">
        <f t="array" ref="AO368">IFERROR(_xlfn.LET(_xlpm.stk, AO364, _xlpm.dem, AP365:$BF365,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AVERAGE(AP365:BD365), _xlpm.nxt), _xlpm.fw + ((_xlpm.stk - _xlpm.ded) / _xlpm.safe_nxt)),0)</f>
        <v>0</v>
      </c>
      <c r="AP368" s="27" cm="1">
        <f t="array" ref="AP368">IFERROR(_xlfn.LET(_xlpm.stk, AP364, _xlpm.dem, AQ365:$BF365,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AVERAGE(AQ365:BE365), _xlpm.nxt), _xlpm.fw + ((_xlpm.stk - _xlpm.ded) / _xlpm.safe_nxt)),0)</f>
        <v>0</v>
      </c>
      <c r="AQ368" s="27" cm="1">
        <f t="array" ref="AQ368">IFERROR(_xlfn.LET(_xlpm.stk, AQ364, _xlpm.dem, AR365:$BF365,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AVERAGE(AR365:BF365), _xlpm.nxt), _xlpm.fw + ((_xlpm.stk - _xlpm.ded) / _xlpm.safe_nxt)),0)</f>
        <v>0</v>
      </c>
    </row>
    <row r="369" spans="1:43" hidden="1" x14ac:dyDescent="0.3">
      <c r="A369" s="14">
        <f>_xlfn.XLOOKUP(F369,'Demand on-top'!A:A,'Demand on-top'!S:S)</f>
        <v>50</v>
      </c>
      <c r="B369" s="16" t="s">
        <v>7</v>
      </c>
      <c r="C369" s="17" t="s">
        <v>8</v>
      </c>
      <c r="D369" s="18" cm="1">
        <f t="array" ref="D369">ROUND(_xlfn.XLOOKUP(B369,Artikli!A:A,Artikli!C:C/7),0)</f>
        <v>9</v>
      </c>
      <c r="E369" s="19" t="s">
        <v>12</v>
      </c>
      <c r="F369" s="19" t="s">
        <v>206</v>
      </c>
      <c r="G369" s="48" t="s">
        <v>207</v>
      </c>
      <c r="H369" s="61"/>
      <c r="I369" s="57" t="s">
        <v>26</v>
      </c>
      <c r="J369" s="31">
        <v>1087</v>
      </c>
      <c r="K369" s="20">
        <f>IFERROR(_xlfn.XLOOKUP(F369,Stock!A:A,Stock!AI:AI),0)</f>
        <v>1056</v>
      </c>
      <c r="L369" s="20">
        <f t="shared" ref="L369:Y369" si="2470">K372</f>
        <v>1025</v>
      </c>
      <c r="M369" s="20">
        <f t="shared" si="2470"/>
        <v>994</v>
      </c>
      <c r="N369" s="20">
        <f t="shared" si="2470"/>
        <v>963</v>
      </c>
      <c r="O369" s="20">
        <f t="shared" si="2470"/>
        <v>932</v>
      </c>
      <c r="P369" s="20">
        <f t="shared" si="2470"/>
        <v>901</v>
      </c>
      <c r="Q369" s="20">
        <f t="shared" si="2470"/>
        <v>870</v>
      </c>
      <c r="R369" s="20">
        <f t="shared" si="2470"/>
        <v>839</v>
      </c>
      <c r="S369" s="20">
        <f t="shared" si="2470"/>
        <v>808</v>
      </c>
      <c r="T369" s="20">
        <f t="shared" si="2470"/>
        <v>727</v>
      </c>
      <c r="U369" s="20">
        <f t="shared" si="2470"/>
        <v>696</v>
      </c>
      <c r="V369" s="20">
        <f t="shared" si="2470"/>
        <v>665</v>
      </c>
      <c r="W369" s="20">
        <f t="shared" si="2470"/>
        <v>634</v>
      </c>
      <c r="X369" s="20">
        <f t="shared" si="2470"/>
        <v>603</v>
      </c>
      <c r="Y369" s="21">
        <f t="shared" si="2470"/>
        <v>522</v>
      </c>
      <c r="Z369" s="21">
        <f t="shared" ref="Z369" si="2471">Y372</f>
        <v>491</v>
      </c>
      <c r="AA369" s="21">
        <f t="shared" ref="AA369" si="2472">Z372</f>
        <v>459</v>
      </c>
      <c r="AB369" s="21">
        <f t="shared" ref="AB369" si="2473">AA372</f>
        <v>428</v>
      </c>
      <c r="AC369" s="21">
        <f t="shared" ref="AC369" si="2474">AB372</f>
        <v>397</v>
      </c>
      <c r="AD369" s="21">
        <f t="shared" ref="AD369" si="2475">AC372</f>
        <v>366</v>
      </c>
      <c r="AE369" s="21">
        <f t="shared" ref="AE369" si="2476">AD372</f>
        <v>335</v>
      </c>
      <c r="AF369" s="21">
        <f t="shared" ref="AF369" si="2477">AE372</f>
        <v>304</v>
      </c>
      <c r="AG369" s="21">
        <f t="shared" ref="AG369" si="2478">AF372</f>
        <v>273</v>
      </c>
      <c r="AH369" s="21">
        <f t="shared" ref="AH369" si="2479">AG372</f>
        <v>242</v>
      </c>
      <c r="AI369" s="21">
        <f t="shared" ref="AI369" si="2480">AH372</f>
        <v>211</v>
      </c>
      <c r="AJ369" s="21">
        <f t="shared" ref="AJ369" si="2481">AI372</f>
        <v>180</v>
      </c>
      <c r="AK369" s="21">
        <f t="shared" ref="AK369" si="2482">AJ372</f>
        <v>149</v>
      </c>
      <c r="AL369" s="21">
        <f t="shared" ref="AL369" si="2483">AK372</f>
        <v>118</v>
      </c>
      <c r="AM369" s="21">
        <f t="shared" ref="AM369" si="2484">AL372</f>
        <v>87</v>
      </c>
      <c r="AN369" s="21">
        <f t="shared" ref="AN369" si="2485">AM372</f>
        <v>56</v>
      </c>
      <c r="AO369" s="21">
        <f t="shared" ref="AO369" si="2486">AN372</f>
        <v>25</v>
      </c>
      <c r="AP369" s="21">
        <f t="shared" ref="AP369" si="2487">AO372</f>
        <v>0</v>
      </c>
      <c r="AQ369" s="21">
        <f t="shared" ref="AQ369" si="2488">AP372</f>
        <v>0</v>
      </c>
    </row>
    <row r="370" spans="1:43" hidden="1" x14ac:dyDescent="0.3">
      <c r="A370" s="14">
        <f>_xlfn.XLOOKUP(F370,'Demand on-top'!A:A,'Demand on-top'!S:S)</f>
        <v>50</v>
      </c>
      <c r="B370" s="16" t="s">
        <v>7</v>
      </c>
      <c r="C370" s="17" t="s">
        <v>8</v>
      </c>
      <c r="D370" s="18" cm="1">
        <f t="array" ref="D370">ROUND(_xlfn.XLOOKUP(B370,Artikli!A:A,Artikli!C:C/7),0)</f>
        <v>9</v>
      </c>
      <c r="E370" s="19" t="s">
        <v>12</v>
      </c>
      <c r="F370" s="19" t="s">
        <v>206</v>
      </c>
      <c r="G370" s="48" t="s">
        <v>207</v>
      </c>
      <c r="H370" s="62"/>
      <c r="I370" s="57" t="s">
        <v>28</v>
      </c>
      <c r="J370" s="31">
        <v>31</v>
      </c>
      <c r="K370" s="20">
        <f>ROUND(_xlfn.XLOOKUP($F370,'Prodaja+Demand'!$B:$B,'Prodaja+Demand'!BG:BG),0)+ROUND(_xlfn.XLOOKUP($F370,'Demand on-top'!$A:$A,'Demand on-top'!F:F),0)</f>
        <v>31</v>
      </c>
      <c r="L370" s="20">
        <f>ROUND(_xlfn.XLOOKUP($F370,'Prodaja+Demand'!$B:$B,'Prodaja+Demand'!BH:BH),0)+ROUND(_xlfn.XLOOKUP($F370,'Demand on-top'!$A:$A,'Demand on-top'!G:G),0)</f>
        <v>31</v>
      </c>
      <c r="M370" s="20">
        <f>ROUND(_xlfn.XLOOKUP($F370,'Prodaja+Demand'!$B:$B,'Prodaja+Demand'!BI:BI),0)+ROUND(_xlfn.XLOOKUP($F370,'Demand on-top'!$A:$A,'Demand on-top'!H:H),0)</f>
        <v>31</v>
      </c>
      <c r="N370" s="20">
        <f>ROUND(_xlfn.XLOOKUP($F370,'Prodaja+Demand'!$B:$B,'Prodaja+Demand'!BJ:BJ),0)+ROUND(_xlfn.XLOOKUP($F370,'Demand on-top'!$A:$A,'Demand on-top'!I:I),0)</f>
        <v>31</v>
      </c>
      <c r="O370" s="20">
        <f>ROUND(_xlfn.XLOOKUP($F370,'Prodaja+Demand'!$B:$B,'Prodaja+Demand'!BK:BK),0)+ROUND(_xlfn.XLOOKUP($F370,'Demand on-top'!$A:$A,'Demand on-top'!J:J),0)</f>
        <v>31</v>
      </c>
      <c r="P370" s="20">
        <f>ROUND(_xlfn.XLOOKUP($F370,'Prodaja+Demand'!$B:$B,'Prodaja+Demand'!BL:BL),0)+ROUND(_xlfn.XLOOKUP($F370,'Demand on-top'!$A:$A,'Demand on-top'!K:K),0)</f>
        <v>31</v>
      </c>
      <c r="Q370" s="20">
        <f>ROUND(_xlfn.XLOOKUP($F370,'Prodaja+Demand'!$B:$B,'Prodaja+Demand'!BM:BM),0)+ROUND(_xlfn.XLOOKUP($F370,'Demand on-top'!$A:$A,'Demand on-top'!L:L),0)</f>
        <v>31</v>
      </c>
      <c r="R370" s="20">
        <f>ROUND(_xlfn.XLOOKUP($F370,'Prodaja+Demand'!$B:$B,'Prodaja+Demand'!BN:BN),0)+ROUND(_xlfn.XLOOKUP($F370,'Demand on-top'!$A:$A,'Demand on-top'!M:M),0)</f>
        <v>31</v>
      </c>
      <c r="S370" s="20">
        <f>ROUND(_xlfn.XLOOKUP($F370,'Prodaja+Demand'!$B:$B,'Prodaja+Demand'!BO:BO),0)+ROUND(_xlfn.XLOOKUP($F370,'Demand on-top'!$A:$A,'Demand on-top'!N:N),0)</f>
        <v>81</v>
      </c>
      <c r="T370" s="20">
        <f>ROUND(_xlfn.XLOOKUP($F370,'Prodaja+Demand'!$B:$B,'Prodaja+Demand'!BP:BP),0)+ROUND(_xlfn.XLOOKUP($F370,'Demand on-top'!$A:$A,'Demand on-top'!O:O),0)</f>
        <v>31</v>
      </c>
      <c r="U370" s="20">
        <f>ROUND(_xlfn.XLOOKUP($F370,'Prodaja+Demand'!$B:$B,'Prodaja+Demand'!BQ:BQ),0)+ROUND(_xlfn.XLOOKUP($F370,'Demand on-top'!$A:$A,'Demand on-top'!P:P),0)</f>
        <v>31</v>
      </c>
      <c r="V370" s="20">
        <f>ROUND(_xlfn.XLOOKUP($F370,'Prodaja+Demand'!$B:$B,'Prodaja+Demand'!BR:BR),0)+ROUND(_xlfn.XLOOKUP($F370,'Demand on-top'!$A:$A,'Demand on-top'!Q:Q),0)</f>
        <v>31</v>
      </c>
      <c r="W370" s="20">
        <f>ROUND(_xlfn.XLOOKUP($F370,'Prodaja+Demand'!$B:$B,'Prodaja+Demand'!BS:BS),0)+ROUND(_xlfn.XLOOKUP($F370,'Demand on-top'!$A:$A,'Demand on-top'!R:R),0)</f>
        <v>31</v>
      </c>
      <c r="X370" s="20">
        <f>ROUND(_xlfn.XLOOKUP($F370,'Prodaja+Demand'!$B:$B,'Prodaja+Demand'!BT:BT),0)+ROUND(_xlfn.XLOOKUP($F370,'Demand on-top'!$A:$A,'Demand on-top'!S:S),0)</f>
        <v>81</v>
      </c>
      <c r="Y370" s="21">
        <f>ROUND(_xlfn.XLOOKUP($F370,'Prodaja+Demand'!$B:$B,'Prodaja+Demand'!BU:BU),0)+ROUND(_xlfn.XLOOKUP($F370,'Demand on-top'!$A:$A,'Demand on-top'!T:T),0)</f>
        <v>31</v>
      </c>
      <c r="Z370" s="21">
        <f>ROUND(_xlfn.XLOOKUP($F370,'Prodaja+Demand'!$B:$B,'Prodaja+Demand'!BV:BV),0)+ROUND(_xlfn.XLOOKUP($F370,'Demand on-top'!$A:$A,'Demand on-top'!U:U),0)</f>
        <v>32</v>
      </c>
      <c r="AA370" s="21">
        <f>ROUND(_xlfn.XLOOKUP($F370,'Prodaja+Demand'!$B:$B,'Prodaja+Demand'!BW:BW),0)+ROUND(_xlfn.XLOOKUP($F370,'Demand on-top'!$A:$A,'Demand on-top'!V:V),0)</f>
        <v>31</v>
      </c>
      <c r="AB370" s="21">
        <f>ROUND(_xlfn.XLOOKUP($F370,'Prodaja+Demand'!$B:$B,'Prodaja+Demand'!BX:BX),0)+ROUND(_xlfn.XLOOKUP($F370,'Demand on-top'!$A:$A,'Demand on-top'!W:W),0)</f>
        <v>31</v>
      </c>
      <c r="AC370" s="21">
        <f>ROUND(_xlfn.XLOOKUP($F370,'Prodaja+Demand'!$B:$B,'Prodaja+Demand'!BY:BY),0)+ROUND(_xlfn.XLOOKUP($F370,'Demand on-top'!$A:$A,'Demand on-top'!X:X),0)</f>
        <v>31</v>
      </c>
      <c r="AD370" s="21">
        <f>ROUND(_xlfn.XLOOKUP($F370,'Prodaja+Demand'!$B:$B,'Prodaja+Demand'!BZ:BZ),0)+ROUND(_xlfn.XLOOKUP($F370,'Demand on-top'!$A:$A,'Demand on-top'!Y:Y),0)</f>
        <v>31</v>
      </c>
      <c r="AE370" s="21">
        <f>ROUND(_xlfn.XLOOKUP($F370,'Prodaja+Demand'!$B:$B,'Prodaja+Demand'!CA:CA),0)+ROUND(_xlfn.XLOOKUP($F370,'Demand on-top'!$A:$A,'Demand on-top'!Z:Z),0)</f>
        <v>31</v>
      </c>
      <c r="AF370" s="21">
        <f>ROUND(_xlfn.XLOOKUP($F370,'Prodaja+Demand'!$B:$B,'Prodaja+Demand'!CB:CB),0)+ROUND(_xlfn.XLOOKUP($F370,'Demand on-top'!$A:$A,'Demand on-top'!AA:AA),0)</f>
        <v>31</v>
      </c>
      <c r="AG370" s="21">
        <f>ROUND(_xlfn.XLOOKUP($F370,'Prodaja+Demand'!$B:$B,'Prodaja+Demand'!CC:CC),0)+ROUND(_xlfn.XLOOKUP($F370,'Demand on-top'!$A:$A,'Demand on-top'!AB:AB),0)</f>
        <v>31</v>
      </c>
      <c r="AH370" s="21">
        <f>ROUND(_xlfn.XLOOKUP($F370,'Prodaja+Demand'!$B:$B,'Prodaja+Demand'!CD:CD),0)+ROUND(_xlfn.XLOOKUP($F370,'Demand on-top'!$A:$A,'Demand on-top'!AC:AC),0)</f>
        <v>31</v>
      </c>
      <c r="AI370" s="21">
        <f>ROUND(_xlfn.XLOOKUP($F370,'Prodaja+Demand'!$B:$B,'Prodaja+Demand'!CE:CE),0)+ROUND(_xlfn.XLOOKUP($F370,'Demand on-top'!$A:$A,'Demand on-top'!AD:AD),0)</f>
        <v>31</v>
      </c>
      <c r="AJ370" s="21">
        <f>ROUND(_xlfn.XLOOKUP($F370,'Prodaja+Demand'!$B:$B,'Prodaja+Demand'!CF:CF),0)+ROUND(_xlfn.XLOOKUP($F370,'Demand on-top'!$A:$A,'Demand on-top'!AE:AE),0)</f>
        <v>31</v>
      </c>
      <c r="AK370" s="21">
        <f>ROUND(_xlfn.XLOOKUP($F370,'Prodaja+Demand'!$B:$B,'Prodaja+Demand'!CG:CG),0)+ROUND(_xlfn.XLOOKUP($F370,'Demand on-top'!$A:$A,'Demand on-top'!AF:AF),0)</f>
        <v>31</v>
      </c>
      <c r="AL370" s="21">
        <f>ROUND(_xlfn.XLOOKUP($F370,'Prodaja+Demand'!$B:$B,'Prodaja+Demand'!CH:CH),0)+ROUND(_xlfn.XLOOKUP($F370,'Demand on-top'!$A:$A,'Demand on-top'!AG:AG),0)</f>
        <v>31</v>
      </c>
      <c r="AM370" s="21">
        <f>ROUND(_xlfn.XLOOKUP($F370,'Prodaja+Demand'!$B:$B,'Prodaja+Demand'!CI:CI),0)+ROUND(_xlfn.XLOOKUP($F370,'Demand on-top'!$A:$A,'Demand on-top'!AH:AH),0)</f>
        <v>31</v>
      </c>
      <c r="AN370" s="21">
        <f>ROUND(_xlfn.XLOOKUP($F370,'Prodaja+Demand'!$B:$B,'Prodaja+Demand'!CJ:CJ),0)+ROUND(_xlfn.XLOOKUP($F370,'Demand on-top'!$A:$A,'Demand on-top'!AI:AI),0)</f>
        <v>31</v>
      </c>
      <c r="AO370" s="21">
        <f>ROUND(_xlfn.XLOOKUP($F370,'Prodaja+Demand'!$B:$B,'Prodaja+Demand'!CK:CK),0)+ROUND(_xlfn.XLOOKUP($F370,'Demand on-top'!$A:$A,'Demand on-top'!AJ:AJ),0)</f>
        <v>31</v>
      </c>
      <c r="AP370" s="21">
        <f>ROUND(_xlfn.XLOOKUP($F370,'Prodaja+Demand'!$B:$B,'Prodaja+Demand'!CL:CL),0)+ROUND(_xlfn.XLOOKUP($F370,'Demand on-top'!$A:$A,'Demand on-top'!AK:AK),0)</f>
        <v>0</v>
      </c>
      <c r="AQ370" s="21">
        <f>ROUND(_xlfn.XLOOKUP($F370,'Prodaja+Demand'!$B:$B,'Prodaja+Demand'!CM:CM),0)+ROUND(_xlfn.XLOOKUP($F370,'Demand on-top'!$A:$A,'Demand on-top'!AL:AL),0)</f>
        <v>0</v>
      </c>
    </row>
    <row r="371" spans="1:43" hidden="1" x14ac:dyDescent="0.3">
      <c r="A371" s="14">
        <f>_xlfn.XLOOKUP(F371,'Demand on-top'!A:A,'Demand on-top'!S:S)</f>
        <v>50</v>
      </c>
      <c r="B371" s="16" t="s">
        <v>7</v>
      </c>
      <c r="C371" s="17" t="s">
        <v>8</v>
      </c>
      <c r="D371" s="18" cm="1">
        <f t="array" ref="D371">ROUND(_xlfn.XLOOKUP(B371,Artikli!A:A,Artikli!C:C/7),0)</f>
        <v>9</v>
      </c>
      <c r="E371" s="19" t="s">
        <v>12</v>
      </c>
      <c r="F371" s="19" t="s">
        <v>206</v>
      </c>
      <c r="G371" s="48" t="s">
        <v>207</v>
      </c>
      <c r="H371" s="62"/>
      <c r="I371" s="57" t="s">
        <v>27</v>
      </c>
      <c r="J371" s="31">
        <v>0</v>
      </c>
      <c r="K371" s="20">
        <f>IFERROR(_xlfn.XLOOKUP($F371,'Incoming supply'!$A:$A,'Incoming supply'!B:B),0)</f>
        <v>0</v>
      </c>
      <c r="L371" s="20">
        <f>IFERROR(_xlfn.XLOOKUP($F371,'Incoming supply'!$A:$A,'Incoming supply'!C:C),0)</f>
        <v>0</v>
      </c>
      <c r="M371" s="20">
        <f>IFERROR(_xlfn.XLOOKUP($F371,'Incoming supply'!$A:$A,'Incoming supply'!D:D),0)</f>
        <v>0</v>
      </c>
      <c r="N371" s="20">
        <f>IFERROR(_xlfn.XLOOKUP($F371,'Incoming supply'!$A:$A,'Incoming supply'!E:E),0)</f>
        <v>0</v>
      </c>
      <c r="O371" s="20">
        <f>IFERROR(_xlfn.XLOOKUP($F371,'Incoming supply'!$A:$A,'Incoming supply'!F:F),0)</f>
        <v>0</v>
      </c>
      <c r="P371" s="20">
        <f>IFERROR(_xlfn.XLOOKUP($F371,'Incoming supply'!$A:$A,'Incoming supply'!G:G),0)</f>
        <v>0</v>
      </c>
      <c r="Q371" s="20">
        <f>IFERROR(_xlfn.XLOOKUP($F371,'Incoming supply'!$A:$A,'Incoming supply'!H:H),0)</f>
        <v>0</v>
      </c>
      <c r="R371" s="20">
        <f>IFERROR(_xlfn.XLOOKUP($F371,'Incoming supply'!$A:$A,'Incoming supply'!I:I),0)</f>
        <v>0</v>
      </c>
      <c r="S371" s="20">
        <f>IFERROR(_xlfn.XLOOKUP($F371,'Incoming supply'!$A:$A,'Incoming supply'!J:J),0)</f>
        <v>0</v>
      </c>
      <c r="T371" s="20">
        <f>IFERROR(_xlfn.XLOOKUP($F371,'Incoming supply'!$A:$A,'Incoming supply'!K:K),0)</f>
        <v>0</v>
      </c>
      <c r="U371" s="20">
        <f>IFERROR(_xlfn.XLOOKUP($F371,'Incoming supply'!$A:$A,'Incoming supply'!L:L),0)</f>
        <v>0</v>
      </c>
      <c r="V371" s="20">
        <f>IFERROR(_xlfn.XLOOKUP($F371,'Incoming supply'!$A:$A,'Incoming supply'!M:M),0)</f>
        <v>0</v>
      </c>
      <c r="W371" s="20">
        <f>IFERROR(_xlfn.XLOOKUP($F371,'Incoming supply'!$A:$A,'Incoming supply'!N:N),0)</f>
        <v>0</v>
      </c>
      <c r="X371" s="20">
        <f>IFERROR(_xlfn.XLOOKUP($F371,'Incoming supply'!$A:$A,'Incoming supply'!O:O),0)</f>
        <v>0</v>
      </c>
      <c r="Y371" s="21">
        <f>IFERROR(_xlfn.XLOOKUP($F371,'Incoming supply'!$A:$A,'Incoming supply'!P:P),0)</f>
        <v>0</v>
      </c>
      <c r="Z371" s="21">
        <f>IFERROR(_xlfn.XLOOKUP($F371,'Incoming supply'!$A:$A,'Incoming supply'!Q:Q),0)</f>
        <v>0</v>
      </c>
      <c r="AA371" s="21">
        <f>IFERROR(_xlfn.XLOOKUP($F371,'Incoming supply'!$A:$A,'Incoming supply'!R:R),0)</f>
        <v>0</v>
      </c>
      <c r="AB371" s="21">
        <f>IFERROR(_xlfn.XLOOKUP($F371,'Incoming supply'!$A:$A,'Incoming supply'!S:S),0)</f>
        <v>0</v>
      </c>
      <c r="AC371" s="21">
        <f>IFERROR(_xlfn.XLOOKUP($F371,'Incoming supply'!$A:$A,'Incoming supply'!T:T),0)</f>
        <v>0</v>
      </c>
      <c r="AD371" s="21">
        <f>IFERROR(_xlfn.XLOOKUP($F371,'Incoming supply'!$A:$A,'Incoming supply'!U:U),0)</f>
        <v>0</v>
      </c>
      <c r="AE371" s="21">
        <f>IFERROR(_xlfn.XLOOKUP($F371,'Incoming supply'!$A:$A,'Incoming supply'!V:V),0)</f>
        <v>0</v>
      </c>
      <c r="AF371" s="21">
        <f>IFERROR(_xlfn.XLOOKUP($F371,'Incoming supply'!$A:$A,'Incoming supply'!W:W),0)</f>
        <v>0</v>
      </c>
      <c r="AG371" s="21">
        <f>IFERROR(_xlfn.XLOOKUP($F371,'Incoming supply'!$A:$A,'Incoming supply'!X:X),0)</f>
        <v>0</v>
      </c>
      <c r="AH371" s="21">
        <f>IFERROR(_xlfn.XLOOKUP($F371,'Incoming supply'!$A:$A,'Incoming supply'!Y:Y),0)</f>
        <v>0</v>
      </c>
      <c r="AI371" s="21">
        <f>IFERROR(_xlfn.XLOOKUP($F371,'Incoming supply'!$A:$A,'Incoming supply'!Z:Z),0)</f>
        <v>0</v>
      </c>
      <c r="AJ371" s="21">
        <f>IFERROR(_xlfn.XLOOKUP($F371,'Incoming supply'!$A:$A,'Incoming supply'!AA:AA),0)</f>
        <v>0</v>
      </c>
      <c r="AK371" s="21">
        <f>IFERROR(_xlfn.XLOOKUP($F371,'Incoming supply'!$A:$A,'Incoming supply'!AB:AB),0)</f>
        <v>0</v>
      </c>
      <c r="AL371" s="21">
        <f>IFERROR(_xlfn.XLOOKUP($F371,'Incoming supply'!$A:$A,'Incoming supply'!AC:AC),0)</f>
        <v>0</v>
      </c>
      <c r="AM371" s="21">
        <f>IFERROR(_xlfn.XLOOKUP($F371,'Incoming supply'!$A:$A,'Incoming supply'!AD:AD),0)</f>
        <v>0</v>
      </c>
      <c r="AN371" s="21">
        <f>IFERROR(_xlfn.XLOOKUP($F371,'Incoming supply'!$A:$A,'Incoming supply'!AE:AE),0)</f>
        <v>0</v>
      </c>
      <c r="AO371" s="21">
        <f>IFERROR(_xlfn.XLOOKUP($F371,'Incoming supply'!$A:$A,'Incoming supply'!AF:AF),0)</f>
        <v>0</v>
      </c>
      <c r="AP371" s="21">
        <f>IFERROR(_xlfn.XLOOKUP($F371,'Incoming supply'!$A:$A,'Incoming supply'!AG:AG),0)</f>
        <v>0</v>
      </c>
      <c r="AQ371" s="21">
        <f>IFERROR(_xlfn.XLOOKUP($F371,'Incoming supply'!$A:$A,'Incoming supply'!AH:AH),0)</f>
        <v>0</v>
      </c>
    </row>
    <row r="372" spans="1:43" hidden="1" x14ac:dyDescent="0.3">
      <c r="A372" s="14">
        <f>_xlfn.XLOOKUP(F372,'Demand on-top'!A:A,'Demand on-top'!S:S)</f>
        <v>50</v>
      </c>
      <c r="B372" s="16" t="s">
        <v>7</v>
      </c>
      <c r="C372" s="17" t="s">
        <v>8</v>
      </c>
      <c r="D372" s="18" cm="1">
        <f t="array" ref="D372">ROUND(_xlfn.XLOOKUP(B372,Artikli!A:A,Artikli!C:C/7),0)</f>
        <v>9</v>
      </c>
      <c r="E372" s="19" t="s">
        <v>12</v>
      </c>
      <c r="F372" s="19" t="s">
        <v>206</v>
      </c>
      <c r="G372" s="48" t="s">
        <v>207</v>
      </c>
      <c r="H372" s="62"/>
      <c r="I372" s="57" t="s">
        <v>4096</v>
      </c>
      <c r="J372" s="31">
        <v>1056</v>
      </c>
      <c r="K372" s="20">
        <f t="shared" ref="K372" si="2489">IF((K369-K370+K371)&gt;0,(K369-K370+K371),0)</f>
        <v>1025</v>
      </c>
      <c r="L372" s="20">
        <f t="shared" ref="L372" si="2490">IF((L369-L370+L371)&gt;0,(L369-L370+L371),0)</f>
        <v>994</v>
      </c>
      <c r="M372" s="20">
        <f t="shared" ref="M372" si="2491">IF((M369-M370+M371)&gt;0,(M369-M370+M371),0)</f>
        <v>963</v>
      </c>
      <c r="N372" s="20">
        <f t="shared" ref="N372" si="2492">IF((N369-N370+N371)&gt;0,(N369-N370+N371),0)</f>
        <v>932</v>
      </c>
      <c r="O372" s="20">
        <f t="shared" ref="O372" si="2493">IF((O369-O370+O371)&gt;0,(O369-O370+O371),0)</f>
        <v>901</v>
      </c>
      <c r="P372" s="20">
        <f t="shared" ref="P372" si="2494">IF((P369-P370+P371)&gt;0,(P369-P370+P371),0)</f>
        <v>870</v>
      </c>
      <c r="Q372" s="20">
        <f t="shared" ref="Q372" si="2495">IF((Q369-Q370+Q371)&gt;0,(Q369-Q370+Q371),0)</f>
        <v>839</v>
      </c>
      <c r="R372" s="20">
        <f t="shared" ref="R372" si="2496">IF((R369-R370+R371)&gt;0,(R369-R370+R371),0)</f>
        <v>808</v>
      </c>
      <c r="S372" s="20">
        <f t="shared" ref="S372" si="2497">IF((S369-S370+S371)&gt;0,(S369-S370+S371),0)</f>
        <v>727</v>
      </c>
      <c r="T372" s="20">
        <f t="shared" ref="T372" si="2498">IF((T369-T370+T371)&gt;0,(T369-T370+T371),0)</f>
        <v>696</v>
      </c>
      <c r="U372" s="20">
        <f t="shared" ref="U372" si="2499">IF((U369-U370+U371)&gt;0,(U369-U370+U371),0)</f>
        <v>665</v>
      </c>
      <c r="V372" s="20">
        <f t="shared" ref="V372" si="2500">IF((V369-V370+V371)&gt;0,(V369-V370+V371),0)</f>
        <v>634</v>
      </c>
      <c r="W372" s="20">
        <f t="shared" ref="W372" si="2501">IF((W369-W370+W371)&gt;0,(W369-W370+W371),0)</f>
        <v>603</v>
      </c>
      <c r="X372" s="20">
        <f t="shared" ref="X372" si="2502">IF((X369-X370+X371)&gt;0,(X369-X370+X371),0)</f>
        <v>522</v>
      </c>
      <c r="Y372" s="21">
        <f t="shared" ref="Y372:AQ372" si="2503">IF((Y369-Y370+Y371)&gt;0,(Y369-Y370+Y371),0)</f>
        <v>491</v>
      </c>
      <c r="Z372" s="21">
        <f t="shared" si="2503"/>
        <v>459</v>
      </c>
      <c r="AA372" s="21">
        <f t="shared" si="2503"/>
        <v>428</v>
      </c>
      <c r="AB372" s="21">
        <f t="shared" si="2503"/>
        <v>397</v>
      </c>
      <c r="AC372" s="21">
        <f t="shared" si="2503"/>
        <v>366</v>
      </c>
      <c r="AD372" s="21">
        <f t="shared" si="2503"/>
        <v>335</v>
      </c>
      <c r="AE372" s="21">
        <f t="shared" si="2503"/>
        <v>304</v>
      </c>
      <c r="AF372" s="21">
        <f t="shared" si="2503"/>
        <v>273</v>
      </c>
      <c r="AG372" s="21">
        <f t="shared" si="2503"/>
        <v>242</v>
      </c>
      <c r="AH372" s="21">
        <f t="shared" si="2503"/>
        <v>211</v>
      </c>
      <c r="AI372" s="21">
        <f t="shared" si="2503"/>
        <v>180</v>
      </c>
      <c r="AJ372" s="21">
        <f t="shared" si="2503"/>
        <v>149</v>
      </c>
      <c r="AK372" s="21">
        <f t="shared" si="2503"/>
        <v>118</v>
      </c>
      <c r="AL372" s="21">
        <f t="shared" si="2503"/>
        <v>87</v>
      </c>
      <c r="AM372" s="21">
        <f t="shared" si="2503"/>
        <v>56</v>
      </c>
      <c r="AN372" s="21">
        <f t="shared" si="2503"/>
        <v>25</v>
      </c>
      <c r="AO372" s="21">
        <f t="shared" si="2503"/>
        <v>0</v>
      </c>
      <c r="AP372" s="21">
        <f t="shared" si="2503"/>
        <v>0</v>
      </c>
      <c r="AQ372" s="21">
        <f t="shared" si="2503"/>
        <v>0</v>
      </c>
    </row>
    <row r="373" spans="1:43" hidden="1" x14ac:dyDescent="0.3">
      <c r="A373" s="14">
        <f>_xlfn.XLOOKUP(F373,'Demand on-top'!A:A,'Demand on-top'!S:S)</f>
        <v>50</v>
      </c>
      <c r="B373" s="22" t="s">
        <v>7</v>
      </c>
      <c r="C373" s="23" t="s">
        <v>8</v>
      </c>
      <c r="D373" s="18" cm="1">
        <f t="array" ref="D373">ROUND(_xlfn.XLOOKUP(B373,Artikli!A:A,Artikli!C:C/7),0)</f>
        <v>9</v>
      </c>
      <c r="E373" s="25" t="s">
        <v>12</v>
      </c>
      <c r="F373" s="25" t="s">
        <v>206</v>
      </c>
      <c r="G373" s="49" t="s">
        <v>207</v>
      </c>
      <c r="H373" s="64"/>
      <c r="I373" s="58" t="s">
        <v>29</v>
      </c>
      <c r="J373" s="32">
        <v>31.660194174757279</v>
      </c>
      <c r="K373" s="26" cm="1">
        <f t="array" ref="K373">IFERROR(_xlfn.LET(_xlpm.stk, K369, _xlpm.dem, L370:$BF370,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AVERAGE(L370:Z370), _xlpm.nxt), _xlpm.fw + ((_xlpm.stk - _xlpm.ded) / _xlpm.safe_nxt)),0)</f>
        <v>30.662544169611309</v>
      </c>
      <c r="L373" s="26" cm="1">
        <f t="array" ref="L373">IFERROR(_xlfn.LET(_xlpm.stk, L369, _xlpm.dem, M370:$BF370,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AVERAGE(M370:AA370), _xlpm.nxt), _xlpm.fw + ((_xlpm.stk - _xlpm.ded) / _xlpm.safe_nxt)),0)</f>
        <v>29.662544169611309</v>
      </c>
      <c r="M373" s="26" cm="1">
        <f t="array" ref="M373">IFERROR(_xlfn.LET(_xlpm.stk, M369, _xlpm.dem, N370:$BF370,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AVERAGE(N370:AB370), _xlpm.nxt), _xlpm.fw + ((_xlpm.stk - _xlpm.ded) / _xlpm.safe_nxt)),0)</f>
        <v>28.662544169611309</v>
      </c>
      <c r="N373" s="26" cm="1">
        <f t="array" ref="N373">IFERROR(_xlfn.LET(_xlpm.stk, N369, _xlpm.dem, O370:$BF370,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AVERAGE(O370:AC370), _xlpm.nxt), _xlpm.fw + ((_xlpm.stk - _xlpm.ded) / _xlpm.safe_nxt)),0)</f>
        <v>27.662544169611309</v>
      </c>
      <c r="O373" s="26" cm="1">
        <f t="array" ref="O373">IFERROR(_xlfn.LET(_xlpm.stk, O369, _xlpm.dem, P370:$BF370,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AVERAGE(P370:AD370), _xlpm.nxt), _xlpm.fw + ((_xlpm.stk - _xlpm.ded) / _xlpm.safe_nxt)),0)</f>
        <v>26.662544169611309</v>
      </c>
      <c r="P373" s="26" cm="1">
        <f t="array" ref="P373">IFERROR(_xlfn.LET(_xlpm.stk, P369, _xlpm.dem, Q370:$BF370,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AVERAGE(Q370:AE370), _xlpm.nxt), _xlpm.fw + ((_xlpm.stk - _xlpm.ded) / _xlpm.safe_nxt)),0)</f>
        <v>25.662544169611309</v>
      </c>
      <c r="Q373" s="26" cm="1">
        <f t="array" ref="Q373">IFERROR(_xlfn.LET(_xlpm.stk, Q369, _xlpm.dem, R370:$BF370,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AVERAGE(R370:AF370), _xlpm.nxt), _xlpm.fw + ((_xlpm.stk - _xlpm.ded) / _xlpm.safe_nxt)),0)</f>
        <v>24.662544169611309</v>
      </c>
      <c r="R373" s="26" cm="1">
        <f t="array" ref="R373">IFERROR(_xlfn.LET(_xlpm.stk, R369, _xlpm.dem, S370:$BF370,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AVERAGE(S370:AG370), _xlpm.nxt), _xlpm.fw + ((_xlpm.stk - _xlpm.ded) / _xlpm.safe_nxt)),0)</f>
        <v>23.662544169611309</v>
      </c>
      <c r="S373" s="26" cm="1">
        <f t="array" ref="S373">IFERROR(_xlfn.LET(_xlpm.stk, S369, _xlpm.dem, T370:$BF370,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AVERAGE(T370:AH370), _xlpm.nxt), _xlpm.fw + ((_xlpm.stk - _xlpm.ded) / _xlpm.safe_nxt)),0)</f>
        <v>24.180232558139537</v>
      </c>
      <c r="T373" s="26" cm="1">
        <f t="array" ref="T373">IFERROR(_xlfn.LET(_xlpm.stk, T369, _xlpm.dem, U370:$BF370,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AVERAGE(U370:AI370), _xlpm.nxt), _xlpm.fw + ((_xlpm.stk - _xlpm.ded) / _xlpm.safe_nxt)),0)</f>
        <v>21.726744186046513</v>
      </c>
      <c r="U373" s="26" cm="1">
        <f t="array" ref="U373">IFERROR(_xlfn.LET(_xlpm.stk, U369, _xlpm.dem, V370:$BF370,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AVERAGE(V370:AJ370), _xlpm.nxt), _xlpm.fw + ((_xlpm.stk - _xlpm.ded) / _xlpm.safe_nxt)),0)</f>
        <v>20.726744186046513</v>
      </c>
      <c r="V373" s="26" cm="1">
        <f t="array" ref="V373">IFERROR(_xlfn.LET(_xlpm.stk, V369, _xlpm.dem, W370:$BF370,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AVERAGE(W370:AK370), _xlpm.nxt), _xlpm.fw + ((_xlpm.stk - _xlpm.ded) / _xlpm.safe_nxt)),0)</f>
        <v>19.726744186046513</v>
      </c>
      <c r="W373" s="26" cm="1">
        <f t="array" ref="W373">IFERROR(_xlfn.LET(_xlpm.stk, W369, _xlpm.dem, X370:$BF370,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AVERAGE(X370:AL370), _xlpm.nxt), _xlpm.fw + ((_xlpm.stk - _xlpm.ded) / _xlpm.safe_nxt)),0)</f>
        <v>18.726744186046513</v>
      </c>
      <c r="X373" s="26" cm="1">
        <f t="array" ref="X373">IFERROR(_xlfn.LET(_xlpm.stk, X369, _xlpm.dem, Y370:$BF370,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AVERAGE(Y370:AM370), _xlpm.nxt), _xlpm.fw + ((_xlpm.stk - _xlpm.ded) / _xlpm.safe_nxt)),0)</f>
        <v>19.414163090128756</v>
      </c>
      <c r="Y373" s="27" cm="1">
        <f t="array" ref="Y373">IFERROR(_xlfn.LET(_xlpm.stk, Y369, _xlpm.dem, Z370:$BF370,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AVERAGE(Z370:AN370), _xlpm.nxt), _xlpm.fw + ((_xlpm.stk - _xlpm.ded) / _xlpm.safe_nxt)),0)</f>
        <v>16.80472103004292</v>
      </c>
      <c r="Z373" s="27" cm="1">
        <f t="array" ref="Z373">IFERROR(_xlfn.LET(_xlpm.stk, Z369, _xlpm.dem, AA370:$BF370,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AVERAGE(AA370:AO370), _xlpm.nxt), _xlpm.fw + ((_xlpm.stk - _xlpm.ded) / _xlpm.safe_nxt)),0)</f>
        <v>15.838709677419354</v>
      </c>
      <c r="AA373" s="27" cm="1">
        <f t="array" ref="AA373">IFERROR(_xlfn.LET(_xlpm.stk, AA369, _xlpm.dem, AB370:$BF370,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AVERAGE(AB370:AP370), _xlpm.nxt), _xlpm.fw + ((_xlpm.stk - _xlpm.ded) / _xlpm.safe_nxt)),0)</f>
        <v>14.864055299539171</v>
      </c>
      <c r="AB373" s="27" cm="1">
        <f t="array" ref="AB373">IFERROR(_xlfn.LET(_xlpm.stk, AB369, _xlpm.dem, AC370:$BF370,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AVERAGE(AC370:AQ370), _xlpm.nxt), _xlpm.fw + ((_xlpm.stk - _xlpm.ded) / _xlpm.safe_nxt)),0)</f>
        <v>13.930521091811414</v>
      </c>
      <c r="AC373" s="27" cm="1">
        <f t="array" ref="AC373">IFERROR(_xlfn.LET(_xlpm.stk, AC369, _xlpm.dem, AD370:$BF370,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AVERAGE(AD370:AR370), _xlpm.nxt), _xlpm.fw + ((_xlpm.stk - _xlpm.ded) / _xlpm.safe_nxt)),0)</f>
        <v>12.940860215053764</v>
      </c>
      <c r="AD373" s="27" cm="1">
        <f t="array" ref="AD373">IFERROR(_xlfn.LET(_xlpm.stk, AD369, _xlpm.dem, AE370:$BF370,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AVERAGE(AE370:AS370), _xlpm.nxt), _xlpm.fw + ((_xlpm.stk - _xlpm.ded) / _xlpm.safe_nxt)),0)</f>
        <v>11.953079178885631</v>
      </c>
      <c r="AE373" s="27" cm="1">
        <f t="array" ref="AE373">IFERROR(_xlfn.LET(_xlpm.stk, AE369, _xlpm.dem, AF370:$BF370,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AVERAGE(AF370:AT370), _xlpm.nxt), _xlpm.fw + ((_xlpm.stk - _xlpm.ded) / _xlpm.safe_nxt)),0)</f>
        <v>10.967741935483872</v>
      </c>
      <c r="AF373" s="27" cm="1">
        <f t="array" ref="AF373">IFERROR(_xlfn.LET(_xlpm.stk, AF369, _xlpm.dem, AG370:$BF370,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AVERAGE(AG370:AU370), _xlpm.nxt), _xlpm.fw + ((_xlpm.stk - _xlpm.ded) / _xlpm.safe_nxt)),0)</f>
        <v>9.9856630824372754</v>
      </c>
      <c r="AG373" s="27" cm="1">
        <f t="array" ref="AG373">IFERROR(_xlfn.LET(_xlpm.stk, AG369, _xlpm.dem, AH370:$BF370,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AVERAGE(AH370:AV370), _xlpm.nxt), _xlpm.fw + ((_xlpm.stk - _xlpm.ded) / _xlpm.safe_nxt)),0)</f>
        <v>9.008064516129032</v>
      </c>
      <c r="AH373" s="27" cm="1">
        <f t="array" ref="AH373">IFERROR(_xlfn.LET(_xlpm.stk, AH369, _xlpm.dem, AI370:$BF370,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AVERAGE(AI370:AW370), _xlpm.nxt), _xlpm.fw + ((_xlpm.stk - _xlpm.ded) / _xlpm.safe_nxt)),0)</f>
        <v>8.0368663594470053</v>
      </c>
      <c r="AI373" s="27" cm="1">
        <f t="array" ref="AI373">IFERROR(_xlfn.LET(_xlpm.stk, AI369, _xlpm.dem, AJ370:$BF370,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AVERAGE(AJ370:AX370), _xlpm.nxt), _xlpm.fw + ((_xlpm.stk - _xlpm.ded) / _xlpm.safe_nxt)),0)</f>
        <v>7.075268817204301</v>
      </c>
      <c r="AJ373" s="27" cm="1">
        <f t="array" ref="AJ373">IFERROR(_xlfn.LET(_xlpm.stk, AJ369, _xlpm.dem, AK370:$BF370,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AVERAGE(AK370:AY370), _xlpm.nxt), _xlpm.fw + ((_xlpm.stk - _xlpm.ded) / _xlpm.safe_nxt)),0)</f>
        <v>6.129032258064516</v>
      </c>
      <c r="AK373" s="27" cm="1">
        <f t="array" ref="AK373">IFERROR(_xlfn.LET(_xlpm.stk, AK369, _xlpm.dem, AL370:$BF370,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AVERAGE(AL370:AZ370), _xlpm.nxt), _xlpm.fw + ((_xlpm.stk - _xlpm.ded) / _xlpm.safe_nxt)),0)</f>
        <v>5.209677419354839</v>
      </c>
      <c r="AL373" s="27" cm="1">
        <f t="array" ref="AL373">IFERROR(_xlfn.LET(_xlpm.stk, AL369, _xlpm.dem, AM370:$BF370,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AVERAGE(AM370:BA370), _xlpm.nxt), _xlpm.fw + ((_xlpm.stk - _xlpm.ded) / _xlpm.safe_nxt)),0)</f>
        <v>4.344086021505376</v>
      </c>
      <c r="AM373" s="27" cm="1">
        <f t="array" ref="AM373">IFERROR(_xlfn.LET(_xlpm.stk, AM369, _xlpm.dem, AN370:$BF370,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AVERAGE(AN370:BB370), _xlpm.nxt), _xlpm.fw + ((_xlpm.stk - _xlpm.ded) / _xlpm.safe_nxt)),0)</f>
        <v>3.6129032258064515</v>
      </c>
      <c r="AN373" s="27" cm="1">
        <f t="array" ref="AN373">IFERROR(_xlfn.LET(_xlpm.stk, AN369, _xlpm.dem, AO370:$BF370,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AVERAGE(AO370:BC370), _xlpm.nxt), _xlpm.fw + ((_xlpm.stk - _xlpm.ded) / _xlpm.safe_nxt)),0)</f>
        <v>3.4193548387096775</v>
      </c>
      <c r="AO373" s="27" cm="1">
        <f t="array" ref="AO373">IFERROR(_xlfn.LET(_xlpm.stk, AO369, _xlpm.dem, AP370:$BF370,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AVERAGE(AP370:BD370), _xlpm.nxt), _xlpm.fw + ((_xlpm.stk - _xlpm.ded) / _xlpm.safe_nxt)),0)</f>
        <v>0</v>
      </c>
      <c r="AP373" s="27" cm="1">
        <f t="array" ref="AP373">IFERROR(_xlfn.LET(_xlpm.stk, AP369, _xlpm.dem, AQ370:$BF370,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AVERAGE(AQ370:BE370), _xlpm.nxt), _xlpm.fw + ((_xlpm.stk - _xlpm.ded) / _xlpm.safe_nxt)),0)</f>
        <v>0</v>
      </c>
      <c r="AQ373" s="27" cm="1">
        <f t="array" ref="AQ373">IFERROR(_xlfn.LET(_xlpm.stk, AQ369, _xlpm.dem, AR370:$BF370,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AVERAGE(AR370:BF370), _xlpm.nxt), _xlpm.fw + ((_xlpm.stk - _xlpm.ded) / _xlpm.safe_nxt)),0)</f>
        <v>0</v>
      </c>
    </row>
    <row r="374" spans="1:43" hidden="1" x14ac:dyDescent="0.3">
      <c r="A374" s="14">
        <f>_xlfn.XLOOKUP(F374,'Demand on-top'!A:A,'Demand on-top'!S:S)</f>
        <v>0</v>
      </c>
      <c r="B374" s="16" t="s">
        <v>7</v>
      </c>
      <c r="C374" s="17" t="s">
        <v>8</v>
      </c>
      <c r="D374" s="18" cm="1">
        <f t="array" ref="D374">ROUND(_xlfn.XLOOKUP(B374,Artikli!A:A,Artikli!C:C/7),0)</f>
        <v>9</v>
      </c>
      <c r="E374" s="19" t="s">
        <v>44</v>
      </c>
      <c r="F374" s="19" t="s">
        <v>208</v>
      </c>
      <c r="G374" s="48" t="s">
        <v>209</v>
      </c>
      <c r="H374" s="61"/>
      <c r="I374" s="57" t="s">
        <v>26</v>
      </c>
      <c r="J374" s="31">
        <v>175</v>
      </c>
      <c r="K374" s="20">
        <f>IFERROR(_xlfn.XLOOKUP(F374,Stock!A:A,Stock!AI:AI),0)</f>
        <v>167</v>
      </c>
      <c r="L374" s="20">
        <f t="shared" ref="L374:Y374" si="2504">K377</f>
        <v>156</v>
      </c>
      <c r="M374" s="20">
        <f t="shared" si="2504"/>
        <v>145</v>
      </c>
      <c r="N374" s="20">
        <f t="shared" si="2504"/>
        <v>134</v>
      </c>
      <c r="O374" s="20">
        <f t="shared" si="2504"/>
        <v>123</v>
      </c>
      <c r="P374" s="20">
        <f t="shared" si="2504"/>
        <v>112</v>
      </c>
      <c r="Q374" s="20">
        <f t="shared" si="2504"/>
        <v>101</v>
      </c>
      <c r="R374" s="20">
        <f t="shared" si="2504"/>
        <v>90</v>
      </c>
      <c r="S374" s="20">
        <f t="shared" si="2504"/>
        <v>79</v>
      </c>
      <c r="T374" s="20">
        <f t="shared" si="2504"/>
        <v>68</v>
      </c>
      <c r="U374" s="20">
        <f t="shared" si="2504"/>
        <v>57</v>
      </c>
      <c r="V374" s="20">
        <f t="shared" si="2504"/>
        <v>46</v>
      </c>
      <c r="W374" s="20">
        <f t="shared" si="2504"/>
        <v>35</v>
      </c>
      <c r="X374" s="20">
        <f t="shared" si="2504"/>
        <v>24</v>
      </c>
      <c r="Y374" s="21">
        <f t="shared" si="2504"/>
        <v>13</v>
      </c>
      <c r="Z374" s="21">
        <f t="shared" ref="Z374" si="2505">Y377</f>
        <v>2</v>
      </c>
      <c r="AA374" s="21">
        <f t="shared" ref="AA374" si="2506">Z377</f>
        <v>0</v>
      </c>
      <c r="AB374" s="21">
        <f t="shared" ref="AB374" si="2507">AA377</f>
        <v>0</v>
      </c>
      <c r="AC374" s="21">
        <f t="shared" ref="AC374" si="2508">AB377</f>
        <v>0</v>
      </c>
      <c r="AD374" s="21">
        <f t="shared" ref="AD374" si="2509">AC377</f>
        <v>0</v>
      </c>
      <c r="AE374" s="21">
        <f t="shared" ref="AE374" si="2510">AD377</f>
        <v>0</v>
      </c>
      <c r="AF374" s="21">
        <f t="shared" ref="AF374" si="2511">AE377</f>
        <v>0</v>
      </c>
      <c r="AG374" s="21">
        <f t="shared" ref="AG374" si="2512">AF377</f>
        <v>0</v>
      </c>
      <c r="AH374" s="21">
        <f t="shared" ref="AH374" si="2513">AG377</f>
        <v>0</v>
      </c>
      <c r="AI374" s="21">
        <f t="shared" ref="AI374" si="2514">AH377</f>
        <v>0</v>
      </c>
      <c r="AJ374" s="21">
        <f t="shared" ref="AJ374" si="2515">AI377</f>
        <v>0</v>
      </c>
      <c r="AK374" s="21">
        <f t="shared" ref="AK374" si="2516">AJ377</f>
        <v>0</v>
      </c>
      <c r="AL374" s="21">
        <f t="shared" ref="AL374" si="2517">AK377</f>
        <v>0</v>
      </c>
      <c r="AM374" s="21">
        <f t="shared" ref="AM374" si="2518">AL377</f>
        <v>0</v>
      </c>
      <c r="AN374" s="21">
        <f t="shared" ref="AN374" si="2519">AM377</f>
        <v>0</v>
      </c>
      <c r="AO374" s="21">
        <f t="shared" ref="AO374" si="2520">AN377</f>
        <v>0</v>
      </c>
      <c r="AP374" s="21">
        <f t="shared" ref="AP374" si="2521">AO377</f>
        <v>0</v>
      </c>
      <c r="AQ374" s="21">
        <f t="shared" ref="AQ374" si="2522">AP377</f>
        <v>0</v>
      </c>
    </row>
    <row r="375" spans="1:43" hidden="1" x14ac:dyDescent="0.3">
      <c r="A375" s="14">
        <f>_xlfn.XLOOKUP(F375,'Demand on-top'!A:A,'Demand on-top'!S:S)</f>
        <v>0</v>
      </c>
      <c r="B375" s="16" t="s">
        <v>7</v>
      </c>
      <c r="C375" s="17" t="s">
        <v>8</v>
      </c>
      <c r="D375" s="18" cm="1">
        <f t="array" ref="D375">ROUND(_xlfn.XLOOKUP(B375,Artikli!A:A,Artikli!C:C/7),0)</f>
        <v>9</v>
      </c>
      <c r="E375" s="19" t="s">
        <v>44</v>
      </c>
      <c r="F375" s="19" t="s">
        <v>208</v>
      </c>
      <c r="G375" s="48" t="s">
        <v>209</v>
      </c>
      <c r="H375" s="62"/>
      <c r="I375" s="57" t="s">
        <v>28</v>
      </c>
      <c r="J375" s="31">
        <v>11</v>
      </c>
      <c r="K375" s="20">
        <f>ROUND(_xlfn.XLOOKUP($F375,'Prodaja+Demand'!$B:$B,'Prodaja+Demand'!BG:BG),0)+ROUND(_xlfn.XLOOKUP($F375,'Demand on-top'!$A:$A,'Demand on-top'!F:F),0)</f>
        <v>11</v>
      </c>
      <c r="L375" s="20">
        <f>ROUND(_xlfn.XLOOKUP($F375,'Prodaja+Demand'!$B:$B,'Prodaja+Demand'!BH:BH),0)+ROUND(_xlfn.XLOOKUP($F375,'Demand on-top'!$A:$A,'Demand on-top'!G:G),0)</f>
        <v>11</v>
      </c>
      <c r="M375" s="20">
        <f>ROUND(_xlfn.XLOOKUP($F375,'Prodaja+Demand'!$B:$B,'Prodaja+Demand'!BI:BI),0)+ROUND(_xlfn.XLOOKUP($F375,'Demand on-top'!$A:$A,'Demand on-top'!H:H),0)</f>
        <v>11</v>
      </c>
      <c r="N375" s="20">
        <f>ROUND(_xlfn.XLOOKUP($F375,'Prodaja+Demand'!$B:$B,'Prodaja+Demand'!BJ:BJ),0)+ROUND(_xlfn.XLOOKUP($F375,'Demand on-top'!$A:$A,'Demand on-top'!I:I),0)</f>
        <v>11</v>
      </c>
      <c r="O375" s="20">
        <f>ROUND(_xlfn.XLOOKUP($F375,'Prodaja+Demand'!$B:$B,'Prodaja+Demand'!BK:BK),0)+ROUND(_xlfn.XLOOKUP($F375,'Demand on-top'!$A:$A,'Demand on-top'!J:J),0)</f>
        <v>11</v>
      </c>
      <c r="P375" s="20">
        <f>ROUND(_xlfn.XLOOKUP($F375,'Prodaja+Demand'!$B:$B,'Prodaja+Demand'!BL:BL),0)+ROUND(_xlfn.XLOOKUP($F375,'Demand on-top'!$A:$A,'Demand on-top'!K:K),0)</f>
        <v>11</v>
      </c>
      <c r="Q375" s="20">
        <f>ROUND(_xlfn.XLOOKUP($F375,'Prodaja+Demand'!$B:$B,'Prodaja+Demand'!BM:BM),0)+ROUND(_xlfn.XLOOKUP($F375,'Demand on-top'!$A:$A,'Demand on-top'!L:L),0)</f>
        <v>11</v>
      </c>
      <c r="R375" s="20">
        <f>ROUND(_xlfn.XLOOKUP($F375,'Prodaja+Demand'!$B:$B,'Prodaja+Demand'!BN:BN),0)+ROUND(_xlfn.XLOOKUP($F375,'Demand on-top'!$A:$A,'Demand on-top'!M:M),0)</f>
        <v>11</v>
      </c>
      <c r="S375" s="20">
        <f>ROUND(_xlfn.XLOOKUP($F375,'Prodaja+Demand'!$B:$B,'Prodaja+Demand'!BO:BO),0)+ROUND(_xlfn.XLOOKUP($F375,'Demand on-top'!$A:$A,'Demand on-top'!N:N),0)</f>
        <v>11</v>
      </c>
      <c r="T375" s="20">
        <f>ROUND(_xlfn.XLOOKUP($F375,'Prodaja+Demand'!$B:$B,'Prodaja+Demand'!BP:BP),0)+ROUND(_xlfn.XLOOKUP($F375,'Demand on-top'!$A:$A,'Demand on-top'!O:O),0)</f>
        <v>11</v>
      </c>
      <c r="U375" s="20">
        <f>ROUND(_xlfn.XLOOKUP($F375,'Prodaja+Demand'!$B:$B,'Prodaja+Demand'!BQ:BQ),0)+ROUND(_xlfn.XLOOKUP($F375,'Demand on-top'!$A:$A,'Demand on-top'!P:P),0)</f>
        <v>11</v>
      </c>
      <c r="V375" s="20">
        <f>ROUND(_xlfn.XLOOKUP($F375,'Prodaja+Demand'!$B:$B,'Prodaja+Demand'!BR:BR),0)+ROUND(_xlfn.XLOOKUP($F375,'Demand on-top'!$A:$A,'Demand on-top'!Q:Q),0)</f>
        <v>11</v>
      </c>
      <c r="W375" s="20">
        <f>ROUND(_xlfn.XLOOKUP($F375,'Prodaja+Demand'!$B:$B,'Prodaja+Demand'!BS:BS),0)+ROUND(_xlfn.XLOOKUP($F375,'Demand on-top'!$A:$A,'Demand on-top'!R:R),0)</f>
        <v>11</v>
      </c>
      <c r="X375" s="20">
        <f>ROUND(_xlfn.XLOOKUP($F375,'Prodaja+Demand'!$B:$B,'Prodaja+Demand'!BT:BT),0)+ROUND(_xlfn.XLOOKUP($F375,'Demand on-top'!$A:$A,'Demand on-top'!S:S),0)</f>
        <v>11</v>
      </c>
      <c r="Y375" s="21">
        <f>ROUND(_xlfn.XLOOKUP($F375,'Prodaja+Demand'!$B:$B,'Prodaja+Demand'!BU:BU),0)+ROUND(_xlfn.XLOOKUP($F375,'Demand on-top'!$A:$A,'Demand on-top'!T:T),0)</f>
        <v>11</v>
      </c>
      <c r="Z375" s="21">
        <f>ROUND(_xlfn.XLOOKUP($F375,'Prodaja+Demand'!$B:$B,'Prodaja+Demand'!BV:BV),0)+ROUND(_xlfn.XLOOKUP($F375,'Demand on-top'!$A:$A,'Demand on-top'!U:U),0)</f>
        <v>11</v>
      </c>
      <c r="AA375" s="21">
        <f>ROUND(_xlfn.XLOOKUP($F375,'Prodaja+Demand'!$B:$B,'Prodaja+Demand'!BW:BW),0)+ROUND(_xlfn.XLOOKUP($F375,'Demand on-top'!$A:$A,'Demand on-top'!V:V),0)</f>
        <v>11</v>
      </c>
      <c r="AB375" s="21">
        <f>ROUND(_xlfn.XLOOKUP($F375,'Prodaja+Demand'!$B:$B,'Prodaja+Demand'!BX:BX),0)+ROUND(_xlfn.XLOOKUP($F375,'Demand on-top'!$A:$A,'Demand on-top'!W:W),0)</f>
        <v>11</v>
      </c>
      <c r="AC375" s="21">
        <f>ROUND(_xlfn.XLOOKUP($F375,'Prodaja+Demand'!$B:$B,'Prodaja+Demand'!BY:BY),0)+ROUND(_xlfn.XLOOKUP($F375,'Demand on-top'!$A:$A,'Demand on-top'!X:X),0)</f>
        <v>11</v>
      </c>
      <c r="AD375" s="21">
        <f>ROUND(_xlfn.XLOOKUP($F375,'Prodaja+Demand'!$B:$B,'Prodaja+Demand'!BZ:BZ),0)+ROUND(_xlfn.XLOOKUP($F375,'Demand on-top'!$A:$A,'Demand on-top'!Y:Y),0)</f>
        <v>11</v>
      </c>
      <c r="AE375" s="21">
        <f>ROUND(_xlfn.XLOOKUP($F375,'Prodaja+Demand'!$B:$B,'Prodaja+Demand'!CA:CA),0)+ROUND(_xlfn.XLOOKUP($F375,'Demand on-top'!$A:$A,'Demand on-top'!Z:Z),0)</f>
        <v>11</v>
      </c>
      <c r="AF375" s="21">
        <f>ROUND(_xlfn.XLOOKUP($F375,'Prodaja+Demand'!$B:$B,'Prodaja+Demand'!CB:CB),0)+ROUND(_xlfn.XLOOKUP($F375,'Demand on-top'!$A:$A,'Demand on-top'!AA:AA),0)</f>
        <v>11</v>
      </c>
      <c r="AG375" s="21">
        <f>ROUND(_xlfn.XLOOKUP($F375,'Prodaja+Demand'!$B:$B,'Prodaja+Demand'!CC:CC),0)+ROUND(_xlfn.XLOOKUP($F375,'Demand on-top'!$A:$A,'Demand on-top'!AB:AB),0)</f>
        <v>11</v>
      </c>
      <c r="AH375" s="21">
        <f>ROUND(_xlfn.XLOOKUP($F375,'Prodaja+Demand'!$B:$B,'Prodaja+Demand'!CD:CD),0)+ROUND(_xlfn.XLOOKUP($F375,'Demand on-top'!$A:$A,'Demand on-top'!AC:AC),0)</f>
        <v>11</v>
      </c>
      <c r="AI375" s="21">
        <f>ROUND(_xlfn.XLOOKUP($F375,'Prodaja+Demand'!$B:$B,'Prodaja+Demand'!CE:CE),0)+ROUND(_xlfn.XLOOKUP($F375,'Demand on-top'!$A:$A,'Demand on-top'!AD:AD),0)</f>
        <v>11</v>
      </c>
      <c r="AJ375" s="21">
        <f>ROUND(_xlfn.XLOOKUP($F375,'Prodaja+Demand'!$B:$B,'Prodaja+Demand'!CF:CF),0)+ROUND(_xlfn.XLOOKUP($F375,'Demand on-top'!$A:$A,'Demand on-top'!AE:AE),0)</f>
        <v>11</v>
      </c>
      <c r="AK375" s="21">
        <f>ROUND(_xlfn.XLOOKUP($F375,'Prodaja+Demand'!$B:$B,'Prodaja+Demand'!CG:CG),0)+ROUND(_xlfn.XLOOKUP($F375,'Demand on-top'!$A:$A,'Demand on-top'!AF:AF),0)</f>
        <v>11</v>
      </c>
      <c r="AL375" s="21">
        <f>ROUND(_xlfn.XLOOKUP($F375,'Prodaja+Demand'!$B:$B,'Prodaja+Demand'!CH:CH),0)+ROUND(_xlfn.XLOOKUP($F375,'Demand on-top'!$A:$A,'Demand on-top'!AG:AG),0)</f>
        <v>11</v>
      </c>
      <c r="AM375" s="21">
        <f>ROUND(_xlfn.XLOOKUP($F375,'Prodaja+Demand'!$B:$B,'Prodaja+Demand'!CI:CI),0)+ROUND(_xlfn.XLOOKUP($F375,'Demand on-top'!$A:$A,'Demand on-top'!AH:AH),0)</f>
        <v>11</v>
      </c>
      <c r="AN375" s="21">
        <f>ROUND(_xlfn.XLOOKUP($F375,'Prodaja+Demand'!$B:$B,'Prodaja+Demand'!CJ:CJ),0)+ROUND(_xlfn.XLOOKUP($F375,'Demand on-top'!$A:$A,'Demand on-top'!AI:AI),0)</f>
        <v>11</v>
      </c>
      <c r="AO375" s="21">
        <f>ROUND(_xlfn.XLOOKUP($F375,'Prodaja+Demand'!$B:$B,'Prodaja+Demand'!CK:CK),0)+ROUND(_xlfn.XLOOKUP($F375,'Demand on-top'!$A:$A,'Demand on-top'!AJ:AJ),0)</f>
        <v>11</v>
      </c>
      <c r="AP375" s="21">
        <f>ROUND(_xlfn.XLOOKUP($F375,'Prodaja+Demand'!$B:$B,'Prodaja+Demand'!CL:CL),0)+ROUND(_xlfn.XLOOKUP($F375,'Demand on-top'!$A:$A,'Demand on-top'!AK:AK),0)</f>
        <v>0</v>
      </c>
      <c r="AQ375" s="21">
        <f>ROUND(_xlfn.XLOOKUP($F375,'Prodaja+Demand'!$B:$B,'Prodaja+Demand'!CM:CM),0)+ROUND(_xlfn.XLOOKUP($F375,'Demand on-top'!$A:$A,'Demand on-top'!AL:AL),0)</f>
        <v>0</v>
      </c>
    </row>
    <row r="376" spans="1:43" hidden="1" x14ac:dyDescent="0.3">
      <c r="A376" s="14">
        <f>_xlfn.XLOOKUP(F376,'Demand on-top'!A:A,'Demand on-top'!S:S)</f>
        <v>0</v>
      </c>
      <c r="B376" s="16" t="s">
        <v>7</v>
      </c>
      <c r="C376" s="17" t="s">
        <v>8</v>
      </c>
      <c r="D376" s="18" cm="1">
        <f t="array" ref="D376">ROUND(_xlfn.XLOOKUP(B376,Artikli!A:A,Artikli!C:C/7),0)</f>
        <v>9</v>
      </c>
      <c r="E376" s="19" t="s">
        <v>44</v>
      </c>
      <c r="F376" s="19" t="s">
        <v>208</v>
      </c>
      <c r="G376" s="48" t="s">
        <v>209</v>
      </c>
      <c r="H376" s="62"/>
      <c r="I376" s="57" t="s">
        <v>27</v>
      </c>
      <c r="J376" s="31">
        <v>0</v>
      </c>
      <c r="K376" s="20">
        <f>IFERROR(_xlfn.XLOOKUP($F376,'Incoming supply'!$A:$A,'Incoming supply'!B:B),0)</f>
        <v>0</v>
      </c>
      <c r="L376" s="20">
        <f>IFERROR(_xlfn.XLOOKUP($F376,'Incoming supply'!$A:$A,'Incoming supply'!C:C),0)</f>
        <v>0</v>
      </c>
      <c r="M376" s="20">
        <f>IFERROR(_xlfn.XLOOKUP($F376,'Incoming supply'!$A:$A,'Incoming supply'!D:D),0)</f>
        <v>0</v>
      </c>
      <c r="N376" s="20">
        <f>IFERROR(_xlfn.XLOOKUP($F376,'Incoming supply'!$A:$A,'Incoming supply'!E:E),0)</f>
        <v>0</v>
      </c>
      <c r="O376" s="20">
        <f>IFERROR(_xlfn.XLOOKUP($F376,'Incoming supply'!$A:$A,'Incoming supply'!F:F),0)</f>
        <v>0</v>
      </c>
      <c r="P376" s="20">
        <f>IFERROR(_xlfn.XLOOKUP($F376,'Incoming supply'!$A:$A,'Incoming supply'!G:G),0)</f>
        <v>0</v>
      </c>
      <c r="Q376" s="20">
        <f>IFERROR(_xlfn.XLOOKUP($F376,'Incoming supply'!$A:$A,'Incoming supply'!H:H),0)</f>
        <v>0</v>
      </c>
      <c r="R376" s="20">
        <f>IFERROR(_xlfn.XLOOKUP($F376,'Incoming supply'!$A:$A,'Incoming supply'!I:I),0)</f>
        <v>0</v>
      </c>
      <c r="S376" s="20">
        <f>IFERROR(_xlfn.XLOOKUP($F376,'Incoming supply'!$A:$A,'Incoming supply'!J:J),0)</f>
        <v>0</v>
      </c>
      <c r="T376" s="20">
        <f>IFERROR(_xlfn.XLOOKUP($F376,'Incoming supply'!$A:$A,'Incoming supply'!K:K),0)</f>
        <v>0</v>
      </c>
      <c r="U376" s="20">
        <f>IFERROR(_xlfn.XLOOKUP($F376,'Incoming supply'!$A:$A,'Incoming supply'!L:L),0)</f>
        <v>0</v>
      </c>
      <c r="V376" s="20">
        <f>IFERROR(_xlfn.XLOOKUP($F376,'Incoming supply'!$A:$A,'Incoming supply'!M:M),0)</f>
        <v>0</v>
      </c>
      <c r="W376" s="20">
        <f>IFERROR(_xlfn.XLOOKUP($F376,'Incoming supply'!$A:$A,'Incoming supply'!N:N),0)</f>
        <v>0</v>
      </c>
      <c r="X376" s="20">
        <f>IFERROR(_xlfn.XLOOKUP($F376,'Incoming supply'!$A:$A,'Incoming supply'!O:O),0)</f>
        <v>0</v>
      </c>
      <c r="Y376" s="21">
        <f>IFERROR(_xlfn.XLOOKUP($F376,'Incoming supply'!$A:$A,'Incoming supply'!P:P),0)</f>
        <v>0</v>
      </c>
      <c r="Z376" s="21">
        <f>IFERROR(_xlfn.XLOOKUP($F376,'Incoming supply'!$A:$A,'Incoming supply'!Q:Q),0)</f>
        <v>0</v>
      </c>
      <c r="AA376" s="21">
        <f>IFERROR(_xlfn.XLOOKUP($F376,'Incoming supply'!$A:$A,'Incoming supply'!R:R),0)</f>
        <v>0</v>
      </c>
      <c r="AB376" s="21">
        <f>IFERROR(_xlfn.XLOOKUP($F376,'Incoming supply'!$A:$A,'Incoming supply'!S:S),0)</f>
        <v>0</v>
      </c>
      <c r="AC376" s="21">
        <f>IFERROR(_xlfn.XLOOKUP($F376,'Incoming supply'!$A:$A,'Incoming supply'!T:T),0)</f>
        <v>0</v>
      </c>
      <c r="AD376" s="21">
        <f>IFERROR(_xlfn.XLOOKUP($F376,'Incoming supply'!$A:$A,'Incoming supply'!U:U),0)</f>
        <v>0</v>
      </c>
      <c r="AE376" s="21">
        <f>IFERROR(_xlfn.XLOOKUP($F376,'Incoming supply'!$A:$A,'Incoming supply'!V:V),0)</f>
        <v>0</v>
      </c>
      <c r="AF376" s="21">
        <f>IFERROR(_xlfn.XLOOKUP($F376,'Incoming supply'!$A:$A,'Incoming supply'!W:W),0)</f>
        <v>0</v>
      </c>
      <c r="AG376" s="21">
        <f>IFERROR(_xlfn.XLOOKUP($F376,'Incoming supply'!$A:$A,'Incoming supply'!X:X),0)</f>
        <v>0</v>
      </c>
      <c r="AH376" s="21">
        <f>IFERROR(_xlfn.XLOOKUP($F376,'Incoming supply'!$A:$A,'Incoming supply'!Y:Y),0)</f>
        <v>0</v>
      </c>
      <c r="AI376" s="21">
        <f>IFERROR(_xlfn.XLOOKUP($F376,'Incoming supply'!$A:$A,'Incoming supply'!Z:Z),0)</f>
        <v>0</v>
      </c>
      <c r="AJ376" s="21">
        <f>IFERROR(_xlfn.XLOOKUP($F376,'Incoming supply'!$A:$A,'Incoming supply'!AA:AA),0)</f>
        <v>0</v>
      </c>
      <c r="AK376" s="21">
        <f>IFERROR(_xlfn.XLOOKUP($F376,'Incoming supply'!$A:$A,'Incoming supply'!AB:AB),0)</f>
        <v>0</v>
      </c>
      <c r="AL376" s="21">
        <f>IFERROR(_xlfn.XLOOKUP($F376,'Incoming supply'!$A:$A,'Incoming supply'!AC:AC),0)</f>
        <v>0</v>
      </c>
      <c r="AM376" s="21">
        <f>IFERROR(_xlfn.XLOOKUP($F376,'Incoming supply'!$A:$A,'Incoming supply'!AD:AD),0)</f>
        <v>0</v>
      </c>
      <c r="AN376" s="21">
        <f>IFERROR(_xlfn.XLOOKUP($F376,'Incoming supply'!$A:$A,'Incoming supply'!AE:AE),0)</f>
        <v>0</v>
      </c>
      <c r="AO376" s="21">
        <f>IFERROR(_xlfn.XLOOKUP($F376,'Incoming supply'!$A:$A,'Incoming supply'!AF:AF),0)</f>
        <v>0</v>
      </c>
      <c r="AP376" s="21">
        <f>IFERROR(_xlfn.XLOOKUP($F376,'Incoming supply'!$A:$A,'Incoming supply'!AG:AG),0)</f>
        <v>0</v>
      </c>
      <c r="AQ376" s="21">
        <f>IFERROR(_xlfn.XLOOKUP($F376,'Incoming supply'!$A:$A,'Incoming supply'!AH:AH),0)</f>
        <v>0</v>
      </c>
    </row>
    <row r="377" spans="1:43" hidden="1" x14ac:dyDescent="0.3">
      <c r="A377" s="14">
        <f>_xlfn.XLOOKUP(F377,'Demand on-top'!A:A,'Demand on-top'!S:S)</f>
        <v>0</v>
      </c>
      <c r="B377" s="16" t="s">
        <v>7</v>
      </c>
      <c r="C377" s="17" t="s">
        <v>8</v>
      </c>
      <c r="D377" s="18" cm="1">
        <f t="array" ref="D377">ROUND(_xlfn.XLOOKUP(B377,Artikli!A:A,Artikli!C:C/7),0)</f>
        <v>9</v>
      </c>
      <c r="E377" s="19" t="s">
        <v>44</v>
      </c>
      <c r="F377" s="19" t="s">
        <v>208</v>
      </c>
      <c r="G377" s="48" t="s">
        <v>209</v>
      </c>
      <c r="H377" s="62"/>
      <c r="I377" s="57" t="s">
        <v>4096</v>
      </c>
      <c r="J377" s="31">
        <v>164</v>
      </c>
      <c r="K377" s="20">
        <f t="shared" ref="K377" si="2523">IF((K374-K375+K376)&gt;0,(K374-K375+K376),0)</f>
        <v>156</v>
      </c>
      <c r="L377" s="20">
        <f t="shared" ref="L377" si="2524">IF((L374-L375+L376)&gt;0,(L374-L375+L376),0)</f>
        <v>145</v>
      </c>
      <c r="M377" s="20">
        <f t="shared" ref="M377" si="2525">IF((M374-M375+M376)&gt;0,(M374-M375+M376),0)</f>
        <v>134</v>
      </c>
      <c r="N377" s="20">
        <f t="shared" ref="N377" si="2526">IF((N374-N375+N376)&gt;0,(N374-N375+N376),0)</f>
        <v>123</v>
      </c>
      <c r="O377" s="20">
        <f t="shared" ref="O377" si="2527">IF((O374-O375+O376)&gt;0,(O374-O375+O376),0)</f>
        <v>112</v>
      </c>
      <c r="P377" s="20">
        <f t="shared" ref="P377" si="2528">IF((P374-P375+P376)&gt;0,(P374-P375+P376),0)</f>
        <v>101</v>
      </c>
      <c r="Q377" s="20">
        <f t="shared" ref="Q377" si="2529">IF((Q374-Q375+Q376)&gt;0,(Q374-Q375+Q376),0)</f>
        <v>90</v>
      </c>
      <c r="R377" s="20">
        <f t="shared" ref="R377" si="2530">IF((R374-R375+R376)&gt;0,(R374-R375+R376),0)</f>
        <v>79</v>
      </c>
      <c r="S377" s="20">
        <f t="shared" ref="S377" si="2531">IF((S374-S375+S376)&gt;0,(S374-S375+S376),0)</f>
        <v>68</v>
      </c>
      <c r="T377" s="20">
        <f t="shared" ref="T377" si="2532">IF((T374-T375+T376)&gt;0,(T374-T375+T376),0)</f>
        <v>57</v>
      </c>
      <c r="U377" s="20">
        <f t="shared" ref="U377" si="2533">IF((U374-U375+U376)&gt;0,(U374-U375+U376),0)</f>
        <v>46</v>
      </c>
      <c r="V377" s="20">
        <f t="shared" ref="V377" si="2534">IF((V374-V375+V376)&gt;0,(V374-V375+V376),0)</f>
        <v>35</v>
      </c>
      <c r="W377" s="20">
        <f t="shared" ref="W377" si="2535">IF((W374-W375+W376)&gt;0,(W374-W375+W376),0)</f>
        <v>24</v>
      </c>
      <c r="X377" s="20">
        <f t="shared" ref="X377" si="2536">IF((X374-X375+X376)&gt;0,(X374-X375+X376),0)</f>
        <v>13</v>
      </c>
      <c r="Y377" s="21">
        <f t="shared" ref="Y377:AQ377" si="2537">IF((Y374-Y375+Y376)&gt;0,(Y374-Y375+Y376),0)</f>
        <v>2</v>
      </c>
      <c r="Z377" s="21">
        <f t="shared" si="2537"/>
        <v>0</v>
      </c>
      <c r="AA377" s="21">
        <f t="shared" si="2537"/>
        <v>0</v>
      </c>
      <c r="AB377" s="21">
        <f t="shared" si="2537"/>
        <v>0</v>
      </c>
      <c r="AC377" s="21">
        <f t="shared" si="2537"/>
        <v>0</v>
      </c>
      <c r="AD377" s="21">
        <f t="shared" si="2537"/>
        <v>0</v>
      </c>
      <c r="AE377" s="21">
        <f t="shared" si="2537"/>
        <v>0</v>
      </c>
      <c r="AF377" s="21">
        <f t="shared" si="2537"/>
        <v>0</v>
      </c>
      <c r="AG377" s="21">
        <f t="shared" si="2537"/>
        <v>0</v>
      </c>
      <c r="AH377" s="21">
        <f t="shared" si="2537"/>
        <v>0</v>
      </c>
      <c r="AI377" s="21">
        <f t="shared" si="2537"/>
        <v>0</v>
      </c>
      <c r="AJ377" s="21">
        <f t="shared" si="2537"/>
        <v>0</v>
      </c>
      <c r="AK377" s="21">
        <f t="shared" si="2537"/>
        <v>0</v>
      </c>
      <c r="AL377" s="21">
        <f t="shared" si="2537"/>
        <v>0</v>
      </c>
      <c r="AM377" s="21">
        <f t="shared" si="2537"/>
        <v>0</v>
      </c>
      <c r="AN377" s="21">
        <f t="shared" si="2537"/>
        <v>0</v>
      </c>
      <c r="AO377" s="21">
        <f t="shared" si="2537"/>
        <v>0</v>
      </c>
      <c r="AP377" s="21">
        <f t="shared" si="2537"/>
        <v>0</v>
      </c>
      <c r="AQ377" s="21">
        <f t="shared" si="2537"/>
        <v>0</v>
      </c>
    </row>
    <row r="378" spans="1:43" hidden="1" x14ac:dyDescent="0.3">
      <c r="A378" s="14">
        <f>_xlfn.XLOOKUP(F378,'Demand on-top'!A:A,'Demand on-top'!S:S)</f>
        <v>0</v>
      </c>
      <c r="B378" s="22" t="s">
        <v>7</v>
      </c>
      <c r="C378" s="23" t="s">
        <v>8</v>
      </c>
      <c r="D378" s="18" cm="1">
        <f t="array" ref="D378">ROUND(_xlfn.XLOOKUP(B378,Artikli!A:A,Artikli!C:C/7),0)</f>
        <v>9</v>
      </c>
      <c r="E378" s="25" t="s">
        <v>44</v>
      </c>
      <c r="F378" s="25" t="s">
        <v>208</v>
      </c>
      <c r="G378" s="49" t="s">
        <v>209</v>
      </c>
      <c r="H378" s="64"/>
      <c r="I378" s="58" t="s">
        <v>29</v>
      </c>
      <c r="J378" s="32">
        <v>15.909090909090908</v>
      </c>
      <c r="K378" s="26" cm="1">
        <f t="array" ref="K378">IFERROR(_xlfn.LET(_xlpm.stk, K374, _xlpm.dem, L375:$BF375,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AVERAGE(L375:Z375), _xlpm.nxt), _xlpm.fw + ((_xlpm.stk - _xlpm.ded) / _xlpm.safe_nxt)),0)</f>
        <v>15.181818181818182</v>
      </c>
      <c r="L378" s="26" cm="1">
        <f t="array" ref="L378">IFERROR(_xlfn.LET(_xlpm.stk, L374, _xlpm.dem, M375:$BF375,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AVERAGE(M375:AA375), _xlpm.nxt), _xlpm.fw + ((_xlpm.stk - _xlpm.ded) / _xlpm.safe_nxt)),0)</f>
        <v>14.181818181818182</v>
      </c>
      <c r="M378" s="26" cm="1">
        <f t="array" ref="M378">IFERROR(_xlfn.LET(_xlpm.stk, M374, _xlpm.dem, N375:$BF375,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AVERAGE(N375:AB375), _xlpm.nxt), _xlpm.fw + ((_xlpm.stk - _xlpm.ded) / _xlpm.safe_nxt)),0)</f>
        <v>13.181818181818182</v>
      </c>
      <c r="N378" s="26" cm="1">
        <f t="array" ref="N378">IFERROR(_xlfn.LET(_xlpm.stk, N374, _xlpm.dem, O375:$BF375,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AVERAGE(O375:AC375), _xlpm.nxt), _xlpm.fw + ((_xlpm.stk - _xlpm.ded) / _xlpm.safe_nxt)),0)</f>
        <v>12.181818181818182</v>
      </c>
      <c r="O378" s="26" cm="1">
        <f t="array" ref="O378">IFERROR(_xlfn.LET(_xlpm.stk, O374, _xlpm.dem, P375:$BF375,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AVERAGE(P375:AD375), _xlpm.nxt), _xlpm.fw + ((_xlpm.stk - _xlpm.ded) / _xlpm.safe_nxt)),0)</f>
        <v>11.181818181818182</v>
      </c>
      <c r="P378" s="26" cm="1">
        <f t="array" ref="P378">IFERROR(_xlfn.LET(_xlpm.stk, P374, _xlpm.dem, Q375:$BF375,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AVERAGE(Q375:AE375), _xlpm.nxt), _xlpm.fw + ((_xlpm.stk - _xlpm.ded) / _xlpm.safe_nxt)),0)</f>
        <v>10.181818181818182</v>
      </c>
      <c r="Q378" s="26" cm="1">
        <f t="array" ref="Q378">IFERROR(_xlfn.LET(_xlpm.stk, Q374, _xlpm.dem, R375:$BF375,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AVERAGE(R375:AF375), _xlpm.nxt), _xlpm.fw + ((_xlpm.stk - _xlpm.ded) / _xlpm.safe_nxt)),0)</f>
        <v>9.1818181818181817</v>
      </c>
      <c r="R378" s="26" cm="1">
        <f t="array" ref="R378">IFERROR(_xlfn.LET(_xlpm.stk, R374, _xlpm.dem, S375:$BF375,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AVERAGE(S375:AG375), _xlpm.nxt), _xlpm.fw + ((_xlpm.stk - _xlpm.ded) / _xlpm.safe_nxt)),0)</f>
        <v>8.1818181818181817</v>
      </c>
      <c r="S378" s="26" cm="1">
        <f t="array" ref="S378">IFERROR(_xlfn.LET(_xlpm.stk, S374, _xlpm.dem, T375:$BF375,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AVERAGE(T375:AH375), _xlpm.nxt), _xlpm.fw + ((_xlpm.stk - _xlpm.ded) / _xlpm.safe_nxt)),0)</f>
        <v>7.1818181818181817</v>
      </c>
      <c r="T378" s="26" cm="1">
        <f t="array" ref="T378">IFERROR(_xlfn.LET(_xlpm.stk, T374, _xlpm.dem, U375:$BF375,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AVERAGE(U375:AI375), _xlpm.nxt), _xlpm.fw + ((_xlpm.stk - _xlpm.ded) / _xlpm.safe_nxt)),0)</f>
        <v>6.1818181818181817</v>
      </c>
      <c r="U378" s="26" cm="1">
        <f t="array" ref="U378">IFERROR(_xlfn.LET(_xlpm.stk, U374, _xlpm.dem, V375:$BF375,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AVERAGE(V375:AJ375), _xlpm.nxt), _xlpm.fw + ((_xlpm.stk - _xlpm.ded) / _xlpm.safe_nxt)),0)</f>
        <v>5.1818181818181817</v>
      </c>
      <c r="V378" s="26" cm="1">
        <f t="array" ref="V378">IFERROR(_xlfn.LET(_xlpm.stk, V374, _xlpm.dem, W375:$BF375,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AVERAGE(W375:AK375), _xlpm.nxt), _xlpm.fw + ((_xlpm.stk - _xlpm.ded) / _xlpm.safe_nxt)),0)</f>
        <v>4.1818181818181817</v>
      </c>
      <c r="W378" s="26" cm="1">
        <f t="array" ref="W378">IFERROR(_xlfn.LET(_xlpm.stk, W374, _xlpm.dem, X375:$BF375,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AVERAGE(X375:AL375), _xlpm.nxt), _xlpm.fw + ((_xlpm.stk - _xlpm.ded) / _xlpm.safe_nxt)),0)</f>
        <v>3.1818181818181817</v>
      </c>
      <c r="X378" s="26" cm="1">
        <f t="array" ref="X378">IFERROR(_xlfn.LET(_xlpm.stk, X374, _xlpm.dem, Y375:$BF375,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AVERAGE(Y375:AM375), _xlpm.nxt), _xlpm.fw + ((_xlpm.stk - _xlpm.ded) / _xlpm.safe_nxt)),0)</f>
        <v>2.1818181818181817</v>
      </c>
      <c r="Y378" s="27" cm="1">
        <f t="array" ref="Y378">IFERROR(_xlfn.LET(_xlpm.stk, Y374, _xlpm.dem, Z375:$BF375,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AVERAGE(Z375:AN375), _xlpm.nxt), _xlpm.fw + ((_xlpm.stk - _xlpm.ded) / _xlpm.safe_nxt)),0)</f>
        <v>1.1818181818181819</v>
      </c>
      <c r="Z378" s="27" cm="1">
        <f t="array" ref="Z378">IFERROR(_xlfn.LET(_xlpm.stk, Z374, _xlpm.dem, AA375:$BF375,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AVERAGE(AA375:AO375), _xlpm.nxt), _xlpm.fw + ((_xlpm.stk - _xlpm.ded) / _xlpm.safe_nxt)),0)</f>
        <v>0.18181818181818182</v>
      </c>
      <c r="AA378" s="27" cm="1">
        <f t="array" ref="AA378">IFERROR(_xlfn.LET(_xlpm.stk, AA374, _xlpm.dem, AB375:$BF375,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AVERAGE(AB375:AP375), _xlpm.nxt), _xlpm.fw + ((_xlpm.stk - _xlpm.ded) / _xlpm.safe_nxt)),0)</f>
        <v>0</v>
      </c>
      <c r="AB378" s="27" cm="1">
        <f t="array" ref="AB378">IFERROR(_xlfn.LET(_xlpm.stk, AB374, _xlpm.dem, AC375:$BF375,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AVERAGE(AC375:AQ375), _xlpm.nxt), _xlpm.fw + ((_xlpm.stk - _xlpm.ded) / _xlpm.safe_nxt)),0)</f>
        <v>0</v>
      </c>
      <c r="AC378" s="27" cm="1">
        <f t="array" ref="AC378">IFERROR(_xlfn.LET(_xlpm.stk, AC374, _xlpm.dem, AD375:$BF375,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AVERAGE(AD375:AR375), _xlpm.nxt), _xlpm.fw + ((_xlpm.stk - _xlpm.ded) / _xlpm.safe_nxt)),0)</f>
        <v>0</v>
      </c>
      <c r="AD378" s="27" cm="1">
        <f t="array" ref="AD378">IFERROR(_xlfn.LET(_xlpm.stk, AD374, _xlpm.dem, AE375:$BF375,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AVERAGE(AE375:AS375), _xlpm.nxt), _xlpm.fw + ((_xlpm.stk - _xlpm.ded) / _xlpm.safe_nxt)),0)</f>
        <v>0</v>
      </c>
      <c r="AE378" s="27" cm="1">
        <f t="array" ref="AE378">IFERROR(_xlfn.LET(_xlpm.stk, AE374, _xlpm.dem, AF375:$BF375,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AVERAGE(AF375:AT375), _xlpm.nxt), _xlpm.fw + ((_xlpm.stk - _xlpm.ded) / _xlpm.safe_nxt)),0)</f>
        <v>0</v>
      </c>
      <c r="AF378" s="27" cm="1">
        <f t="array" ref="AF378">IFERROR(_xlfn.LET(_xlpm.stk, AF374, _xlpm.dem, AG375:$BF375,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AVERAGE(AG375:AU375), _xlpm.nxt), _xlpm.fw + ((_xlpm.stk - _xlpm.ded) / _xlpm.safe_nxt)),0)</f>
        <v>0</v>
      </c>
      <c r="AG378" s="27" cm="1">
        <f t="array" ref="AG378">IFERROR(_xlfn.LET(_xlpm.stk, AG374, _xlpm.dem, AH375:$BF375,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AVERAGE(AH375:AV375), _xlpm.nxt), _xlpm.fw + ((_xlpm.stk - _xlpm.ded) / _xlpm.safe_nxt)),0)</f>
        <v>0</v>
      </c>
      <c r="AH378" s="27" cm="1">
        <f t="array" ref="AH378">IFERROR(_xlfn.LET(_xlpm.stk, AH374, _xlpm.dem, AI375:$BF375,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AVERAGE(AI375:AW375), _xlpm.nxt), _xlpm.fw + ((_xlpm.stk - _xlpm.ded) / _xlpm.safe_nxt)),0)</f>
        <v>0</v>
      </c>
      <c r="AI378" s="27" cm="1">
        <f t="array" ref="AI378">IFERROR(_xlfn.LET(_xlpm.stk, AI374, _xlpm.dem, AJ375:$BF375,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AVERAGE(AJ375:AX375), _xlpm.nxt), _xlpm.fw + ((_xlpm.stk - _xlpm.ded) / _xlpm.safe_nxt)),0)</f>
        <v>0</v>
      </c>
      <c r="AJ378" s="27" cm="1">
        <f t="array" ref="AJ378">IFERROR(_xlfn.LET(_xlpm.stk, AJ374, _xlpm.dem, AK375:$BF375,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AVERAGE(AK375:AY375), _xlpm.nxt), _xlpm.fw + ((_xlpm.stk - _xlpm.ded) / _xlpm.safe_nxt)),0)</f>
        <v>0</v>
      </c>
      <c r="AK378" s="27" cm="1">
        <f t="array" ref="AK378">IFERROR(_xlfn.LET(_xlpm.stk, AK374, _xlpm.dem, AL375:$BF375,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AVERAGE(AL375:AZ375), _xlpm.nxt), _xlpm.fw + ((_xlpm.stk - _xlpm.ded) / _xlpm.safe_nxt)),0)</f>
        <v>0</v>
      </c>
      <c r="AL378" s="27" cm="1">
        <f t="array" ref="AL378">IFERROR(_xlfn.LET(_xlpm.stk, AL374, _xlpm.dem, AM375:$BF375,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AVERAGE(AM375:BA375), _xlpm.nxt), _xlpm.fw + ((_xlpm.stk - _xlpm.ded) / _xlpm.safe_nxt)),0)</f>
        <v>0</v>
      </c>
      <c r="AM378" s="27" cm="1">
        <f t="array" ref="AM378">IFERROR(_xlfn.LET(_xlpm.stk, AM374, _xlpm.dem, AN375:$BF375,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AVERAGE(AN375:BB375), _xlpm.nxt), _xlpm.fw + ((_xlpm.stk - _xlpm.ded) / _xlpm.safe_nxt)),0)</f>
        <v>0</v>
      </c>
      <c r="AN378" s="27" cm="1">
        <f t="array" ref="AN378">IFERROR(_xlfn.LET(_xlpm.stk, AN374, _xlpm.dem, AO375:$BF375,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AVERAGE(AO375:BC375), _xlpm.nxt), _xlpm.fw + ((_xlpm.stk - _xlpm.ded) / _xlpm.safe_nxt)),0)</f>
        <v>0</v>
      </c>
      <c r="AO378" s="27" cm="1">
        <f t="array" ref="AO378">IFERROR(_xlfn.LET(_xlpm.stk, AO374, _xlpm.dem, AP375:$BF375,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AVERAGE(AP375:BD375), _xlpm.nxt), _xlpm.fw + ((_xlpm.stk - _xlpm.ded) / _xlpm.safe_nxt)),0)</f>
        <v>0</v>
      </c>
      <c r="AP378" s="27" cm="1">
        <f t="array" ref="AP378">IFERROR(_xlfn.LET(_xlpm.stk, AP374, _xlpm.dem, AQ375:$BF375,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AVERAGE(AQ375:BE375), _xlpm.nxt), _xlpm.fw + ((_xlpm.stk - _xlpm.ded) / _xlpm.safe_nxt)),0)</f>
        <v>0</v>
      </c>
      <c r="AQ378" s="27" cm="1">
        <f t="array" ref="AQ378">IFERROR(_xlfn.LET(_xlpm.stk, AQ374, _xlpm.dem, AR375:$BF375,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AVERAGE(AR375:BF375), _xlpm.nxt), _xlpm.fw + ((_xlpm.stk - _xlpm.ded) / _xlpm.safe_nxt)),0)</f>
        <v>0</v>
      </c>
    </row>
    <row r="379" spans="1:43" hidden="1" x14ac:dyDescent="0.3">
      <c r="A379" s="14">
        <f>_xlfn.XLOOKUP(F379,'Demand on-top'!A:A,'Demand on-top'!S:S)</f>
        <v>0</v>
      </c>
      <c r="B379" s="16" t="s">
        <v>51</v>
      </c>
      <c r="C379" s="17" t="s">
        <v>52</v>
      </c>
      <c r="D379" s="18" cm="1">
        <f t="array" ref="D379">ROUND(_xlfn.XLOOKUP(B379,Artikli!A:A,Artikli!C:C/7),0)</f>
        <v>9</v>
      </c>
      <c r="E379" s="19" t="s">
        <v>12</v>
      </c>
      <c r="F379" s="19" t="s">
        <v>210</v>
      </c>
      <c r="G379" s="48" t="s">
        <v>211</v>
      </c>
      <c r="H379" s="61"/>
      <c r="I379" s="57" t="s">
        <v>26</v>
      </c>
      <c r="J379" s="31">
        <v>1608</v>
      </c>
      <c r="K379" s="20">
        <f>IFERROR(_xlfn.XLOOKUP(F379,Stock!A:A,Stock!AI:AI),0)</f>
        <v>1565</v>
      </c>
      <c r="L379" s="20">
        <f t="shared" ref="L379:Y379" si="2538">K382</f>
        <v>1538</v>
      </c>
      <c r="M379" s="20">
        <f t="shared" si="2538"/>
        <v>1511</v>
      </c>
      <c r="N379" s="20">
        <f t="shared" si="2538"/>
        <v>1484</v>
      </c>
      <c r="O379" s="20">
        <f t="shared" si="2538"/>
        <v>1457</v>
      </c>
      <c r="P379" s="20">
        <f t="shared" si="2538"/>
        <v>1430</v>
      </c>
      <c r="Q379" s="20">
        <f t="shared" si="2538"/>
        <v>1403</v>
      </c>
      <c r="R379" s="20">
        <f t="shared" si="2538"/>
        <v>1376</v>
      </c>
      <c r="S379" s="20">
        <f t="shared" si="2538"/>
        <v>1349</v>
      </c>
      <c r="T379" s="20">
        <f t="shared" si="2538"/>
        <v>1322</v>
      </c>
      <c r="U379" s="20">
        <f t="shared" si="2538"/>
        <v>1295</v>
      </c>
      <c r="V379" s="20">
        <f t="shared" si="2538"/>
        <v>1269</v>
      </c>
      <c r="W379" s="20">
        <f t="shared" si="2538"/>
        <v>1243</v>
      </c>
      <c r="X379" s="20">
        <f t="shared" si="2538"/>
        <v>1217</v>
      </c>
      <c r="Y379" s="21">
        <f t="shared" si="2538"/>
        <v>1191</v>
      </c>
      <c r="Z379" s="21">
        <f t="shared" ref="Z379" si="2539">Y382</f>
        <v>1165</v>
      </c>
      <c r="AA379" s="21">
        <f t="shared" ref="AA379" si="2540">Z382</f>
        <v>1139</v>
      </c>
      <c r="AB379" s="21">
        <f t="shared" ref="AB379" si="2541">AA382</f>
        <v>1112</v>
      </c>
      <c r="AC379" s="21">
        <f t="shared" ref="AC379" si="2542">AB382</f>
        <v>1086</v>
      </c>
      <c r="AD379" s="21">
        <f t="shared" ref="AD379" si="2543">AC382</f>
        <v>1060</v>
      </c>
      <c r="AE379" s="21">
        <f t="shared" ref="AE379" si="2544">AD382</f>
        <v>1034</v>
      </c>
      <c r="AF379" s="21">
        <f t="shared" ref="AF379" si="2545">AE382</f>
        <v>1008</v>
      </c>
      <c r="AG379" s="21">
        <f t="shared" ref="AG379" si="2546">AF382</f>
        <v>982</v>
      </c>
      <c r="AH379" s="21">
        <f t="shared" ref="AH379" si="2547">AG382</f>
        <v>955</v>
      </c>
      <c r="AI379" s="21">
        <f t="shared" ref="AI379" si="2548">AH382</f>
        <v>929</v>
      </c>
      <c r="AJ379" s="21">
        <f t="shared" ref="AJ379" si="2549">AI382</f>
        <v>903</v>
      </c>
      <c r="AK379" s="21">
        <f t="shared" ref="AK379" si="2550">AJ382</f>
        <v>876</v>
      </c>
      <c r="AL379" s="21">
        <f t="shared" ref="AL379" si="2551">AK382</f>
        <v>849</v>
      </c>
      <c r="AM379" s="21">
        <f t="shared" ref="AM379" si="2552">AL382</f>
        <v>822</v>
      </c>
      <c r="AN379" s="21">
        <f t="shared" ref="AN379" si="2553">AM382</f>
        <v>796</v>
      </c>
      <c r="AO379" s="21">
        <f t="shared" ref="AO379" si="2554">AN382</f>
        <v>770</v>
      </c>
      <c r="AP379" s="21">
        <f t="shared" ref="AP379" si="2555">AO382</f>
        <v>744</v>
      </c>
      <c r="AQ379" s="21">
        <f t="shared" ref="AQ379" si="2556">AP382</f>
        <v>744</v>
      </c>
    </row>
    <row r="380" spans="1:43" hidden="1" x14ac:dyDescent="0.3">
      <c r="A380" s="14">
        <f>_xlfn.XLOOKUP(F380,'Demand on-top'!A:A,'Demand on-top'!S:S)</f>
        <v>0</v>
      </c>
      <c r="B380" s="16" t="s">
        <v>51</v>
      </c>
      <c r="C380" s="17" t="s">
        <v>52</v>
      </c>
      <c r="D380" s="18" cm="1">
        <f t="array" ref="D380">ROUND(_xlfn.XLOOKUP(B380,Artikli!A:A,Artikli!C:C/7),0)</f>
        <v>9</v>
      </c>
      <c r="E380" s="19" t="s">
        <v>12</v>
      </c>
      <c r="F380" s="19" t="s">
        <v>210</v>
      </c>
      <c r="G380" s="48" t="s">
        <v>211</v>
      </c>
      <c r="H380" s="62"/>
      <c r="I380" s="57" t="s">
        <v>28</v>
      </c>
      <c r="J380" s="31">
        <v>27</v>
      </c>
      <c r="K380" s="20">
        <f>ROUND(_xlfn.XLOOKUP($F380,'Prodaja+Demand'!$B:$B,'Prodaja+Demand'!BG:BG),0)+ROUND(_xlfn.XLOOKUP($F380,'Demand on-top'!$A:$A,'Demand on-top'!F:F),0)</f>
        <v>27</v>
      </c>
      <c r="L380" s="20">
        <f>ROUND(_xlfn.XLOOKUP($F380,'Prodaja+Demand'!$B:$B,'Prodaja+Demand'!BH:BH),0)+ROUND(_xlfn.XLOOKUP($F380,'Demand on-top'!$A:$A,'Demand on-top'!G:G),0)</f>
        <v>27</v>
      </c>
      <c r="M380" s="20">
        <f>ROUND(_xlfn.XLOOKUP($F380,'Prodaja+Demand'!$B:$B,'Prodaja+Demand'!BI:BI),0)+ROUND(_xlfn.XLOOKUP($F380,'Demand on-top'!$A:$A,'Demand on-top'!H:H),0)</f>
        <v>27</v>
      </c>
      <c r="N380" s="20">
        <f>ROUND(_xlfn.XLOOKUP($F380,'Prodaja+Demand'!$B:$B,'Prodaja+Demand'!BJ:BJ),0)+ROUND(_xlfn.XLOOKUP($F380,'Demand on-top'!$A:$A,'Demand on-top'!I:I),0)</f>
        <v>27</v>
      </c>
      <c r="O380" s="20">
        <f>ROUND(_xlfn.XLOOKUP($F380,'Prodaja+Demand'!$B:$B,'Prodaja+Demand'!BK:BK),0)+ROUND(_xlfn.XLOOKUP($F380,'Demand on-top'!$A:$A,'Demand on-top'!J:J),0)</f>
        <v>27</v>
      </c>
      <c r="P380" s="20">
        <f>ROUND(_xlfn.XLOOKUP($F380,'Prodaja+Demand'!$B:$B,'Prodaja+Demand'!BL:BL),0)+ROUND(_xlfn.XLOOKUP($F380,'Demand on-top'!$A:$A,'Demand on-top'!K:K),0)</f>
        <v>27</v>
      </c>
      <c r="Q380" s="20">
        <f>ROUND(_xlfn.XLOOKUP($F380,'Prodaja+Demand'!$B:$B,'Prodaja+Demand'!BM:BM),0)+ROUND(_xlfn.XLOOKUP($F380,'Demand on-top'!$A:$A,'Demand on-top'!L:L),0)</f>
        <v>27</v>
      </c>
      <c r="R380" s="20">
        <f>ROUND(_xlfn.XLOOKUP($F380,'Prodaja+Demand'!$B:$B,'Prodaja+Demand'!BN:BN),0)+ROUND(_xlfn.XLOOKUP($F380,'Demand on-top'!$A:$A,'Demand on-top'!M:M),0)</f>
        <v>27</v>
      </c>
      <c r="S380" s="20">
        <f>ROUND(_xlfn.XLOOKUP($F380,'Prodaja+Demand'!$B:$B,'Prodaja+Demand'!BO:BO),0)+ROUND(_xlfn.XLOOKUP($F380,'Demand on-top'!$A:$A,'Demand on-top'!N:N),0)</f>
        <v>27</v>
      </c>
      <c r="T380" s="20">
        <f>ROUND(_xlfn.XLOOKUP($F380,'Prodaja+Demand'!$B:$B,'Prodaja+Demand'!BP:BP),0)+ROUND(_xlfn.XLOOKUP($F380,'Demand on-top'!$A:$A,'Demand on-top'!O:O),0)</f>
        <v>27</v>
      </c>
      <c r="U380" s="20">
        <f>ROUND(_xlfn.XLOOKUP($F380,'Prodaja+Demand'!$B:$B,'Prodaja+Demand'!BQ:BQ),0)+ROUND(_xlfn.XLOOKUP($F380,'Demand on-top'!$A:$A,'Demand on-top'!P:P),0)</f>
        <v>26</v>
      </c>
      <c r="V380" s="20">
        <f>ROUND(_xlfn.XLOOKUP($F380,'Prodaja+Demand'!$B:$B,'Prodaja+Demand'!BR:BR),0)+ROUND(_xlfn.XLOOKUP($F380,'Demand on-top'!$A:$A,'Demand on-top'!Q:Q),0)</f>
        <v>26</v>
      </c>
      <c r="W380" s="20">
        <f>ROUND(_xlfn.XLOOKUP($F380,'Prodaja+Demand'!$B:$B,'Prodaja+Demand'!BS:BS),0)+ROUND(_xlfn.XLOOKUP($F380,'Demand on-top'!$A:$A,'Demand on-top'!R:R),0)</f>
        <v>26</v>
      </c>
      <c r="X380" s="20">
        <f>ROUND(_xlfn.XLOOKUP($F380,'Prodaja+Demand'!$B:$B,'Prodaja+Demand'!BT:BT),0)+ROUND(_xlfn.XLOOKUP($F380,'Demand on-top'!$A:$A,'Demand on-top'!S:S),0)</f>
        <v>26</v>
      </c>
      <c r="Y380" s="21">
        <f>ROUND(_xlfn.XLOOKUP($F380,'Prodaja+Demand'!$B:$B,'Prodaja+Demand'!BU:BU),0)+ROUND(_xlfn.XLOOKUP($F380,'Demand on-top'!$A:$A,'Demand on-top'!T:T),0)</f>
        <v>26</v>
      </c>
      <c r="Z380" s="21">
        <f>ROUND(_xlfn.XLOOKUP($F380,'Prodaja+Demand'!$B:$B,'Prodaja+Demand'!BV:BV),0)+ROUND(_xlfn.XLOOKUP($F380,'Demand on-top'!$A:$A,'Demand on-top'!U:U),0)</f>
        <v>26</v>
      </c>
      <c r="AA380" s="21">
        <f>ROUND(_xlfn.XLOOKUP($F380,'Prodaja+Demand'!$B:$B,'Prodaja+Demand'!BW:BW),0)+ROUND(_xlfn.XLOOKUP($F380,'Demand on-top'!$A:$A,'Demand on-top'!V:V),0)</f>
        <v>27</v>
      </c>
      <c r="AB380" s="21">
        <f>ROUND(_xlfn.XLOOKUP($F380,'Prodaja+Demand'!$B:$B,'Prodaja+Demand'!BX:BX),0)+ROUND(_xlfn.XLOOKUP($F380,'Demand on-top'!$A:$A,'Demand on-top'!W:W),0)</f>
        <v>26</v>
      </c>
      <c r="AC380" s="21">
        <f>ROUND(_xlfn.XLOOKUP($F380,'Prodaja+Demand'!$B:$B,'Prodaja+Demand'!BY:BY),0)+ROUND(_xlfn.XLOOKUP($F380,'Demand on-top'!$A:$A,'Demand on-top'!X:X),0)</f>
        <v>26</v>
      </c>
      <c r="AD380" s="21">
        <f>ROUND(_xlfn.XLOOKUP($F380,'Prodaja+Demand'!$B:$B,'Prodaja+Demand'!BZ:BZ),0)+ROUND(_xlfn.XLOOKUP($F380,'Demand on-top'!$A:$A,'Demand on-top'!Y:Y),0)</f>
        <v>26</v>
      </c>
      <c r="AE380" s="21">
        <f>ROUND(_xlfn.XLOOKUP($F380,'Prodaja+Demand'!$B:$B,'Prodaja+Demand'!CA:CA),0)+ROUND(_xlfn.XLOOKUP($F380,'Demand on-top'!$A:$A,'Demand on-top'!Z:Z),0)</f>
        <v>26</v>
      </c>
      <c r="AF380" s="21">
        <f>ROUND(_xlfn.XLOOKUP($F380,'Prodaja+Demand'!$B:$B,'Prodaja+Demand'!CB:CB),0)+ROUND(_xlfn.XLOOKUP($F380,'Demand on-top'!$A:$A,'Demand on-top'!AA:AA),0)</f>
        <v>26</v>
      </c>
      <c r="AG380" s="21">
        <f>ROUND(_xlfn.XLOOKUP($F380,'Prodaja+Demand'!$B:$B,'Prodaja+Demand'!CC:CC),0)+ROUND(_xlfn.XLOOKUP($F380,'Demand on-top'!$A:$A,'Demand on-top'!AB:AB),0)</f>
        <v>27</v>
      </c>
      <c r="AH380" s="21">
        <f>ROUND(_xlfn.XLOOKUP($F380,'Prodaja+Demand'!$B:$B,'Prodaja+Demand'!CD:CD),0)+ROUND(_xlfn.XLOOKUP($F380,'Demand on-top'!$A:$A,'Demand on-top'!AC:AC),0)</f>
        <v>26</v>
      </c>
      <c r="AI380" s="21">
        <f>ROUND(_xlfn.XLOOKUP($F380,'Prodaja+Demand'!$B:$B,'Prodaja+Demand'!CE:CE),0)+ROUND(_xlfn.XLOOKUP($F380,'Demand on-top'!$A:$A,'Demand on-top'!AD:AD),0)</f>
        <v>26</v>
      </c>
      <c r="AJ380" s="21">
        <f>ROUND(_xlfn.XLOOKUP($F380,'Prodaja+Demand'!$B:$B,'Prodaja+Demand'!CF:CF),0)+ROUND(_xlfn.XLOOKUP($F380,'Demand on-top'!$A:$A,'Demand on-top'!AE:AE),0)</f>
        <v>27</v>
      </c>
      <c r="AK380" s="21">
        <f>ROUND(_xlfn.XLOOKUP($F380,'Prodaja+Demand'!$B:$B,'Prodaja+Demand'!CG:CG),0)+ROUND(_xlfn.XLOOKUP($F380,'Demand on-top'!$A:$A,'Demand on-top'!AF:AF),0)</f>
        <v>27</v>
      </c>
      <c r="AL380" s="21">
        <f>ROUND(_xlfn.XLOOKUP($F380,'Prodaja+Demand'!$B:$B,'Prodaja+Demand'!CH:CH),0)+ROUND(_xlfn.XLOOKUP($F380,'Demand on-top'!$A:$A,'Demand on-top'!AG:AG),0)</f>
        <v>27</v>
      </c>
      <c r="AM380" s="21">
        <f>ROUND(_xlfn.XLOOKUP($F380,'Prodaja+Demand'!$B:$B,'Prodaja+Demand'!CI:CI),0)+ROUND(_xlfn.XLOOKUP($F380,'Demand on-top'!$A:$A,'Demand on-top'!AH:AH),0)</f>
        <v>26</v>
      </c>
      <c r="AN380" s="21">
        <f>ROUND(_xlfn.XLOOKUP($F380,'Prodaja+Demand'!$B:$B,'Prodaja+Demand'!CJ:CJ),0)+ROUND(_xlfn.XLOOKUP($F380,'Demand on-top'!$A:$A,'Demand on-top'!AI:AI),0)</f>
        <v>26</v>
      </c>
      <c r="AO380" s="21">
        <f>ROUND(_xlfn.XLOOKUP($F380,'Prodaja+Demand'!$B:$B,'Prodaja+Demand'!CK:CK),0)+ROUND(_xlfn.XLOOKUP($F380,'Demand on-top'!$A:$A,'Demand on-top'!AJ:AJ),0)</f>
        <v>26</v>
      </c>
      <c r="AP380" s="21">
        <f>ROUND(_xlfn.XLOOKUP($F380,'Prodaja+Demand'!$B:$B,'Prodaja+Demand'!CL:CL),0)+ROUND(_xlfn.XLOOKUP($F380,'Demand on-top'!$A:$A,'Demand on-top'!AK:AK),0)</f>
        <v>0</v>
      </c>
      <c r="AQ380" s="21">
        <f>ROUND(_xlfn.XLOOKUP($F380,'Prodaja+Demand'!$B:$B,'Prodaja+Demand'!CM:CM),0)+ROUND(_xlfn.XLOOKUP($F380,'Demand on-top'!$A:$A,'Demand on-top'!AL:AL),0)</f>
        <v>0</v>
      </c>
    </row>
    <row r="381" spans="1:43" hidden="1" x14ac:dyDescent="0.3">
      <c r="A381" s="14">
        <f>_xlfn.XLOOKUP(F381,'Demand on-top'!A:A,'Demand on-top'!S:S)</f>
        <v>0</v>
      </c>
      <c r="B381" s="16" t="s">
        <v>51</v>
      </c>
      <c r="C381" s="17" t="s">
        <v>52</v>
      </c>
      <c r="D381" s="18" cm="1">
        <f t="array" ref="D381">ROUND(_xlfn.XLOOKUP(B381,Artikli!A:A,Artikli!C:C/7),0)</f>
        <v>9</v>
      </c>
      <c r="E381" s="19" t="s">
        <v>12</v>
      </c>
      <c r="F381" s="19" t="s">
        <v>210</v>
      </c>
      <c r="G381" s="48" t="s">
        <v>211</v>
      </c>
      <c r="H381" s="62"/>
      <c r="I381" s="57" t="s">
        <v>27</v>
      </c>
      <c r="J381" s="31">
        <v>0</v>
      </c>
      <c r="K381" s="20">
        <f>IFERROR(_xlfn.XLOOKUP($F381,'Incoming supply'!$A:$A,'Incoming supply'!B:B),0)</f>
        <v>0</v>
      </c>
      <c r="L381" s="20">
        <f>IFERROR(_xlfn.XLOOKUP($F381,'Incoming supply'!$A:$A,'Incoming supply'!C:C),0)</f>
        <v>0</v>
      </c>
      <c r="M381" s="20">
        <f>IFERROR(_xlfn.XLOOKUP($F381,'Incoming supply'!$A:$A,'Incoming supply'!D:D),0)</f>
        <v>0</v>
      </c>
      <c r="N381" s="20">
        <f>IFERROR(_xlfn.XLOOKUP($F381,'Incoming supply'!$A:$A,'Incoming supply'!E:E),0)</f>
        <v>0</v>
      </c>
      <c r="O381" s="20">
        <f>IFERROR(_xlfn.XLOOKUP($F381,'Incoming supply'!$A:$A,'Incoming supply'!F:F),0)</f>
        <v>0</v>
      </c>
      <c r="P381" s="20">
        <f>IFERROR(_xlfn.XLOOKUP($F381,'Incoming supply'!$A:$A,'Incoming supply'!G:G),0)</f>
        <v>0</v>
      </c>
      <c r="Q381" s="20">
        <f>IFERROR(_xlfn.XLOOKUP($F381,'Incoming supply'!$A:$A,'Incoming supply'!H:H),0)</f>
        <v>0</v>
      </c>
      <c r="R381" s="20">
        <f>IFERROR(_xlfn.XLOOKUP($F381,'Incoming supply'!$A:$A,'Incoming supply'!I:I),0)</f>
        <v>0</v>
      </c>
      <c r="S381" s="20">
        <f>IFERROR(_xlfn.XLOOKUP($F381,'Incoming supply'!$A:$A,'Incoming supply'!J:J),0)</f>
        <v>0</v>
      </c>
      <c r="T381" s="20">
        <f>IFERROR(_xlfn.XLOOKUP($F381,'Incoming supply'!$A:$A,'Incoming supply'!K:K),0)</f>
        <v>0</v>
      </c>
      <c r="U381" s="20">
        <f>IFERROR(_xlfn.XLOOKUP($F381,'Incoming supply'!$A:$A,'Incoming supply'!L:L),0)</f>
        <v>0</v>
      </c>
      <c r="V381" s="20">
        <f>IFERROR(_xlfn.XLOOKUP($F381,'Incoming supply'!$A:$A,'Incoming supply'!M:M),0)</f>
        <v>0</v>
      </c>
      <c r="W381" s="20">
        <f>IFERROR(_xlfn.XLOOKUP($F381,'Incoming supply'!$A:$A,'Incoming supply'!N:N),0)</f>
        <v>0</v>
      </c>
      <c r="X381" s="20">
        <f>IFERROR(_xlfn.XLOOKUP($F381,'Incoming supply'!$A:$A,'Incoming supply'!O:O),0)</f>
        <v>0</v>
      </c>
      <c r="Y381" s="21">
        <f>IFERROR(_xlfn.XLOOKUP($F381,'Incoming supply'!$A:$A,'Incoming supply'!P:P),0)</f>
        <v>0</v>
      </c>
      <c r="Z381" s="21">
        <f>IFERROR(_xlfn.XLOOKUP($F381,'Incoming supply'!$A:$A,'Incoming supply'!Q:Q),0)</f>
        <v>0</v>
      </c>
      <c r="AA381" s="21">
        <f>IFERROR(_xlfn.XLOOKUP($F381,'Incoming supply'!$A:$A,'Incoming supply'!R:R),0)</f>
        <v>0</v>
      </c>
      <c r="AB381" s="21">
        <f>IFERROR(_xlfn.XLOOKUP($F381,'Incoming supply'!$A:$A,'Incoming supply'!S:S),0)</f>
        <v>0</v>
      </c>
      <c r="AC381" s="21">
        <f>IFERROR(_xlfn.XLOOKUP($F381,'Incoming supply'!$A:$A,'Incoming supply'!T:T),0)</f>
        <v>0</v>
      </c>
      <c r="AD381" s="21">
        <f>IFERROR(_xlfn.XLOOKUP($F381,'Incoming supply'!$A:$A,'Incoming supply'!U:U),0)</f>
        <v>0</v>
      </c>
      <c r="AE381" s="21">
        <f>IFERROR(_xlfn.XLOOKUP($F381,'Incoming supply'!$A:$A,'Incoming supply'!V:V),0)</f>
        <v>0</v>
      </c>
      <c r="AF381" s="21">
        <f>IFERROR(_xlfn.XLOOKUP($F381,'Incoming supply'!$A:$A,'Incoming supply'!W:W),0)</f>
        <v>0</v>
      </c>
      <c r="AG381" s="21">
        <f>IFERROR(_xlfn.XLOOKUP($F381,'Incoming supply'!$A:$A,'Incoming supply'!X:X),0)</f>
        <v>0</v>
      </c>
      <c r="AH381" s="21">
        <f>IFERROR(_xlfn.XLOOKUP($F381,'Incoming supply'!$A:$A,'Incoming supply'!Y:Y),0)</f>
        <v>0</v>
      </c>
      <c r="AI381" s="21">
        <f>IFERROR(_xlfn.XLOOKUP($F381,'Incoming supply'!$A:$A,'Incoming supply'!Z:Z),0)</f>
        <v>0</v>
      </c>
      <c r="AJ381" s="21">
        <f>IFERROR(_xlfn.XLOOKUP($F381,'Incoming supply'!$A:$A,'Incoming supply'!AA:AA),0)</f>
        <v>0</v>
      </c>
      <c r="AK381" s="21">
        <f>IFERROR(_xlfn.XLOOKUP($F381,'Incoming supply'!$A:$A,'Incoming supply'!AB:AB),0)</f>
        <v>0</v>
      </c>
      <c r="AL381" s="21">
        <f>IFERROR(_xlfn.XLOOKUP($F381,'Incoming supply'!$A:$A,'Incoming supply'!AC:AC),0)</f>
        <v>0</v>
      </c>
      <c r="AM381" s="21">
        <f>IFERROR(_xlfn.XLOOKUP($F381,'Incoming supply'!$A:$A,'Incoming supply'!AD:AD),0)</f>
        <v>0</v>
      </c>
      <c r="AN381" s="21">
        <f>IFERROR(_xlfn.XLOOKUP($F381,'Incoming supply'!$A:$A,'Incoming supply'!AE:AE),0)</f>
        <v>0</v>
      </c>
      <c r="AO381" s="21">
        <f>IFERROR(_xlfn.XLOOKUP($F381,'Incoming supply'!$A:$A,'Incoming supply'!AF:AF),0)</f>
        <v>0</v>
      </c>
      <c r="AP381" s="21">
        <f>IFERROR(_xlfn.XLOOKUP($F381,'Incoming supply'!$A:$A,'Incoming supply'!AG:AG),0)</f>
        <v>0</v>
      </c>
      <c r="AQ381" s="21">
        <f>IFERROR(_xlfn.XLOOKUP($F381,'Incoming supply'!$A:$A,'Incoming supply'!AH:AH),0)</f>
        <v>0</v>
      </c>
    </row>
    <row r="382" spans="1:43" hidden="1" x14ac:dyDescent="0.3">
      <c r="A382" s="14">
        <f>_xlfn.XLOOKUP(F382,'Demand on-top'!A:A,'Demand on-top'!S:S)</f>
        <v>0</v>
      </c>
      <c r="B382" s="16" t="s">
        <v>51</v>
      </c>
      <c r="C382" s="17" t="s">
        <v>52</v>
      </c>
      <c r="D382" s="18" cm="1">
        <f t="array" ref="D382">ROUND(_xlfn.XLOOKUP(B382,Artikli!A:A,Artikli!C:C/7),0)</f>
        <v>9</v>
      </c>
      <c r="E382" s="19" t="s">
        <v>12</v>
      </c>
      <c r="F382" s="19" t="s">
        <v>210</v>
      </c>
      <c r="G382" s="48" t="s">
        <v>211</v>
      </c>
      <c r="H382" s="62"/>
      <c r="I382" s="57" t="s">
        <v>4096</v>
      </c>
      <c r="J382" s="31">
        <v>1581</v>
      </c>
      <c r="K382" s="20">
        <f t="shared" ref="K382" si="2557">IF((K379-K380+K381)&gt;0,(K379-K380+K381),0)</f>
        <v>1538</v>
      </c>
      <c r="L382" s="20">
        <f t="shared" ref="L382" si="2558">IF((L379-L380+L381)&gt;0,(L379-L380+L381),0)</f>
        <v>1511</v>
      </c>
      <c r="M382" s="20">
        <f t="shared" ref="M382" si="2559">IF((M379-M380+M381)&gt;0,(M379-M380+M381),0)</f>
        <v>1484</v>
      </c>
      <c r="N382" s="20">
        <f t="shared" ref="N382" si="2560">IF((N379-N380+N381)&gt;0,(N379-N380+N381),0)</f>
        <v>1457</v>
      </c>
      <c r="O382" s="20">
        <f t="shared" ref="O382" si="2561">IF((O379-O380+O381)&gt;0,(O379-O380+O381),0)</f>
        <v>1430</v>
      </c>
      <c r="P382" s="20">
        <f t="shared" ref="P382" si="2562">IF((P379-P380+P381)&gt;0,(P379-P380+P381),0)</f>
        <v>1403</v>
      </c>
      <c r="Q382" s="20">
        <f t="shared" ref="Q382" si="2563">IF((Q379-Q380+Q381)&gt;0,(Q379-Q380+Q381),0)</f>
        <v>1376</v>
      </c>
      <c r="R382" s="20">
        <f t="shared" ref="R382" si="2564">IF((R379-R380+R381)&gt;0,(R379-R380+R381),0)</f>
        <v>1349</v>
      </c>
      <c r="S382" s="20">
        <f t="shared" ref="S382" si="2565">IF((S379-S380+S381)&gt;0,(S379-S380+S381),0)</f>
        <v>1322</v>
      </c>
      <c r="T382" s="20">
        <f t="shared" ref="T382" si="2566">IF((T379-T380+T381)&gt;0,(T379-T380+T381),0)</f>
        <v>1295</v>
      </c>
      <c r="U382" s="20">
        <f t="shared" ref="U382" si="2567">IF((U379-U380+U381)&gt;0,(U379-U380+U381),0)</f>
        <v>1269</v>
      </c>
      <c r="V382" s="20">
        <f t="shared" ref="V382" si="2568">IF((V379-V380+V381)&gt;0,(V379-V380+V381),0)</f>
        <v>1243</v>
      </c>
      <c r="W382" s="20">
        <f t="shared" ref="W382" si="2569">IF((W379-W380+W381)&gt;0,(W379-W380+W381),0)</f>
        <v>1217</v>
      </c>
      <c r="X382" s="20">
        <f t="shared" ref="X382" si="2570">IF((X379-X380+X381)&gt;0,(X379-X380+X381),0)</f>
        <v>1191</v>
      </c>
      <c r="Y382" s="21">
        <f t="shared" ref="Y382:AQ382" si="2571">IF((Y379-Y380+Y381)&gt;0,(Y379-Y380+Y381),0)</f>
        <v>1165</v>
      </c>
      <c r="Z382" s="21">
        <f t="shared" si="2571"/>
        <v>1139</v>
      </c>
      <c r="AA382" s="21">
        <f t="shared" si="2571"/>
        <v>1112</v>
      </c>
      <c r="AB382" s="21">
        <f t="shared" si="2571"/>
        <v>1086</v>
      </c>
      <c r="AC382" s="21">
        <f t="shared" si="2571"/>
        <v>1060</v>
      </c>
      <c r="AD382" s="21">
        <f t="shared" si="2571"/>
        <v>1034</v>
      </c>
      <c r="AE382" s="21">
        <f t="shared" si="2571"/>
        <v>1008</v>
      </c>
      <c r="AF382" s="21">
        <f t="shared" si="2571"/>
        <v>982</v>
      </c>
      <c r="AG382" s="21">
        <f t="shared" si="2571"/>
        <v>955</v>
      </c>
      <c r="AH382" s="21">
        <f t="shared" si="2571"/>
        <v>929</v>
      </c>
      <c r="AI382" s="21">
        <f t="shared" si="2571"/>
        <v>903</v>
      </c>
      <c r="AJ382" s="21">
        <f t="shared" si="2571"/>
        <v>876</v>
      </c>
      <c r="AK382" s="21">
        <f t="shared" si="2571"/>
        <v>849</v>
      </c>
      <c r="AL382" s="21">
        <f t="shared" si="2571"/>
        <v>822</v>
      </c>
      <c r="AM382" s="21">
        <f t="shared" si="2571"/>
        <v>796</v>
      </c>
      <c r="AN382" s="21">
        <f t="shared" si="2571"/>
        <v>770</v>
      </c>
      <c r="AO382" s="21">
        <f t="shared" si="2571"/>
        <v>744</v>
      </c>
      <c r="AP382" s="21">
        <f t="shared" si="2571"/>
        <v>744</v>
      </c>
      <c r="AQ382" s="21">
        <f t="shared" si="2571"/>
        <v>744</v>
      </c>
    </row>
    <row r="383" spans="1:43" hidden="1" x14ac:dyDescent="0.3">
      <c r="A383" s="14">
        <f>_xlfn.XLOOKUP(F383,'Demand on-top'!A:A,'Demand on-top'!S:S)</f>
        <v>0</v>
      </c>
      <c r="B383" s="22" t="s">
        <v>51</v>
      </c>
      <c r="C383" s="23" t="s">
        <v>52</v>
      </c>
      <c r="D383" s="18" cm="1">
        <f t="array" ref="D383">ROUND(_xlfn.XLOOKUP(B383,Artikli!A:A,Artikli!C:C/7),0)</f>
        <v>9</v>
      </c>
      <c r="E383" s="25" t="s">
        <v>12</v>
      </c>
      <c r="F383" s="25" t="s">
        <v>210</v>
      </c>
      <c r="G383" s="49" t="s">
        <v>211</v>
      </c>
      <c r="H383" s="64"/>
      <c r="I383" s="58" t="s">
        <v>29</v>
      </c>
      <c r="J383" s="32">
        <v>60.3</v>
      </c>
      <c r="K383" s="26" cm="1">
        <f t="array" ref="K383">IFERROR(_xlfn.LET(_xlpm.stk, K379, _xlpm.dem, L380:$BF380,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AVERAGE(L380:Z380), _xlpm.nxt), _xlpm.fw + ((_xlpm.stk - _xlpm.ded) / _xlpm.safe_nxt)),0)</f>
        <v>58.984962406015036</v>
      </c>
      <c r="L383" s="26" cm="1">
        <f t="array" ref="L383">IFERROR(_xlfn.LET(_xlpm.stk, L379, _xlpm.dem, M380:$BF380,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AVERAGE(M380:AA380), _xlpm.nxt), _xlpm.fw + ((_xlpm.stk - _xlpm.ded) / _xlpm.safe_nxt)),0)</f>
        <v>57.984962406015036</v>
      </c>
      <c r="M383" s="26" cm="1">
        <f t="array" ref="M383">IFERROR(_xlfn.LET(_xlpm.stk, M379, _xlpm.dem, N380:$BF380,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AVERAGE(N380:AB380), _xlpm.nxt), _xlpm.fw + ((_xlpm.stk - _xlpm.ded) / _xlpm.safe_nxt)),0)</f>
        <v>57.057788944723612</v>
      </c>
      <c r="N383" s="26" cm="1">
        <f t="array" ref="N383">IFERROR(_xlfn.LET(_xlpm.stk, N379, _xlpm.dem, O380:$BF380,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AVERAGE(O380:AC380), _xlpm.nxt), _xlpm.fw + ((_xlpm.stk - _xlpm.ded) / _xlpm.safe_nxt)),0)</f>
        <v>56.130982367758193</v>
      </c>
      <c r="O383" s="26" cm="1">
        <f t="array" ref="O383">IFERROR(_xlfn.LET(_xlpm.stk, O379, _xlpm.dem, P380:$BF380,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AVERAGE(P380:AD380), _xlpm.nxt), _xlpm.fw + ((_xlpm.stk - _xlpm.ded) / _xlpm.safe_nxt)),0)</f>
        <v>55.204545454545453</v>
      </c>
      <c r="P383" s="26" cm="1">
        <f t="array" ref="P383">IFERROR(_xlfn.LET(_xlpm.stk, P379, _xlpm.dem, Q380:$BF380,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AVERAGE(Q380:AE380), _xlpm.nxt), _xlpm.fw + ((_xlpm.stk - _xlpm.ded) / _xlpm.safe_nxt)),0)</f>
        <v>54.278481012658233</v>
      </c>
      <c r="Q383" s="26" cm="1">
        <f t="array" ref="Q383">IFERROR(_xlfn.LET(_xlpm.stk, Q379, _xlpm.dem, R380:$BF380,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AVERAGE(R380:AF380), _xlpm.nxt), _xlpm.fw + ((_xlpm.stk - _xlpm.ded) / _xlpm.safe_nxt)),0)</f>
        <v>53.352791878172589</v>
      </c>
      <c r="R383" s="26" cm="1">
        <f t="array" ref="R383">IFERROR(_xlfn.LET(_xlpm.stk, R379, _xlpm.dem, S380:$BF380,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AVERAGE(S380:AG380), _xlpm.nxt), _xlpm.fw + ((_xlpm.stk - _xlpm.ded) / _xlpm.safe_nxt)),0)</f>
        <v>52.352791878172589</v>
      </c>
      <c r="S383" s="26" cm="1">
        <f t="array" ref="S383">IFERROR(_xlfn.LET(_xlpm.stk, S379, _xlpm.dem, T380:$BF380,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AVERAGE(T380:AH380), _xlpm.nxt), _xlpm.fw + ((_xlpm.stk - _xlpm.ded) / _xlpm.safe_nxt)),0)</f>
        <v>51.427480916030532</v>
      </c>
      <c r="T383" s="26" cm="1">
        <f t="array" ref="T383">IFERROR(_xlfn.LET(_xlpm.stk, T379, _xlpm.dem, U380:$BF380,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AVERAGE(U380:AI380), _xlpm.nxt), _xlpm.fw + ((_xlpm.stk - _xlpm.ded) / _xlpm.safe_nxt)),0)</f>
        <v>50.502551020408163</v>
      </c>
      <c r="U383" s="26" cm="1">
        <f t="array" ref="U383">IFERROR(_xlfn.LET(_xlpm.stk, U379, _xlpm.dem, V380:$BF380,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AVERAGE(V380:AJ380), _xlpm.nxt), _xlpm.fw + ((_xlpm.stk - _xlpm.ded) / _xlpm.safe_nxt)),0)</f>
        <v>49.389312977099237</v>
      </c>
      <c r="V383" s="26" cm="1">
        <f t="array" ref="V383">IFERROR(_xlfn.LET(_xlpm.stk, V379, _xlpm.dem, W380:$BF380,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AVERAGE(W380:AK380), _xlpm.nxt), _xlpm.fw + ((_xlpm.stk - _xlpm.ded) / _xlpm.safe_nxt)),0)</f>
        <v>48.314720812182742</v>
      </c>
      <c r="W383" s="26" cm="1">
        <f t="array" ref="W383">IFERROR(_xlfn.LET(_xlpm.stk, W379, _xlpm.dem, X380:$BF380,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AVERAGE(X380:AL380), _xlpm.nxt), _xlpm.fw + ((_xlpm.stk - _xlpm.ded) / _xlpm.safe_nxt)),0)</f>
        <v>47.240506329113927</v>
      </c>
      <c r="X383" s="26" cm="1">
        <f t="array" ref="X383">IFERROR(_xlfn.LET(_xlpm.stk, X379, _xlpm.dem, Y380:$BF380,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AVERAGE(Y380:AM380), _xlpm.nxt), _xlpm.fw + ((_xlpm.stk - _xlpm.ded) / _xlpm.safe_nxt)),0)</f>
        <v>46.240506329113927</v>
      </c>
      <c r="Y383" s="27" cm="1">
        <f t="array" ref="Y383">IFERROR(_xlfn.LET(_xlpm.stk, Y379, _xlpm.dem, Z380:$BF380,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AVERAGE(Z380:AN380), _xlpm.nxt), _xlpm.fw + ((_xlpm.stk - _xlpm.ded) / _xlpm.safe_nxt)),0)</f>
        <v>45.240506329113927</v>
      </c>
      <c r="Z383" s="27" cm="1">
        <f t="array" ref="Z383">IFERROR(_xlfn.LET(_xlpm.stk, Z379, _xlpm.dem, AA380:$BF380,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AVERAGE(AA380:AO380), _xlpm.nxt), _xlpm.fw + ((_xlpm.stk - _xlpm.ded) / _xlpm.safe_nxt)),0)</f>
        <v>44.240506329113927</v>
      </c>
      <c r="AA383" s="27" cm="1">
        <f t="array" ref="AA383">IFERROR(_xlfn.LET(_xlpm.stk, AA379, _xlpm.dem, AB380:$BF380,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AVERAGE(AB380:AP380), _xlpm.nxt), _xlpm.fw + ((_xlpm.stk - _xlpm.ded) / _xlpm.safe_nxt)),0)</f>
        <v>45.426630434782609</v>
      </c>
      <c r="AB383" s="27" cm="1">
        <f t="array" ref="AB383">IFERROR(_xlfn.LET(_xlpm.stk, AB379, _xlpm.dem, AC380:$BF380,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AVERAGE(AC380:AQ380), _xlpm.nxt), _xlpm.fw + ((_xlpm.stk - _xlpm.ded) / _xlpm.safe_nxt)),0)</f>
        <v>46.771929824561404</v>
      </c>
      <c r="AC383" s="27" cm="1">
        <f t="array" ref="AC383">IFERROR(_xlfn.LET(_xlpm.stk, AC379, _xlpm.dem, AD380:$BF380,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AVERAGE(AD380:AR380), _xlpm.nxt), _xlpm.fw + ((_xlpm.stk - _xlpm.ded) / _xlpm.safe_nxt)),0)</f>
        <v>46.11392405063291</v>
      </c>
      <c r="AD383" s="27" cm="1">
        <f t="array" ref="AD383">IFERROR(_xlfn.LET(_xlpm.stk, AD379, _xlpm.dem, AE380:$BF380,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AVERAGE(AE380:AS380), _xlpm.nxt), _xlpm.fw + ((_xlpm.stk - _xlpm.ded) / _xlpm.safe_nxt)),0)</f>
        <v>45.517241379310349</v>
      </c>
      <c r="AE383" s="27" cm="1">
        <f t="array" ref="AE383">IFERROR(_xlfn.LET(_xlpm.stk, AE379, _xlpm.dem, AF380:$BF380,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AVERAGE(AF380:AT380), _xlpm.nxt), _xlpm.fw + ((_xlpm.stk - _xlpm.ded) / _xlpm.safe_nxt)),0)</f>
        <v>45</v>
      </c>
      <c r="AF383" s="27" cm="1">
        <f t="array" ref="AF383">IFERROR(_xlfn.LET(_xlpm.stk, AF379, _xlpm.dem, AG380:$BF380,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AVERAGE(AG380:AU380), _xlpm.nxt), _xlpm.fw + ((_xlpm.stk - _xlpm.ded) / _xlpm.safe_nxt)),0)</f>
        <v>44.588235294117645</v>
      </c>
      <c r="AG383" s="27" cm="1">
        <f t="array" ref="AG383">IFERROR(_xlfn.LET(_xlpm.stk, AG379, _xlpm.dem, AH380:$BF380,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AVERAGE(AH380:AV380), _xlpm.nxt), _xlpm.fw + ((_xlpm.stk - _xlpm.ded) / _xlpm.safe_nxt)),0)</f>
        <v>44.540284360189574</v>
      </c>
      <c r="AH383" s="27" cm="1">
        <f t="array" ref="AH383">IFERROR(_xlfn.LET(_xlpm.stk, AH379, _xlpm.dem, AI380:$BF380,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AVERAGE(AI380:AW380), _xlpm.nxt), _xlpm.fw + ((_xlpm.stk - _xlpm.ded) / _xlpm.safe_nxt)),0)</f>
        <v>44.45945945945946</v>
      </c>
      <c r="AI383" s="27" cm="1">
        <f t="array" ref="AI383">IFERROR(_xlfn.LET(_xlpm.stk, AI379, _xlpm.dem, AJ380:$BF380,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AVERAGE(AJ380:AX380), _xlpm.nxt), _xlpm.fw + ((_xlpm.stk - _xlpm.ded) / _xlpm.safe_nxt)),0)</f>
        <v>44.742138364779876</v>
      </c>
      <c r="AJ383" s="27" cm="1">
        <f t="array" ref="AJ383">IFERROR(_xlfn.LET(_xlpm.stk, AJ379, _xlpm.dem, AK380:$BF380,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AVERAGE(AK380:AY380), _xlpm.nxt), _xlpm.fw + ((_xlpm.stk - _xlpm.ded) / _xlpm.safe_nxt)),0)</f>
        <v>45.886363636363633</v>
      </c>
      <c r="AK383" s="27" cm="1">
        <f t="array" ref="AK383">IFERROR(_xlfn.LET(_xlpm.stk, AK379, _xlpm.dem, AL380:$BF380,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AVERAGE(AL380:AZ380), _xlpm.nxt), _xlpm.fw + ((_xlpm.stk - _xlpm.ded) / _xlpm.safe_nxt)),0)</f>
        <v>48.057142857142857</v>
      </c>
      <c r="AL383" s="27" cm="1">
        <f t="array" ref="AL383">IFERROR(_xlfn.LET(_xlpm.stk, AL379, _xlpm.dem, AM380:$BF380,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AVERAGE(AM380:BA380), _xlpm.nxt), _xlpm.fw + ((_xlpm.stk - _xlpm.ded) / _xlpm.safe_nxt)),0)</f>
        <v>52.423076923076927</v>
      </c>
      <c r="AM383" s="27" cm="1">
        <f t="array" ref="AM383">IFERROR(_xlfn.LET(_xlpm.stk, AM379, _xlpm.dem, AN380:$BF380,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AVERAGE(AN380:BB380), _xlpm.nxt), _xlpm.fw + ((_xlpm.stk - _xlpm.ded) / _xlpm.safe_nxt)),0)</f>
        <v>61.230769230769234</v>
      </c>
      <c r="AN383" s="27" cm="1">
        <f t="array" ref="AN383">IFERROR(_xlfn.LET(_xlpm.stk, AN379, _xlpm.dem, AO380:$BF380,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AVERAGE(AO380:BC380), _xlpm.nxt), _xlpm.fw + ((_xlpm.stk - _xlpm.ded) / _xlpm.safe_nxt)),0)</f>
        <v>89.846153846153854</v>
      </c>
      <c r="AO383" s="27" cm="1">
        <f t="array" ref="AO383">IFERROR(_xlfn.LET(_xlpm.stk, AO379, _xlpm.dem, AP380:$BF380,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AVERAGE(AP380:BD380), _xlpm.nxt), _xlpm.fw + ((_xlpm.stk - _xlpm.ded) / _xlpm.safe_nxt)),0)</f>
        <v>0</v>
      </c>
      <c r="AP383" s="27" cm="1">
        <f t="array" ref="AP383">IFERROR(_xlfn.LET(_xlpm.stk, AP379, _xlpm.dem, AQ380:$BF380,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AVERAGE(AQ380:BE380), _xlpm.nxt), _xlpm.fw + ((_xlpm.stk - _xlpm.ded) / _xlpm.safe_nxt)),0)</f>
        <v>0</v>
      </c>
      <c r="AQ383" s="27" cm="1">
        <f t="array" ref="AQ383">IFERROR(_xlfn.LET(_xlpm.stk, AQ379, _xlpm.dem, AR380:$BF380,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AVERAGE(AR380:BF380), _xlpm.nxt), _xlpm.fw + ((_xlpm.stk - _xlpm.ded) / _xlpm.safe_nxt)),0)</f>
        <v>0</v>
      </c>
    </row>
    <row r="384" spans="1:43" hidden="1" x14ac:dyDescent="0.3">
      <c r="A384" s="14">
        <f>_xlfn.XLOOKUP(F384,'Demand on-top'!A:A,'Demand on-top'!S:S)</f>
        <v>0</v>
      </c>
      <c r="B384" s="16" t="s">
        <v>214</v>
      </c>
      <c r="C384" s="17" t="s">
        <v>215</v>
      </c>
      <c r="D384" s="18" cm="1">
        <f t="array" ref="D384">ROUND(_xlfn.XLOOKUP(B384,Artikli!A:A,Artikli!C:C/7),0)</f>
        <v>4</v>
      </c>
      <c r="E384" s="19" t="s">
        <v>59</v>
      </c>
      <c r="F384" s="19" t="s">
        <v>212</v>
      </c>
      <c r="G384" s="48" t="s">
        <v>213</v>
      </c>
      <c r="H384" s="61"/>
      <c r="I384" s="57" t="s">
        <v>26</v>
      </c>
      <c r="J384" s="31">
        <v>16549</v>
      </c>
      <c r="K384" s="20">
        <f>IFERROR(_xlfn.XLOOKUP(F384,Stock!A:A,Stock!AI:AI),0)</f>
        <v>14969</v>
      </c>
      <c r="L384" s="20">
        <f t="shared" ref="L384:Y384" si="2572">K387</f>
        <v>13669</v>
      </c>
      <c r="M384" s="20">
        <f t="shared" si="2572"/>
        <v>12378</v>
      </c>
      <c r="N384" s="20">
        <f t="shared" si="2572"/>
        <v>11071</v>
      </c>
      <c r="O384" s="20">
        <f t="shared" si="2572"/>
        <v>9761</v>
      </c>
      <c r="P384" s="20">
        <f t="shared" si="2572"/>
        <v>8480</v>
      </c>
      <c r="Q384" s="20">
        <f t="shared" si="2572"/>
        <v>7217</v>
      </c>
      <c r="R384" s="20">
        <f t="shared" si="2572"/>
        <v>5943</v>
      </c>
      <c r="S384" s="20">
        <f t="shared" si="2572"/>
        <v>4655</v>
      </c>
      <c r="T384" s="20">
        <f t="shared" si="2572"/>
        <v>3383</v>
      </c>
      <c r="U384" s="20">
        <f t="shared" si="2572"/>
        <v>2129</v>
      </c>
      <c r="V384" s="20">
        <f t="shared" si="2572"/>
        <v>876</v>
      </c>
      <c r="W384" s="20">
        <f t="shared" si="2572"/>
        <v>0</v>
      </c>
      <c r="X384" s="20">
        <f t="shared" si="2572"/>
        <v>0</v>
      </c>
      <c r="Y384" s="21">
        <f t="shared" si="2572"/>
        <v>0</v>
      </c>
      <c r="Z384" s="21">
        <f t="shared" ref="Z384" si="2573">Y387</f>
        <v>0</v>
      </c>
      <c r="AA384" s="21">
        <f t="shared" ref="AA384" si="2574">Z387</f>
        <v>0</v>
      </c>
      <c r="AB384" s="21">
        <f t="shared" ref="AB384" si="2575">AA387</f>
        <v>0</v>
      </c>
      <c r="AC384" s="21">
        <f t="shared" ref="AC384" si="2576">AB387</f>
        <v>0</v>
      </c>
      <c r="AD384" s="21">
        <f t="shared" ref="AD384" si="2577">AC387</f>
        <v>0</v>
      </c>
      <c r="AE384" s="21">
        <f t="shared" ref="AE384" si="2578">AD387</f>
        <v>0</v>
      </c>
      <c r="AF384" s="21">
        <f t="shared" ref="AF384" si="2579">AE387</f>
        <v>0</v>
      </c>
      <c r="AG384" s="21">
        <f t="shared" ref="AG384" si="2580">AF387</f>
        <v>0</v>
      </c>
      <c r="AH384" s="21">
        <f t="shared" ref="AH384" si="2581">AG387</f>
        <v>0</v>
      </c>
      <c r="AI384" s="21">
        <f t="shared" ref="AI384" si="2582">AH387</f>
        <v>0</v>
      </c>
      <c r="AJ384" s="21">
        <f t="shared" ref="AJ384" si="2583">AI387</f>
        <v>0</v>
      </c>
      <c r="AK384" s="21">
        <f t="shared" ref="AK384" si="2584">AJ387</f>
        <v>0</v>
      </c>
      <c r="AL384" s="21">
        <f t="shared" ref="AL384" si="2585">AK387</f>
        <v>0</v>
      </c>
      <c r="AM384" s="21">
        <f t="shared" ref="AM384" si="2586">AL387</f>
        <v>0</v>
      </c>
      <c r="AN384" s="21">
        <f t="shared" ref="AN384" si="2587">AM387</f>
        <v>0</v>
      </c>
      <c r="AO384" s="21">
        <f t="shared" ref="AO384" si="2588">AN387</f>
        <v>0</v>
      </c>
      <c r="AP384" s="21">
        <f t="shared" ref="AP384" si="2589">AO387</f>
        <v>0</v>
      </c>
      <c r="AQ384" s="21">
        <f t="shared" ref="AQ384" si="2590">AP387</f>
        <v>0</v>
      </c>
    </row>
    <row r="385" spans="1:43" hidden="1" x14ac:dyDescent="0.3">
      <c r="A385" s="14">
        <f>_xlfn.XLOOKUP(F385,'Demand on-top'!A:A,'Demand on-top'!S:S)</f>
        <v>0</v>
      </c>
      <c r="B385" s="16" t="s">
        <v>214</v>
      </c>
      <c r="C385" s="17" t="s">
        <v>215</v>
      </c>
      <c r="D385" s="18" cm="1">
        <f t="array" ref="D385">ROUND(_xlfn.XLOOKUP(B385,Artikli!A:A,Artikli!C:C/7),0)</f>
        <v>4</v>
      </c>
      <c r="E385" s="19" t="s">
        <v>59</v>
      </c>
      <c r="F385" s="19" t="s">
        <v>212</v>
      </c>
      <c r="G385" s="48" t="s">
        <v>213</v>
      </c>
      <c r="H385" s="62"/>
      <c r="I385" s="57" t="s">
        <v>28</v>
      </c>
      <c r="J385" s="31">
        <v>1333</v>
      </c>
      <c r="K385" s="20">
        <f>ROUND(_xlfn.XLOOKUP($F385,'Prodaja+Demand'!$B:$B,'Prodaja+Demand'!BG:BG),0)+ROUND(_xlfn.XLOOKUP($F385,'Demand on-top'!$A:$A,'Demand on-top'!F:F),0)</f>
        <v>1300</v>
      </c>
      <c r="L385" s="20">
        <f>ROUND(_xlfn.XLOOKUP($F385,'Prodaja+Demand'!$B:$B,'Prodaja+Demand'!BH:BH),0)+ROUND(_xlfn.XLOOKUP($F385,'Demand on-top'!$A:$A,'Demand on-top'!G:G),0)</f>
        <v>1291</v>
      </c>
      <c r="M385" s="20">
        <f>ROUND(_xlfn.XLOOKUP($F385,'Prodaja+Demand'!$B:$B,'Prodaja+Demand'!BI:BI),0)+ROUND(_xlfn.XLOOKUP($F385,'Demand on-top'!$A:$A,'Demand on-top'!H:H),0)</f>
        <v>1307</v>
      </c>
      <c r="N385" s="20">
        <f>ROUND(_xlfn.XLOOKUP($F385,'Prodaja+Demand'!$B:$B,'Prodaja+Demand'!BJ:BJ),0)+ROUND(_xlfn.XLOOKUP($F385,'Demand on-top'!$A:$A,'Demand on-top'!I:I),0)</f>
        <v>1310</v>
      </c>
      <c r="O385" s="20">
        <f>ROUND(_xlfn.XLOOKUP($F385,'Prodaja+Demand'!$B:$B,'Prodaja+Demand'!BK:BK),0)+ROUND(_xlfn.XLOOKUP($F385,'Demand on-top'!$A:$A,'Demand on-top'!J:J),0)</f>
        <v>1281</v>
      </c>
      <c r="P385" s="20">
        <f>ROUND(_xlfn.XLOOKUP($F385,'Prodaja+Demand'!$B:$B,'Prodaja+Demand'!BL:BL),0)+ROUND(_xlfn.XLOOKUP($F385,'Demand on-top'!$A:$A,'Demand on-top'!K:K),0)</f>
        <v>1263</v>
      </c>
      <c r="Q385" s="20">
        <f>ROUND(_xlfn.XLOOKUP($F385,'Prodaja+Demand'!$B:$B,'Prodaja+Demand'!BM:BM),0)+ROUND(_xlfn.XLOOKUP($F385,'Demand on-top'!$A:$A,'Demand on-top'!L:L),0)</f>
        <v>1274</v>
      </c>
      <c r="R385" s="20">
        <f>ROUND(_xlfn.XLOOKUP($F385,'Prodaja+Demand'!$B:$B,'Prodaja+Demand'!BN:BN),0)+ROUND(_xlfn.XLOOKUP($F385,'Demand on-top'!$A:$A,'Demand on-top'!M:M),0)</f>
        <v>1288</v>
      </c>
      <c r="S385" s="20">
        <f>ROUND(_xlfn.XLOOKUP($F385,'Prodaja+Demand'!$B:$B,'Prodaja+Demand'!BO:BO),0)+ROUND(_xlfn.XLOOKUP($F385,'Demand on-top'!$A:$A,'Demand on-top'!N:N),0)</f>
        <v>1272</v>
      </c>
      <c r="T385" s="20">
        <f>ROUND(_xlfn.XLOOKUP($F385,'Prodaja+Demand'!$B:$B,'Prodaja+Demand'!BP:BP),0)+ROUND(_xlfn.XLOOKUP($F385,'Demand on-top'!$A:$A,'Demand on-top'!O:O),0)</f>
        <v>1254</v>
      </c>
      <c r="U385" s="20">
        <f>ROUND(_xlfn.XLOOKUP($F385,'Prodaja+Demand'!$B:$B,'Prodaja+Demand'!BQ:BQ),0)+ROUND(_xlfn.XLOOKUP($F385,'Demand on-top'!$A:$A,'Demand on-top'!P:P),0)</f>
        <v>1253</v>
      </c>
      <c r="V385" s="20">
        <f>ROUND(_xlfn.XLOOKUP($F385,'Prodaja+Demand'!$B:$B,'Prodaja+Demand'!BR:BR),0)+ROUND(_xlfn.XLOOKUP($F385,'Demand on-top'!$A:$A,'Demand on-top'!Q:Q),0)</f>
        <v>1260</v>
      </c>
      <c r="W385" s="20">
        <f>ROUND(_xlfn.XLOOKUP($F385,'Prodaja+Demand'!$B:$B,'Prodaja+Demand'!BS:BS),0)+ROUND(_xlfn.XLOOKUP($F385,'Demand on-top'!$A:$A,'Demand on-top'!R:R),0)</f>
        <v>1281</v>
      </c>
      <c r="X385" s="20">
        <f>ROUND(_xlfn.XLOOKUP($F385,'Prodaja+Demand'!$B:$B,'Prodaja+Demand'!BT:BT),0)+ROUND(_xlfn.XLOOKUP($F385,'Demand on-top'!$A:$A,'Demand on-top'!S:S),0)</f>
        <v>1304</v>
      </c>
      <c r="Y385" s="21">
        <f>ROUND(_xlfn.XLOOKUP($F385,'Prodaja+Demand'!$B:$B,'Prodaja+Demand'!BU:BU),0)+ROUND(_xlfn.XLOOKUP($F385,'Demand on-top'!$A:$A,'Demand on-top'!T:T),0)</f>
        <v>1303</v>
      </c>
      <c r="Z385" s="21">
        <f>ROUND(_xlfn.XLOOKUP($F385,'Prodaja+Demand'!$B:$B,'Prodaja+Demand'!BV:BV),0)+ROUND(_xlfn.XLOOKUP($F385,'Demand on-top'!$A:$A,'Demand on-top'!U:U),0)</f>
        <v>1318</v>
      </c>
      <c r="AA385" s="21">
        <f>ROUND(_xlfn.XLOOKUP($F385,'Prodaja+Demand'!$B:$B,'Prodaja+Demand'!BW:BW),0)+ROUND(_xlfn.XLOOKUP($F385,'Demand on-top'!$A:$A,'Demand on-top'!V:V),0)</f>
        <v>1316</v>
      </c>
      <c r="AB385" s="21">
        <f>ROUND(_xlfn.XLOOKUP($F385,'Prodaja+Demand'!$B:$B,'Prodaja+Demand'!BX:BX),0)+ROUND(_xlfn.XLOOKUP($F385,'Demand on-top'!$A:$A,'Demand on-top'!W:W),0)</f>
        <v>1331</v>
      </c>
      <c r="AC385" s="21">
        <f>ROUND(_xlfn.XLOOKUP($F385,'Prodaja+Demand'!$B:$B,'Prodaja+Demand'!BY:BY),0)+ROUND(_xlfn.XLOOKUP($F385,'Demand on-top'!$A:$A,'Demand on-top'!X:X),0)</f>
        <v>1321</v>
      </c>
      <c r="AD385" s="21">
        <f>ROUND(_xlfn.XLOOKUP($F385,'Prodaja+Demand'!$B:$B,'Prodaja+Demand'!BZ:BZ),0)+ROUND(_xlfn.XLOOKUP($F385,'Demand on-top'!$A:$A,'Demand on-top'!Y:Y),0)</f>
        <v>1321</v>
      </c>
      <c r="AE385" s="21">
        <f>ROUND(_xlfn.XLOOKUP($F385,'Prodaja+Demand'!$B:$B,'Prodaja+Demand'!CA:CA),0)+ROUND(_xlfn.XLOOKUP($F385,'Demand on-top'!$A:$A,'Demand on-top'!Z:Z),0)</f>
        <v>1321</v>
      </c>
      <c r="AF385" s="21">
        <f>ROUND(_xlfn.XLOOKUP($F385,'Prodaja+Demand'!$B:$B,'Prodaja+Demand'!CB:CB),0)+ROUND(_xlfn.XLOOKUP($F385,'Demand on-top'!$A:$A,'Demand on-top'!AA:AA),0)</f>
        <v>1324</v>
      </c>
      <c r="AG385" s="21">
        <f>ROUND(_xlfn.XLOOKUP($F385,'Prodaja+Demand'!$B:$B,'Prodaja+Demand'!CC:CC),0)+ROUND(_xlfn.XLOOKUP($F385,'Demand on-top'!$A:$A,'Demand on-top'!AB:AB),0)</f>
        <v>1313</v>
      </c>
      <c r="AH385" s="21">
        <f>ROUND(_xlfn.XLOOKUP($F385,'Prodaja+Demand'!$B:$B,'Prodaja+Demand'!CD:CD),0)+ROUND(_xlfn.XLOOKUP($F385,'Demand on-top'!$A:$A,'Demand on-top'!AC:AC),0)</f>
        <v>1305</v>
      </c>
      <c r="AI385" s="21">
        <f>ROUND(_xlfn.XLOOKUP($F385,'Prodaja+Demand'!$B:$B,'Prodaja+Demand'!CE:CE),0)+ROUND(_xlfn.XLOOKUP($F385,'Demand on-top'!$A:$A,'Demand on-top'!AD:AD),0)</f>
        <v>1308</v>
      </c>
      <c r="AJ385" s="21">
        <f>ROUND(_xlfn.XLOOKUP($F385,'Prodaja+Demand'!$B:$B,'Prodaja+Demand'!CF:CF),0)+ROUND(_xlfn.XLOOKUP($F385,'Demand on-top'!$A:$A,'Demand on-top'!AE:AE),0)</f>
        <v>1298</v>
      </c>
      <c r="AK385" s="21">
        <f>ROUND(_xlfn.XLOOKUP($F385,'Prodaja+Demand'!$B:$B,'Prodaja+Demand'!CG:CG),0)+ROUND(_xlfn.XLOOKUP($F385,'Demand on-top'!$A:$A,'Demand on-top'!AF:AF),0)</f>
        <v>1297</v>
      </c>
      <c r="AL385" s="21">
        <f>ROUND(_xlfn.XLOOKUP($F385,'Prodaja+Demand'!$B:$B,'Prodaja+Demand'!CH:CH),0)+ROUND(_xlfn.XLOOKUP($F385,'Demand on-top'!$A:$A,'Demand on-top'!AG:AG),0)</f>
        <v>1297</v>
      </c>
      <c r="AM385" s="21">
        <f>ROUND(_xlfn.XLOOKUP($F385,'Prodaja+Demand'!$B:$B,'Prodaja+Demand'!CI:CI),0)+ROUND(_xlfn.XLOOKUP($F385,'Demand on-top'!$A:$A,'Demand on-top'!AH:AH),0)</f>
        <v>1297</v>
      </c>
      <c r="AN385" s="21">
        <f>ROUND(_xlfn.XLOOKUP($F385,'Prodaja+Demand'!$B:$B,'Prodaja+Demand'!CJ:CJ),0)+ROUND(_xlfn.XLOOKUP($F385,'Demand on-top'!$A:$A,'Demand on-top'!AI:AI),0)</f>
        <v>1297</v>
      </c>
      <c r="AO385" s="21">
        <f>ROUND(_xlfn.XLOOKUP($F385,'Prodaja+Demand'!$B:$B,'Prodaja+Demand'!CK:CK),0)+ROUND(_xlfn.XLOOKUP($F385,'Demand on-top'!$A:$A,'Demand on-top'!AJ:AJ),0)</f>
        <v>1296</v>
      </c>
      <c r="AP385" s="21">
        <f>ROUND(_xlfn.XLOOKUP($F385,'Prodaja+Demand'!$B:$B,'Prodaja+Demand'!CL:CL),0)+ROUND(_xlfn.XLOOKUP($F385,'Demand on-top'!$A:$A,'Demand on-top'!AK:AK),0)</f>
        <v>0</v>
      </c>
      <c r="AQ385" s="21">
        <f>ROUND(_xlfn.XLOOKUP($F385,'Prodaja+Demand'!$B:$B,'Prodaja+Demand'!CM:CM),0)+ROUND(_xlfn.XLOOKUP($F385,'Demand on-top'!$A:$A,'Demand on-top'!AL:AL),0)</f>
        <v>0</v>
      </c>
    </row>
    <row r="386" spans="1:43" hidden="1" x14ac:dyDescent="0.3">
      <c r="A386" s="14">
        <f>_xlfn.XLOOKUP(F386,'Demand on-top'!A:A,'Demand on-top'!S:S)</f>
        <v>0</v>
      </c>
      <c r="B386" s="16" t="s">
        <v>214</v>
      </c>
      <c r="C386" s="17" t="s">
        <v>215</v>
      </c>
      <c r="D386" s="18" cm="1">
        <f t="array" ref="D386">ROUND(_xlfn.XLOOKUP(B386,Artikli!A:A,Artikli!C:C/7),0)</f>
        <v>4</v>
      </c>
      <c r="E386" s="19" t="s">
        <v>59</v>
      </c>
      <c r="F386" s="19" t="s">
        <v>212</v>
      </c>
      <c r="G386" s="48" t="s">
        <v>213</v>
      </c>
      <c r="H386" s="62"/>
      <c r="I386" s="57" t="s">
        <v>27</v>
      </c>
      <c r="J386" s="31">
        <v>0</v>
      </c>
      <c r="K386" s="20">
        <f>IFERROR(_xlfn.XLOOKUP($F386,'Incoming supply'!$A:$A,'Incoming supply'!B:B),0)</f>
        <v>0</v>
      </c>
      <c r="L386" s="20">
        <f>IFERROR(_xlfn.XLOOKUP($F386,'Incoming supply'!$A:$A,'Incoming supply'!C:C),0)</f>
        <v>0</v>
      </c>
      <c r="M386" s="20">
        <f>IFERROR(_xlfn.XLOOKUP($F386,'Incoming supply'!$A:$A,'Incoming supply'!D:D),0)</f>
        <v>0</v>
      </c>
      <c r="N386" s="20">
        <f>IFERROR(_xlfn.XLOOKUP($F386,'Incoming supply'!$A:$A,'Incoming supply'!E:E),0)</f>
        <v>0</v>
      </c>
      <c r="O386" s="20">
        <f>IFERROR(_xlfn.XLOOKUP($F386,'Incoming supply'!$A:$A,'Incoming supply'!F:F),0)</f>
        <v>0</v>
      </c>
      <c r="P386" s="20">
        <f>IFERROR(_xlfn.XLOOKUP($F386,'Incoming supply'!$A:$A,'Incoming supply'!G:G),0)</f>
        <v>0</v>
      </c>
      <c r="Q386" s="20">
        <f>IFERROR(_xlfn.XLOOKUP($F386,'Incoming supply'!$A:$A,'Incoming supply'!H:H),0)</f>
        <v>0</v>
      </c>
      <c r="R386" s="20">
        <f>IFERROR(_xlfn.XLOOKUP($F386,'Incoming supply'!$A:$A,'Incoming supply'!I:I),0)</f>
        <v>0</v>
      </c>
      <c r="S386" s="20">
        <f>IFERROR(_xlfn.XLOOKUP($F386,'Incoming supply'!$A:$A,'Incoming supply'!J:J),0)</f>
        <v>0</v>
      </c>
      <c r="T386" s="20">
        <f>IFERROR(_xlfn.XLOOKUP($F386,'Incoming supply'!$A:$A,'Incoming supply'!K:K),0)</f>
        <v>0</v>
      </c>
      <c r="U386" s="20">
        <f>IFERROR(_xlfn.XLOOKUP($F386,'Incoming supply'!$A:$A,'Incoming supply'!L:L),0)</f>
        <v>0</v>
      </c>
      <c r="V386" s="20">
        <f>IFERROR(_xlfn.XLOOKUP($F386,'Incoming supply'!$A:$A,'Incoming supply'!M:M),0)</f>
        <v>0</v>
      </c>
      <c r="W386" s="20">
        <f>IFERROR(_xlfn.XLOOKUP($F386,'Incoming supply'!$A:$A,'Incoming supply'!N:N),0)</f>
        <v>0</v>
      </c>
      <c r="X386" s="20">
        <f>IFERROR(_xlfn.XLOOKUP($F386,'Incoming supply'!$A:$A,'Incoming supply'!O:O),0)</f>
        <v>0</v>
      </c>
      <c r="Y386" s="21">
        <f>IFERROR(_xlfn.XLOOKUP($F386,'Incoming supply'!$A:$A,'Incoming supply'!P:P),0)</f>
        <v>0</v>
      </c>
      <c r="Z386" s="21">
        <f>IFERROR(_xlfn.XLOOKUP($F386,'Incoming supply'!$A:$A,'Incoming supply'!Q:Q),0)</f>
        <v>0</v>
      </c>
      <c r="AA386" s="21">
        <f>IFERROR(_xlfn.XLOOKUP($F386,'Incoming supply'!$A:$A,'Incoming supply'!R:R),0)</f>
        <v>0</v>
      </c>
      <c r="AB386" s="21">
        <f>IFERROR(_xlfn.XLOOKUP($F386,'Incoming supply'!$A:$A,'Incoming supply'!S:S),0)</f>
        <v>0</v>
      </c>
      <c r="AC386" s="21">
        <f>IFERROR(_xlfn.XLOOKUP($F386,'Incoming supply'!$A:$A,'Incoming supply'!T:T),0)</f>
        <v>0</v>
      </c>
      <c r="AD386" s="21">
        <f>IFERROR(_xlfn.XLOOKUP($F386,'Incoming supply'!$A:$A,'Incoming supply'!U:U),0)</f>
        <v>0</v>
      </c>
      <c r="AE386" s="21">
        <f>IFERROR(_xlfn.XLOOKUP($F386,'Incoming supply'!$A:$A,'Incoming supply'!V:V),0)</f>
        <v>0</v>
      </c>
      <c r="AF386" s="21">
        <f>IFERROR(_xlfn.XLOOKUP($F386,'Incoming supply'!$A:$A,'Incoming supply'!W:W),0)</f>
        <v>0</v>
      </c>
      <c r="AG386" s="21">
        <f>IFERROR(_xlfn.XLOOKUP($F386,'Incoming supply'!$A:$A,'Incoming supply'!X:X),0)</f>
        <v>0</v>
      </c>
      <c r="AH386" s="21">
        <f>IFERROR(_xlfn.XLOOKUP($F386,'Incoming supply'!$A:$A,'Incoming supply'!Y:Y),0)</f>
        <v>0</v>
      </c>
      <c r="AI386" s="21">
        <f>IFERROR(_xlfn.XLOOKUP($F386,'Incoming supply'!$A:$A,'Incoming supply'!Z:Z),0)</f>
        <v>0</v>
      </c>
      <c r="AJ386" s="21">
        <f>IFERROR(_xlfn.XLOOKUP($F386,'Incoming supply'!$A:$A,'Incoming supply'!AA:AA),0)</f>
        <v>0</v>
      </c>
      <c r="AK386" s="21">
        <f>IFERROR(_xlfn.XLOOKUP($F386,'Incoming supply'!$A:$A,'Incoming supply'!AB:AB),0)</f>
        <v>0</v>
      </c>
      <c r="AL386" s="21">
        <f>IFERROR(_xlfn.XLOOKUP($F386,'Incoming supply'!$A:$A,'Incoming supply'!AC:AC),0)</f>
        <v>0</v>
      </c>
      <c r="AM386" s="21">
        <f>IFERROR(_xlfn.XLOOKUP($F386,'Incoming supply'!$A:$A,'Incoming supply'!AD:AD),0)</f>
        <v>0</v>
      </c>
      <c r="AN386" s="21">
        <f>IFERROR(_xlfn.XLOOKUP($F386,'Incoming supply'!$A:$A,'Incoming supply'!AE:AE),0)</f>
        <v>0</v>
      </c>
      <c r="AO386" s="21">
        <f>IFERROR(_xlfn.XLOOKUP($F386,'Incoming supply'!$A:$A,'Incoming supply'!AF:AF),0)</f>
        <v>0</v>
      </c>
      <c r="AP386" s="21">
        <f>IFERROR(_xlfn.XLOOKUP($F386,'Incoming supply'!$A:$A,'Incoming supply'!AG:AG),0)</f>
        <v>0</v>
      </c>
      <c r="AQ386" s="21">
        <f>IFERROR(_xlfn.XLOOKUP($F386,'Incoming supply'!$A:$A,'Incoming supply'!AH:AH),0)</f>
        <v>0</v>
      </c>
    </row>
    <row r="387" spans="1:43" hidden="1" x14ac:dyDescent="0.3">
      <c r="A387" s="14">
        <f>_xlfn.XLOOKUP(F387,'Demand on-top'!A:A,'Demand on-top'!S:S)</f>
        <v>0</v>
      </c>
      <c r="B387" s="16" t="s">
        <v>214</v>
      </c>
      <c r="C387" s="17" t="s">
        <v>215</v>
      </c>
      <c r="D387" s="18" cm="1">
        <f t="array" ref="D387">ROUND(_xlfn.XLOOKUP(B387,Artikli!A:A,Artikli!C:C/7),0)</f>
        <v>4</v>
      </c>
      <c r="E387" s="19" t="s">
        <v>59</v>
      </c>
      <c r="F387" s="19" t="s">
        <v>212</v>
      </c>
      <c r="G387" s="48" t="s">
        <v>213</v>
      </c>
      <c r="H387" s="62"/>
      <c r="I387" s="57" t="s">
        <v>4096</v>
      </c>
      <c r="J387" s="31">
        <v>15216</v>
      </c>
      <c r="K387" s="20">
        <f t="shared" ref="K387" si="2591">IF((K384-K385+K386)&gt;0,(K384-K385+K386),0)</f>
        <v>13669</v>
      </c>
      <c r="L387" s="20">
        <f t="shared" ref="L387" si="2592">IF((L384-L385+L386)&gt;0,(L384-L385+L386),0)</f>
        <v>12378</v>
      </c>
      <c r="M387" s="20">
        <f t="shared" ref="M387" si="2593">IF((M384-M385+M386)&gt;0,(M384-M385+M386),0)</f>
        <v>11071</v>
      </c>
      <c r="N387" s="20">
        <f t="shared" ref="N387" si="2594">IF((N384-N385+N386)&gt;0,(N384-N385+N386),0)</f>
        <v>9761</v>
      </c>
      <c r="O387" s="20">
        <f t="shared" ref="O387" si="2595">IF((O384-O385+O386)&gt;0,(O384-O385+O386),0)</f>
        <v>8480</v>
      </c>
      <c r="P387" s="20">
        <f t="shared" ref="P387" si="2596">IF((P384-P385+P386)&gt;0,(P384-P385+P386),0)</f>
        <v>7217</v>
      </c>
      <c r="Q387" s="20">
        <f t="shared" ref="Q387" si="2597">IF((Q384-Q385+Q386)&gt;0,(Q384-Q385+Q386),0)</f>
        <v>5943</v>
      </c>
      <c r="R387" s="20">
        <f t="shared" ref="R387" si="2598">IF((R384-R385+R386)&gt;0,(R384-R385+R386),0)</f>
        <v>4655</v>
      </c>
      <c r="S387" s="20">
        <f t="shared" ref="S387" si="2599">IF((S384-S385+S386)&gt;0,(S384-S385+S386),0)</f>
        <v>3383</v>
      </c>
      <c r="T387" s="20">
        <f t="shared" ref="T387" si="2600">IF((T384-T385+T386)&gt;0,(T384-T385+T386),0)</f>
        <v>2129</v>
      </c>
      <c r="U387" s="20">
        <f t="shared" ref="U387" si="2601">IF((U384-U385+U386)&gt;0,(U384-U385+U386),0)</f>
        <v>876</v>
      </c>
      <c r="V387" s="20">
        <f t="shared" ref="V387" si="2602">IF((V384-V385+V386)&gt;0,(V384-V385+V386),0)</f>
        <v>0</v>
      </c>
      <c r="W387" s="20">
        <f t="shared" ref="W387" si="2603">IF((W384-W385+W386)&gt;0,(W384-W385+W386),0)</f>
        <v>0</v>
      </c>
      <c r="X387" s="20">
        <f t="shared" ref="X387" si="2604">IF((X384-X385+X386)&gt;0,(X384-X385+X386),0)</f>
        <v>0</v>
      </c>
      <c r="Y387" s="21">
        <f t="shared" ref="Y387:AQ387" si="2605">IF((Y384-Y385+Y386)&gt;0,(Y384-Y385+Y386),0)</f>
        <v>0</v>
      </c>
      <c r="Z387" s="21">
        <f t="shared" si="2605"/>
        <v>0</v>
      </c>
      <c r="AA387" s="21">
        <f t="shared" si="2605"/>
        <v>0</v>
      </c>
      <c r="AB387" s="21">
        <f t="shared" si="2605"/>
        <v>0</v>
      </c>
      <c r="AC387" s="21">
        <f t="shared" si="2605"/>
        <v>0</v>
      </c>
      <c r="AD387" s="21">
        <f t="shared" si="2605"/>
        <v>0</v>
      </c>
      <c r="AE387" s="21">
        <f t="shared" si="2605"/>
        <v>0</v>
      </c>
      <c r="AF387" s="21">
        <f t="shared" si="2605"/>
        <v>0</v>
      </c>
      <c r="AG387" s="21">
        <f t="shared" si="2605"/>
        <v>0</v>
      </c>
      <c r="AH387" s="21">
        <f t="shared" si="2605"/>
        <v>0</v>
      </c>
      <c r="AI387" s="21">
        <f t="shared" si="2605"/>
        <v>0</v>
      </c>
      <c r="AJ387" s="21">
        <f t="shared" si="2605"/>
        <v>0</v>
      </c>
      <c r="AK387" s="21">
        <f t="shared" si="2605"/>
        <v>0</v>
      </c>
      <c r="AL387" s="21">
        <f t="shared" si="2605"/>
        <v>0</v>
      </c>
      <c r="AM387" s="21">
        <f t="shared" si="2605"/>
        <v>0</v>
      </c>
      <c r="AN387" s="21">
        <f t="shared" si="2605"/>
        <v>0</v>
      </c>
      <c r="AO387" s="21">
        <f t="shared" si="2605"/>
        <v>0</v>
      </c>
      <c r="AP387" s="21">
        <f t="shared" si="2605"/>
        <v>0</v>
      </c>
      <c r="AQ387" s="21">
        <f t="shared" si="2605"/>
        <v>0</v>
      </c>
    </row>
    <row r="388" spans="1:43" hidden="1" x14ac:dyDescent="0.3">
      <c r="A388" s="14">
        <f>_xlfn.XLOOKUP(F388,'Demand on-top'!A:A,'Demand on-top'!S:S)</f>
        <v>0</v>
      </c>
      <c r="B388" s="22" t="s">
        <v>214</v>
      </c>
      <c r="C388" s="23" t="s">
        <v>215</v>
      </c>
      <c r="D388" s="18" cm="1">
        <f t="array" ref="D388">ROUND(_xlfn.XLOOKUP(B388,Artikli!A:A,Artikli!C:C/7),0)</f>
        <v>4</v>
      </c>
      <c r="E388" s="25" t="s">
        <v>59</v>
      </c>
      <c r="F388" s="25" t="s">
        <v>212</v>
      </c>
      <c r="G388" s="49" t="s">
        <v>213</v>
      </c>
      <c r="H388" s="64"/>
      <c r="I388" s="58" t="s">
        <v>29</v>
      </c>
      <c r="J388" s="32">
        <v>12.933645589383294</v>
      </c>
      <c r="K388" s="26" cm="1">
        <f t="array" ref="K388">IFERROR(_xlfn.LET(_xlpm.stk, K384, _xlpm.dem, L385:$BF385,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AVERAGE(L385:Z385), _xlpm.nxt), _xlpm.fw + ((_xlpm.stk - _xlpm.ded) / _xlpm.safe_nxt)),0)</f>
        <v>11.715066354410617</v>
      </c>
      <c r="L388" s="26" cm="1">
        <f t="array" ref="L388">IFERROR(_xlfn.LET(_xlpm.stk, L384, _xlpm.dem, M385:$BF385,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AVERAGE(M385:AA385), _xlpm.nxt), _xlpm.fw + ((_xlpm.stk - _xlpm.ded) / _xlpm.safe_nxt)),0)</f>
        <v>10.708040593286494</v>
      </c>
      <c r="M388" s="26" cm="1">
        <f t="array" ref="M388">IFERROR(_xlfn.LET(_xlpm.stk, M384, _xlpm.dem, N385:$BF385,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AVERAGE(N385:AB385), _xlpm.nxt), _xlpm.fw + ((_xlpm.stk - _xlpm.ded) / _xlpm.safe_nxt)),0)</f>
        <v>9.7205308352849329</v>
      </c>
      <c r="N388" s="26" cm="1">
        <f t="array" ref="N388">IFERROR(_xlfn.LET(_xlpm.stk, N384, _xlpm.dem, O385:$BF385,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AVERAGE(O385:AC385), _xlpm.nxt), _xlpm.fw + ((_xlpm.stk - _xlpm.ded) / _xlpm.safe_nxt)),0)</f>
        <v>8.7228727556596404</v>
      </c>
      <c r="O388" s="26" cm="1">
        <f t="array" ref="O388">IFERROR(_xlfn.LET(_xlpm.stk, O384, _xlpm.dem, P385:$BF385,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AVERAGE(P385:AD385), _xlpm.nxt), _xlpm.fw + ((_xlpm.stk - _xlpm.ded) / _xlpm.safe_nxt)),0)</f>
        <v>7.7002341920374704</v>
      </c>
      <c r="P388" s="26" cm="1">
        <f t="array" ref="P388">IFERROR(_xlfn.LET(_xlpm.stk, P384, _xlpm.dem, Q385:$BF385,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AVERAGE(Q385:AE385), _xlpm.nxt), _xlpm.fw + ((_xlpm.stk - _xlpm.ded) / _xlpm.safe_nxt)),0)</f>
        <v>6.6861826697892273</v>
      </c>
      <c r="Q388" s="26" cm="1">
        <f t="array" ref="Q388">IFERROR(_xlfn.LET(_xlpm.stk, Q384, _xlpm.dem, R385:$BF385,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AVERAGE(R385:AF385), _xlpm.nxt), _xlpm.fw + ((_xlpm.stk - _xlpm.ded) / _xlpm.safe_nxt)),0)</f>
        <v>5.6947697111631541</v>
      </c>
      <c r="R388" s="26" cm="1">
        <f t="array" ref="R388">IFERROR(_xlfn.LET(_xlpm.stk, R384, _xlpm.dem, S385:$BF385,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AVERAGE(S385:AG385), _xlpm.nxt), _xlpm.fw + ((_xlpm.stk - _xlpm.ded) / _xlpm.safe_nxt)),0)</f>
        <v>4.7056986729117876</v>
      </c>
      <c r="S388" s="26" cm="1">
        <f t="array" ref="S388">IFERROR(_xlfn.LET(_xlpm.stk, S384, _xlpm.dem, T385:$BF385,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AVERAGE(T385:AH385), _xlpm.nxt), _xlpm.fw + ((_xlpm.stk - _xlpm.ded) / _xlpm.safe_nxt)),0)</f>
        <v>3.6932084309133488</v>
      </c>
      <c r="T388" s="26" cm="1">
        <f t="array" ref="T388">IFERROR(_xlfn.LET(_xlpm.stk, T384, _xlpm.dem, U385:$BF385,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AVERAGE(U385:AI385), _xlpm.nxt), _xlpm.fw + ((_xlpm.stk - _xlpm.ded) / _xlpm.safe_nxt)),0)</f>
        <v>2.6791569086651053</v>
      </c>
      <c r="U388" s="26" cm="1">
        <f t="array" ref="U388">IFERROR(_xlfn.LET(_xlpm.stk, U384, _xlpm.dem, V385:$BF385,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AVERAGE(V385:AJ385), _xlpm.nxt), _xlpm.fw + ((_xlpm.stk - _xlpm.ded) / _xlpm.safe_nxt)),0)</f>
        <v>1.6783762685402031</v>
      </c>
      <c r="V388" s="26" cm="1">
        <f t="array" ref="V388">IFERROR(_xlfn.LET(_xlpm.stk, V384, _xlpm.dem, W385:$BF385,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AVERAGE(W385:AK385), _xlpm.nxt), _xlpm.fw + ((_xlpm.stk - _xlpm.ded) / _xlpm.safe_nxt)),0)</f>
        <v>0.68384074941451989</v>
      </c>
      <c r="W388" s="26" cm="1">
        <f t="array" ref="W388">IFERROR(_xlfn.LET(_xlpm.stk, W384, _xlpm.dem, X385:$BF385,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AVERAGE(X385:AL385), _xlpm.nxt), _xlpm.fw + ((_xlpm.stk - _xlpm.ded) / _xlpm.safe_nxt)),0)</f>
        <v>0</v>
      </c>
      <c r="X388" s="26" cm="1">
        <f t="array" ref="X388">IFERROR(_xlfn.LET(_xlpm.stk, X384, _xlpm.dem, Y385:$BF385,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AVERAGE(Y385:AM385), _xlpm.nxt), _xlpm.fw + ((_xlpm.stk - _xlpm.ded) / _xlpm.safe_nxt)),0)</f>
        <v>0</v>
      </c>
      <c r="Y388" s="27" cm="1">
        <f t="array" ref="Y388">IFERROR(_xlfn.LET(_xlpm.stk, Y384, _xlpm.dem, Z385:$BF385,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AVERAGE(Z385:AN385), _xlpm.nxt), _xlpm.fw + ((_xlpm.stk - _xlpm.ded) / _xlpm.safe_nxt)),0)</f>
        <v>0</v>
      </c>
      <c r="Z388" s="27" cm="1">
        <f t="array" ref="Z388">IFERROR(_xlfn.LET(_xlpm.stk, Z384, _xlpm.dem, AA385:$BF385,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AVERAGE(AA385:AO385), _xlpm.nxt), _xlpm.fw + ((_xlpm.stk - _xlpm.ded) / _xlpm.safe_nxt)),0)</f>
        <v>0</v>
      </c>
      <c r="AA388" s="27" cm="1">
        <f t="array" ref="AA388">IFERROR(_xlfn.LET(_xlpm.stk, AA384, _xlpm.dem, AB385:$BF385,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AVERAGE(AB385:AP385), _xlpm.nxt), _xlpm.fw + ((_xlpm.stk - _xlpm.ded) / _xlpm.safe_nxt)),0)</f>
        <v>0</v>
      </c>
      <c r="AB388" s="27" cm="1">
        <f t="array" ref="AB388">IFERROR(_xlfn.LET(_xlpm.stk, AB384, _xlpm.dem, AC385:$BF385,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AVERAGE(AC385:AQ385), _xlpm.nxt), _xlpm.fw + ((_xlpm.stk - _xlpm.ded) / _xlpm.safe_nxt)),0)</f>
        <v>0</v>
      </c>
      <c r="AC388" s="27" cm="1">
        <f t="array" ref="AC388">IFERROR(_xlfn.LET(_xlpm.stk, AC384, _xlpm.dem, AD385:$BF385,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AVERAGE(AD385:AR385), _xlpm.nxt), _xlpm.fw + ((_xlpm.stk - _xlpm.ded) / _xlpm.safe_nxt)),0)</f>
        <v>0</v>
      </c>
      <c r="AD388" s="27" cm="1">
        <f t="array" ref="AD388">IFERROR(_xlfn.LET(_xlpm.stk, AD384, _xlpm.dem, AE385:$BF385,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AVERAGE(AE385:AS385), _xlpm.nxt), _xlpm.fw + ((_xlpm.stk - _xlpm.ded) / _xlpm.safe_nxt)),0)</f>
        <v>0</v>
      </c>
      <c r="AE388" s="27" cm="1">
        <f t="array" ref="AE388">IFERROR(_xlfn.LET(_xlpm.stk, AE384, _xlpm.dem, AF385:$BF385,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AVERAGE(AF385:AT385), _xlpm.nxt), _xlpm.fw + ((_xlpm.stk - _xlpm.ded) / _xlpm.safe_nxt)),0)</f>
        <v>0</v>
      </c>
      <c r="AF388" s="27" cm="1">
        <f t="array" ref="AF388">IFERROR(_xlfn.LET(_xlpm.stk, AF384, _xlpm.dem, AG385:$BF385,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AVERAGE(AG385:AU385), _xlpm.nxt), _xlpm.fw + ((_xlpm.stk - _xlpm.ded) / _xlpm.safe_nxt)),0)</f>
        <v>0</v>
      </c>
      <c r="AG388" s="27" cm="1">
        <f t="array" ref="AG388">IFERROR(_xlfn.LET(_xlpm.stk, AG384, _xlpm.dem, AH385:$BF385,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AVERAGE(AH385:AV385), _xlpm.nxt), _xlpm.fw + ((_xlpm.stk - _xlpm.ded) / _xlpm.safe_nxt)),0)</f>
        <v>0</v>
      </c>
      <c r="AH388" s="27" cm="1">
        <f t="array" ref="AH388">IFERROR(_xlfn.LET(_xlpm.stk, AH384, _xlpm.dem, AI385:$BF385,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AVERAGE(AI385:AW385), _xlpm.nxt), _xlpm.fw + ((_xlpm.stk - _xlpm.ded) / _xlpm.safe_nxt)),0)</f>
        <v>0</v>
      </c>
      <c r="AI388" s="27" cm="1">
        <f t="array" ref="AI388">IFERROR(_xlfn.LET(_xlpm.stk, AI384, _xlpm.dem, AJ385:$BF385,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AVERAGE(AJ385:AX385), _xlpm.nxt), _xlpm.fw + ((_xlpm.stk - _xlpm.ded) / _xlpm.safe_nxt)),0)</f>
        <v>0</v>
      </c>
      <c r="AJ388" s="27" cm="1">
        <f t="array" ref="AJ388">IFERROR(_xlfn.LET(_xlpm.stk, AJ384, _xlpm.dem, AK385:$BF385,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AVERAGE(AK385:AY385), _xlpm.nxt), _xlpm.fw + ((_xlpm.stk - _xlpm.ded) / _xlpm.safe_nxt)),0)</f>
        <v>0</v>
      </c>
      <c r="AK388" s="27" cm="1">
        <f t="array" ref="AK388">IFERROR(_xlfn.LET(_xlpm.stk, AK384, _xlpm.dem, AL385:$BF385,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AVERAGE(AL385:AZ385), _xlpm.nxt), _xlpm.fw + ((_xlpm.stk - _xlpm.ded) / _xlpm.safe_nxt)),0)</f>
        <v>0</v>
      </c>
      <c r="AL388" s="27" cm="1">
        <f t="array" ref="AL388">IFERROR(_xlfn.LET(_xlpm.stk, AL384, _xlpm.dem, AM385:$BF385,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AVERAGE(AM385:BA385), _xlpm.nxt), _xlpm.fw + ((_xlpm.stk - _xlpm.ded) / _xlpm.safe_nxt)),0)</f>
        <v>0</v>
      </c>
      <c r="AM388" s="27" cm="1">
        <f t="array" ref="AM388">IFERROR(_xlfn.LET(_xlpm.stk, AM384, _xlpm.dem, AN385:$BF385,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AVERAGE(AN385:BB385), _xlpm.nxt), _xlpm.fw + ((_xlpm.stk - _xlpm.ded) / _xlpm.safe_nxt)),0)</f>
        <v>0</v>
      </c>
      <c r="AN388" s="27" cm="1">
        <f t="array" ref="AN388">IFERROR(_xlfn.LET(_xlpm.stk, AN384, _xlpm.dem, AO385:$BF385,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AVERAGE(AO385:BC385), _xlpm.nxt), _xlpm.fw + ((_xlpm.stk - _xlpm.ded) / _xlpm.safe_nxt)),0)</f>
        <v>0</v>
      </c>
      <c r="AO388" s="27" cm="1">
        <f t="array" ref="AO388">IFERROR(_xlfn.LET(_xlpm.stk, AO384, _xlpm.dem, AP385:$BF385,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AVERAGE(AP385:BD385), _xlpm.nxt), _xlpm.fw + ((_xlpm.stk - _xlpm.ded) / _xlpm.safe_nxt)),0)</f>
        <v>0</v>
      </c>
      <c r="AP388" s="27" cm="1">
        <f t="array" ref="AP388">IFERROR(_xlfn.LET(_xlpm.stk, AP384, _xlpm.dem, AQ385:$BF385,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AVERAGE(AQ385:BE385), _xlpm.nxt), _xlpm.fw + ((_xlpm.stk - _xlpm.ded) / _xlpm.safe_nxt)),0)</f>
        <v>0</v>
      </c>
      <c r="AQ388" s="27" cm="1">
        <f t="array" ref="AQ388">IFERROR(_xlfn.LET(_xlpm.stk, AQ384, _xlpm.dem, AR385:$BF385,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AVERAGE(AR385:BF385), _xlpm.nxt), _xlpm.fw + ((_xlpm.stk - _xlpm.ded) / _xlpm.safe_nxt)),0)</f>
        <v>0</v>
      </c>
    </row>
    <row r="389" spans="1:43" hidden="1" x14ac:dyDescent="0.3">
      <c r="A389" s="14">
        <f>_xlfn.XLOOKUP(F389,'Demand on-top'!A:A,'Demand on-top'!S:S)</f>
        <v>240</v>
      </c>
      <c r="B389" s="16" t="s">
        <v>51</v>
      </c>
      <c r="C389" s="17" t="s">
        <v>52</v>
      </c>
      <c r="D389" s="18" cm="1">
        <f t="array" ref="D389">ROUND(_xlfn.XLOOKUP(B389,Artikli!A:A,Artikli!C:C/7),0)</f>
        <v>9</v>
      </c>
      <c r="E389" s="19" t="s">
        <v>12</v>
      </c>
      <c r="F389" s="19" t="s">
        <v>216</v>
      </c>
      <c r="G389" s="55" t="s">
        <v>217</v>
      </c>
      <c r="H389" s="61"/>
      <c r="I389" s="57" t="s">
        <v>26</v>
      </c>
      <c r="J389" s="31">
        <v>159</v>
      </c>
      <c r="K389" s="20">
        <f>IFERROR(_xlfn.XLOOKUP(F389,Stock!A:A,Stock!AI:AI),0)</f>
        <v>93</v>
      </c>
      <c r="L389" s="20">
        <f t="shared" ref="L389:Y389" si="2606">K392</f>
        <v>48</v>
      </c>
      <c r="M389" s="20">
        <f t="shared" si="2606"/>
        <v>2</v>
      </c>
      <c r="N389" s="20">
        <f t="shared" si="2606"/>
        <v>957</v>
      </c>
      <c r="O389" s="20">
        <f t="shared" si="2606"/>
        <v>912</v>
      </c>
      <c r="P389" s="20">
        <f t="shared" si="2606"/>
        <v>867</v>
      </c>
      <c r="Q389" s="20">
        <f t="shared" si="2606"/>
        <v>821</v>
      </c>
      <c r="R389" s="20">
        <f t="shared" si="2606"/>
        <v>775</v>
      </c>
      <c r="S389" s="20">
        <f t="shared" si="2606"/>
        <v>730</v>
      </c>
      <c r="T389" s="20">
        <f t="shared" si="2606"/>
        <v>686</v>
      </c>
      <c r="U389" s="20">
        <f t="shared" si="2606"/>
        <v>582</v>
      </c>
      <c r="V389" s="20">
        <f t="shared" si="2606"/>
        <v>478</v>
      </c>
      <c r="W389" s="20">
        <f t="shared" si="2606"/>
        <v>374</v>
      </c>
      <c r="X389" s="20">
        <f t="shared" si="2606"/>
        <v>270</v>
      </c>
      <c r="Y389" s="21">
        <f t="shared" si="2606"/>
        <v>0</v>
      </c>
      <c r="Z389" s="21">
        <f t="shared" ref="Z389" si="2607">Y392</f>
        <v>0</v>
      </c>
      <c r="AA389" s="21">
        <f t="shared" ref="AA389" si="2608">Z392</f>
        <v>0</v>
      </c>
      <c r="AB389" s="21">
        <f t="shared" ref="AB389" si="2609">AA392</f>
        <v>0</v>
      </c>
      <c r="AC389" s="21">
        <f t="shared" ref="AC389" si="2610">AB392</f>
        <v>0</v>
      </c>
      <c r="AD389" s="21">
        <f t="shared" ref="AD389" si="2611">AC392</f>
        <v>0</v>
      </c>
      <c r="AE389" s="21">
        <f t="shared" ref="AE389" si="2612">AD392</f>
        <v>0</v>
      </c>
      <c r="AF389" s="21">
        <f t="shared" ref="AF389" si="2613">AE392</f>
        <v>0</v>
      </c>
      <c r="AG389" s="21">
        <f t="shared" ref="AG389" si="2614">AF392</f>
        <v>0</v>
      </c>
      <c r="AH389" s="21">
        <f t="shared" ref="AH389" si="2615">AG392</f>
        <v>0</v>
      </c>
      <c r="AI389" s="21">
        <f t="shared" ref="AI389" si="2616">AH392</f>
        <v>0</v>
      </c>
      <c r="AJ389" s="21">
        <f t="shared" ref="AJ389" si="2617">AI392</f>
        <v>0</v>
      </c>
      <c r="AK389" s="21">
        <f t="shared" ref="AK389" si="2618">AJ392</f>
        <v>0</v>
      </c>
      <c r="AL389" s="21">
        <f t="shared" ref="AL389" si="2619">AK392</f>
        <v>0</v>
      </c>
      <c r="AM389" s="21">
        <f t="shared" ref="AM389" si="2620">AL392</f>
        <v>0</v>
      </c>
      <c r="AN389" s="21">
        <f t="shared" ref="AN389" si="2621">AM392</f>
        <v>0</v>
      </c>
      <c r="AO389" s="21">
        <f t="shared" ref="AO389" si="2622">AN392</f>
        <v>0</v>
      </c>
      <c r="AP389" s="21">
        <f t="shared" ref="AP389" si="2623">AO392</f>
        <v>0</v>
      </c>
      <c r="AQ389" s="21">
        <f t="shared" ref="AQ389" si="2624">AP392</f>
        <v>0</v>
      </c>
    </row>
    <row r="390" spans="1:43" hidden="1" x14ac:dyDescent="0.3">
      <c r="A390" s="14">
        <f>_xlfn.XLOOKUP(F390,'Demand on-top'!A:A,'Demand on-top'!S:S)</f>
        <v>240</v>
      </c>
      <c r="B390" s="16" t="s">
        <v>51</v>
      </c>
      <c r="C390" s="17" t="s">
        <v>52</v>
      </c>
      <c r="D390" s="18" cm="1">
        <f t="array" ref="D390">ROUND(_xlfn.XLOOKUP(B390,Artikli!A:A,Artikli!C:C/7),0)</f>
        <v>9</v>
      </c>
      <c r="E390" s="19" t="s">
        <v>12</v>
      </c>
      <c r="F390" s="19" t="s">
        <v>216</v>
      </c>
      <c r="G390" s="55" t="s">
        <v>217</v>
      </c>
      <c r="H390" s="62"/>
      <c r="I390" s="57" t="s">
        <v>28</v>
      </c>
      <c r="J390" s="31">
        <v>45</v>
      </c>
      <c r="K390" s="20">
        <f>ROUND(_xlfn.XLOOKUP($F390,'Prodaja+Demand'!$B:$B,'Prodaja+Demand'!BG:BG),0)+ROUND(_xlfn.XLOOKUP($F390,'Demand on-top'!$A:$A,'Demand on-top'!F:F),0)</f>
        <v>45</v>
      </c>
      <c r="L390" s="20">
        <f>ROUND(_xlfn.XLOOKUP($F390,'Prodaja+Demand'!$B:$B,'Prodaja+Demand'!BH:BH),0)+ROUND(_xlfn.XLOOKUP($F390,'Demand on-top'!$A:$A,'Demand on-top'!G:G),0)</f>
        <v>46</v>
      </c>
      <c r="M390" s="20">
        <f>ROUND(_xlfn.XLOOKUP($F390,'Prodaja+Demand'!$B:$B,'Prodaja+Demand'!BI:BI),0)+ROUND(_xlfn.XLOOKUP($F390,'Demand on-top'!$A:$A,'Demand on-top'!H:H),0)</f>
        <v>45</v>
      </c>
      <c r="N390" s="20">
        <f>ROUND(_xlfn.XLOOKUP($F390,'Prodaja+Demand'!$B:$B,'Prodaja+Demand'!BJ:BJ),0)+ROUND(_xlfn.XLOOKUP($F390,'Demand on-top'!$A:$A,'Demand on-top'!I:I),0)</f>
        <v>45</v>
      </c>
      <c r="O390" s="20">
        <f>ROUND(_xlfn.XLOOKUP($F390,'Prodaja+Demand'!$B:$B,'Prodaja+Demand'!BK:BK),0)+ROUND(_xlfn.XLOOKUP($F390,'Demand on-top'!$A:$A,'Demand on-top'!J:J),0)</f>
        <v>45</v>
      </c>
      <c r="P390" s="20">
        <f>ROUND(_xlfn.XLOOKUP($F390,'Prodaja+Demand'!$B:$B,'Prodaja+Demand'!BL:BL),0)+ROUND(_xlfn.XLOOKUP($F390,'Demand on-top'!$A:$A,'Demand on-top'!K:K),0)</f>
        <v>46</v>
      </c>
      <c r="Q390" s="20">
        <f>ROUND(_xlfn.XLOOKUP($F390,'Prodaja+Demand'!$B:$B,'Prodaja+Demand'!BM:BM),0)+ROUND(_xlfn.XLOOKUP($F390,'Demand on-top'!$A:$A,'Demand on-top'!L:L),0)</f>
        <v>46</v>
      </c>
      <c r="R390" s="20">
        <f>ROUND(_xlfn.XLOOKUP($F390,'Prodaja+Demand'!$B:$B,'Prodaja+Demand'!BN:BN),0)+ROUND(_xlfn.XLOOKUP($F390,'Demand on-top'!$A:$A,'Demand on-top'!M:M),0)</f>
        <v>45</v>
      </c>
      <c r="S390" s="20">
        <f>ROUND(_xlfn.XLOOKUP($F390,'Prodaja+Demand'!$B:$B,'Prodaja+Demand'!BO:BO),0)+ROUND(_xlfn.XLOOKUP($F390,'Demand on-top'!$A:$A,'Demand on-top'!N:N),0)</f>
        <v>44</v>
      </c>
      <c r="T390" s="20">
        <f>ROUND(_xlfn.XLOOKUP($F390,'Prodaja+Demand'!$B:$B,'Prodaja+Demand'!BP:BP),0)+ROUND(_xlfn.XLOOKUP($F390,'Demand on-top'!$A:$A,'Demand on-top'!O:O),0)</f>
        <v>104</v>
      </c>
      <c r="U390" s="20">
        <f>ROUND(_xlfn.XLOOKUP($F390,'Prodaja+Demand'!$B:$B,'Prodaja+Demand'!BQ:BQ),0)+ROUND(_xlfn.XLOOKUP($F390,'Demand on-top'!$A:$A,'Demand on-top'!P:P),0)</f>
        <v>104</v>
      </c>
      <c r="V390" s="20">
        <f>ROUND(_xlfn.XLOOKUP($F390,'Prodaja+Demand'!$B:$B,'Prodaja+Demand'!BR:BR),0)+ROUND(_xlfn.XLOOKUP($F390,'Demand on-top'!$A:$A,'Demand on-top'!Q:Q),0)</f>
        <v>104</v>
      </c>
      <c r="W390" s="20">
        <f>ROUND(_xlfn.XLOOKUP($F390,'Prodaja+Demand'!$B:$B,'Prodaja+Demand'!BS:BS),0)+ROUND(_xlfn.XLOOKUP($F390,'Demand on-top'!$A:$A,'Demand on-top'!R:R),0)</f>
        <v>104</v>
      </c>
      <c r="X390" s="20">
        <f>ROUND(_xlfn.XLOOKUP($F390,'Prodaja+Demand'!$B:$B,'Prodaja+Demand'!BT:BT),0)+ROUND(_xlfn.XLOOKUP($F390,'Demand on-top'!$A:$A,'Demand on-top'!S:S),0)</f>
        <v>284</v>
      </c>
      <c r="Y390" s="21">
        <f>ROUND(_xlfn.XLOOKUP($F390,'Prodaja+Demand'!$B:$B,'Prodaja+Demand'!BU:BU),0)+ROUND(_xlfn.XLOOKUP($F390,'Demand on-top'!$A:$A,'Demand on-top'!T:T),0)</f>
        <v>44</v>
      </c>
      <c r="Z390" s="21">
        <f>ROUND(_xlfn.XLOOKUP($F390,'Prodaja+Demand'!$B:$B,'Prodaja+Demand'!BV:BV),0)+ROUND(_xlfn.XLOOKUP($F390,'Demand on-top'!$A:$A,'Demand on-top'!U:U),0)</f>
        <v>44</v>
      </c>
      <c r="AA390" s="21">
        <f>ROUND(_xlfn.XLOOKUP($F390,'Prodaja+Demand'!$B:$B,'Prodaja+Demand'!BW:BW),0)+ROUND(_xlfn.XLOOKUP($F390,'Demand on-top'!$A:$A,'Demand on-top'!V:V),0)</f>
        <v>44</v>
      </c>
      <c r="AB390" s="21">
        <f>ROUND(_xlfn.XLOOKUP($F390,'Prodaja+Demand'!$B:$B,'Prodaja+Demand'!BX:BX),0)+ROUND(_xlfn.XLOOKUP($F390,'Demand on-top'!$A:$A,'Demand on-top'!W:W),0)</f>
        <v>44</v>
      </c>
      <c r="AC390" s="21">
        <f>ROUND(_xlfn.XLOOKUP($F390,'Prodaja+Demand'!$B:$B,'Prodaja+Demand'!BY:BY),0)+ROUND(_xlfn.XLOOKUP($F390,'Demand on-top'!$A:$A,'Demand on-top'!X:X),0)</f>
        <v>44</v>
      </c>
      <c r="AD390" s="21">
        <f>ROUND(_xlfn.XLOOKUP($F390,'Prodaja+Demand'!$B:$B,'Prodaja+Demand'!BZ:BZ),0)+ROUND(_xlfn.XLOOKUP($F390,'Demand on-top'!$A:$A,'Demand on-top'!Y:Y),0)</f>
        <v>44</v>
      </c>
      <c r="AE390" s="21">
        <f>ROUND(_xlfn.XLOOKUP($F390,'Prodaja+Demand'!$B:$B,'Prodaja+Demand'!CA:CA),0)+ROUND(_xlfn.XLOOKUP($F390,'Demand on-top'!$A:$A,'Demand on-top'!Z:Z),0)</f>
        <v>44</v>
      </c>
      <c r="AF390" s="21">
        <f>ROUND(_xlfn.XLOOKUP($F390,'Prodaja+Demand'!$B:$B,'Prodaja+Demand'!CB:CB),0)+ROUND(_xlfn.XLOOKUP($F390,'Demand on-top'!$A:$A,'Demand on-top'!AA:AA),0)</f>
        <v>45</v>
      </c>
      <c r="AG390" s="21">
        <f>ROUND(_xlfn.XLOOKUP($F390,'Prodaja+Demand'!$B:$B,'Prodaja+Demand'!CC:CC),0)+ROUND(_xlfn.XLOOKUP($F390,'Demand on-top'!$A:$A,'Demand on-top'!AB:AB),0)</f>
        <v>45</v>
      </c>
      <c r="AH390" s="21">
        <f>ROUND(_xlfn.XLOOKUP($F390,'Prodaja+Demand'!$B:$B,'Prodaja+Demand'!CD:CD),0)+ROUND(_xlfn.XLOOKUP($F390,'Demand on-top'!$A:$A,'Demand on-top'!AC:AC),0)</f>
        <v>44</v>
      </c>
      <c r="AI390" s="21">
        <f>ROUND(_xlfn.XLOOKUP($F390,'Prodaja+Demand'!$B:$B,'Prodaja+Demand'!CE:CE),0)+ROUND(_xlfn.XLOOKUP($F390,'Demand on-top'!$A:$A,'Demand on-top'!AD:AD),0)</f>
        <v>44</v>
      </c>
      <c r="AJ390" s="21">
        <f>ROUND(_xlfn.XLOOKUP($F390,'Prodaja+Demand'!$B:$B,'Prodaja+Demand'!CF:CF),0)+ROUND(_xlfn.XLOOKUP($F390,'Demand on-top'!$A:$A,'Demand on-top'!AE:AE),0)</f>
        <v>45</v>
      </c>
      <c r="AK390" s="21">
        <f>ROUND(_xlfn.XLOOKUP($F390,'Prodaja+Demand'!$B:$B,'Prodaja+Demand'!CG:CG),0)+ROUND(_xlfn.XLOOKUP($F390,'Demand on-top'!$A:$A,'Demand on-top'!AF:AF),0)</f>
        <v>45</v>
      </c>
      <c r="AL390" s="21">
        <f>ROUND(_xlfn.XLOOKUP($F390,'Prodaja+Demand'!$B:$B,'Prodaja+Demand'!CH:CH),0)+ROUND(_xlfn.XLOOKUP($F390,'Demand on-top'!$A:$A,'Demand on-top'!AG:AG),0)</f>
        <v>45</v>
      </c>
      <c r="AM390" s="21">
        <f>ROUND(_xlfn.XLOOKUP($F390,'Prodaja+Demand'!$B:$B,'Prodaja+Demand'!CI:CI),0)+ROUND(_xlfn.XLOOKUP($F390,'Demand on-top'!$A:$A,'Demand on-top'!AH:AH),0)</f>
        <v>45</v>
      </c>
      <c r="AN390" s="21">
        <f>ROUND(_xlfn.XLOOKUP($F390,'Prodaja+Demand'!$B:$B,'Prodaja+Demand'!CJ:CJ),0)+ROUND(_xlfn.XLOOKUP($F390,'Demand on-top'!$A:$A,'Demand on-top'!AI:AI),0)</f>
        <v>44</v>
      </c>
      <c r="AO390" s="21">
        <f>ROUND(_xlfn.XLOOKUP($F390,'Prodaja+Demand'!$B:$B,'Prodaja+Demand'!CK:CK),0)+ROUND(_xlfn.XLOOKUP($F390,'Demand on-top'!$A:$A,'Demand on-top'!AJ:AJ),0)</f>
        <v>44</v>
      </c>
      <c r="AP390" s="21">
        <f>ROUND(_xlfn.XLOOKUP($F390,'Prodaja+Demand'!$B:$B,'Prodaja+Demand'!CL:CL),0)+ROUND(_xlfn.XLOOKUP($F390,'Demand on-top'!$A:$A,'Demand on-top'!AK:AK),0)</f>
        <v>0</v>
      </c>
      <c r="AQ390" s="21">
        <f>ROUND(_xlfn.XLOOKUP($F390,'Prodaja+Demand'!$B:$B,'Prodaja+Demand'!CM:CM),0)+ROUND(_xlfn.XLOOKUP($F390,'Demand on-top'!$A:$A,'Demand on-top'!AL:AL),0)</f>
        <v>0</v>
      </c>
    </row>
    <row r="391" spans="1:43" hidden="1" x14ac:dyDescent="0.3">
      <c r="A391" s="14">
        <f>_xlfn.XLOOKUP(F391,'Demand on-top'!A:A,'Demand on-top'!S:S)</f>
        <v>240</v>
      </c>
      <c r="B391" s="16" t="s">
        <v>51</v>
      </c>
      <c r="C391" s="17" t="s">
        <v>52</v>
      </c>
      <c r="D391" s="18" cm="1">
        <f t="array" ref="D391">ROUND(_xlfn.XLOOKUP(B391,Artikli!A:A,Artikli!C:C/7),0)</f>
        <v>9</v>
      </c>
      <c r="E391" s="19" t="s">
        <v>12</v>
      </c>
      <c r="F391" s="19" t="s">
        <v>216</v>
      </c>
      <c r="G391" s="55" t="s">
        <v>217</v>
      </c>
      <c r="H391" s="62"/>
      <c r="I391" s="57" t="s">
        <v>27</v>
      </c>
      <c r="J391" s="31">
        <v>0</v>
      </c>
      <c r="K391" s="20">
        <f>IFERROR(_xlfn.XLOOKUP($F391,'Incoming supply'!$A:$A,'Incoming supply'!B:B),0)</f>
        <v>0</v>
      </c>
      <c r="L391" s="20">
        <f>IFERROR(_xlfn.XLOOKUP($F391,'Incoming supply'!$A:$A,'Incoming supply'!C:C),0)</f>
        <v>0</v>
      </c>
      <c r="M391" s="20">
        <f>IFERROR(_xlfn.XLOOKUP($F391,'Incoming supply'!$A:$A,'Incoming supply'!D:D),0)</f>
        <v>1000</v>
      </c>
      <c r="N391" s="20">
        <f>IFERROR(_xlfn.XLOOKUP($F391,'Incoming supply'!$A:$A,'Incoming supply'!E:E),0)</f>
        <v>0</v>
      </c>
      <c r="O391" s="20">
        <f>IFERROR(_xlfn.XLOOKUP($F391,'Incoming supply'!$A:$A,'Incoming supply'!F:F),0)</f>
        <v>0</v>
      </c>
      <c r="P391" s="20">
        <f>IFERROR(_xlfn.XLOOKUP($F391,'Incoming supply'!$A:$A,'Incoming supply'!G:G),0)</f>
        <v>0</v>
      </c>
      <c r="Q391" s="20">
        <f>IFERROR(_xlfn.XLOOKUP($F391,'Incoming supply'!$A:$A,'Incoming supply'!H:H),0)</f>
        <v>0</v>
      </c>
      <c r="R391" s="20">
        <f>IFERROR(_xlfn.XLOOKUP($F391,'Incoming supply'!$A:$A,'Incoming supply'!I:I),0)</f>
        <v>0</v>
      </c>
      <c r="S391" s="20">
        <f>IFERROR(_xlfn.XLOOKUP($F391,'Incoming supply'!$A:$A,'Incoming supply'!J:J),0)</f>
        <v>0</v>
      </c>
      <c r="T391" s="20">
        <f>IFERROR(_xlfn.XLOOKUP($F391,'Incoming supply'!$A:$A,'Incoming supply'!K:K),0)</f>
        <v>0</v>
      </c>
      <c r="U391" s="20">
        <f>IFERROR(_xlfn.XLOOKUP($F391,'Incoming supply'!$A:$A,'Incoming supply'!L:L),0)</f>
        <v>0</v>
      </c>
      <c r="V391" s="20">
        <f>IFERROR(_xlfn.XLOOKUP($F391,'Incoming supply'!$A:$A,'Incoming supply'!M:M),0)</f>
        <v>0</v>
      </c>
      <c r="W391" s="20">
        <f>IFERROR(_xlfn.XLOOKUP($F391,'Incoming supply'!$A:$A,'Incoming supply'!N:N),0)</f>
        <v>0</v>
      </c>
      <c r="X391" s="20">
        <f>IFERROR(_xlfn.XLOOKUP($F391,'Incoming supply'!$A:$A,'Incoming supply'!O:O),0)</f>
        <v>0</v>
      </c>
      <c r="Y391" s="21">
        <f>IFERROR(_xlfn.XLOOKUP($F391,'Incoming supply'!$A:$A,'Incoming supply'!P:P),0)</f>
        <v>0</v>
      </c>
      <c r="Z391" s="21">
        <f>IFERROR(_xlfn.XLOOKUP($F391,'Incoming supply'!$A:$A,'Incoming supply'!Q:Q),0)</f>
        <v>0</v>
      </c>
      <c r="AA391" s="21">
        <f>IFERROR(_xlfn.XLOOKUP($F391,'Incoming supply'!$A:$A,'Incoming supply'!R:R),0)</f>
        <v>0</v>
      </c>
      <c r="AB391" s="21">
        <f>IFERROR(_xlfn.XLOOKUP($F391,'Incoming supply'!$A:$A,'Incoming supply'!S:S),0)</f>
        <v>0</v>
      </c>
      <c r="AC391" s="21">
        <f>IFERROR(_xlfn.XLOOKUP($F391,'Incoming supply'!$A:$A,'Incoming supply'!T:T),0)</f>
        <v>0</v>
      </c>
      <c r="AD391" s="21">
        <f>IFERROR(_xlfn.XLOOKUP($F391,'Incoming supply'!$A:$A,'Incoming supply'!U:U),0)</f>
        <v>0</v>
      </c>
      <c r="AE391" s="21">
        <f>IFERROR(_xlfn.XLOOKUP($F391,'Incoming supply'!$A:$A,'Incoming supply'!V:V),0)</f>
        <v>0</v>
      </c>
      <c r="AF391" s="21">
        <f>IFERROR(_xlfn.XLOOKUP($F391,'Incoming supply'!$A:$A,'Incoming supply'!W:W),0)</f>
        <v>0</v>
      </c>
      <c r="AG391" s="21">
        <f>IFERROR(_xlfn.XLOOKUP($F391,'Incoming supply'!$A:$A,'Incoming supply'!X:X),0)</f>
        <v>0</v>
      </c>
      <c r="AH391" s="21">
        <f>IFERROR(_xlfn.XLOOKUP($F391,'Incoming supply'!$A:$A,'Incoming supply'!Y:Y),0)</f>
        <v>0</v>
      </c>
      <c r="AI391" s="21">
        <f>IFERROR(_xlfn.XLOOKUP($F391,'Incoming supply'!$A:$A,'Incoming supply'!Z:Z),0)</f>
        <v>0</v>
      </c>
      <c r="AJ391" s="21">
        <f>IFERROR(_xlfn.XLOOKUP($F391,'Incoming supply'!$A:$A,'Incoming supply'!AA:AA),0)</f>
        <v>0</v>
      </c>
      <c r="AK391" s="21">
        <f>IFERROR(_xlfn.XLOOKUP($F391,'Incoming supply'!$A:$A,'Incoming supply'!AB:AB),0)</f>
        <v>0</v>
      </c>
      <c r="AL391" s="21">
        <f>IFERROR(_xlfn.XLOOKUP($F391,'Incoming supply'!$A:$A,'Incoming supply'!AC:AC),0)</f>
        <v>0</v>
      </c>
      <c r="AM391" s="21">
        <f>IFERROR(_xlfn.XLOOKUP($F391,'Incoming supply'!$A:$A,'Incoming supply'!AD:AD),0)</f>
        <v>0</v>
      </c>
      <c r="AN391" s="21">
        <f>IFERROR(_xlfn.XLOOKUP($F391,'Incoming supply'!$A:$A,'Incoming supply'!AE:AE),0)</f>
        <v>0</v>
      </c>
      <c r="AO391" s="21">
        <f>IFERROR(_xlfn.XLOOKUP($F391,'Incoming supply'!$A:$A,'Incoming supply'!AF:AF),0)</f>
        <v>0</v>
      </c>
      <c r="AP391" s="21">
        <f>IFERROR(_xlfn.XLOOKUP($F391,'Incoming supply'!$A:$A,'Incoming supply'!AG:AG),0)</f>
        <v>0</v>
      </c>
      <c r="AQ391" s="21">
        <f>IFERROR(_xlfn.XLOOKUP($F391,'Incoming supply'!$A:$A,'Incoming supply'!AH:AH),0)</f>
        <v>0</v>
      </c>
    </row>
    <row r="392" spans="1:43" hidden="1" x14ac:dyDescent="0.3">
      <c r="A392" s="14">
        <f>_xlfn.XLOOKUP(F392,'Demand on-top'!A:A,'Demand on-top'!S:S)</f>
        <v>240</v>
      </c>
      <c r="B392" s="16" t="s">
        <v>51</v>
      </c>
      <c r="C392" s="17" t="s">
        <v>52</v>
      </c>
      <c r="D392" s="18" cm="1">
        <f t="array" ref="D392">ROUND(_xlfn.XLOOKUP(B392,Artikli!A:A,Artikli!C:C/7),0)</f>
        <v>9</v>
      </c>
      <c r="E392" s="19" t="s">
        <v>12</v>
      </c>
      <c r="F392" s="19" t="s">
        <v>216</v>
      </c>
      <c r="G392" s="55" t="s">
        <v>217</v>
      </c>
      <c r="H392" s="62"/>
      <c r="I392" s="57" t="s">
        <v>4096</v>
      </c>
      <c r="J392" s="31">
        <v>114</v>
      </c>
      <c r="K392" s="20">
        <f t="shared" ref="K392" si="2625">IF((K389-K390+K391)&gt;0,(K389-K390+K391),0)</f>
        <v>48</v>
      </c>
      <c r="L392" s="20">
        <f t="shared" ref="L392" si="2626">IF((L389-L390+L391)&gt;0,(L389-L390+L391),0)</f>
        <v>2</v>
      </c>
      <c r="M392" s="20">
        <f t="shared" ref="M392" si="2627">IF((M389-M390+M391)&gt;0,(M389-M390+M391),0)</f>
        <v>957</v>
      </c>
      <c r="N392" s="20">
        <f t="shared" ref="N392" si="2628">IF((N389-N390+N391)&gt;0,(N389-N390+N391),0)</f>
        <v>912</v>
      </c>
      <c r="O392" s="20">
        <f t="shared" ref="O392" si="2629">IF((O389-O390+O391)&gt;0,(O389-O390+O391),0)</f>
        <v>867</v>
      </c>
      <c r="P392" s="20">
        <f t="shared" ref="P392" si="2630">IF((P389-P390+P391)&gt;0,(P389-P390+P391),0)</f>
        <v>821</v>
      </c>
      <c r="Q392" s="20">
        <f t="shared" ref="Q392" si="2631">IF((Q389-Q390+Q391)&gt;0,(Q389-Q390+Q391),0)</f>
        <v>775</v>
      </c>
      <c r="R392" s="20">
        <f t="shared" ref="R392" si="2632">IF((R389-R390+R391)&gt;0,(R389-R390+R391),0)</f>
        <v>730</v>
      </c>
      <c r="S392" s="20">
        <f t="shared" ref="S392" si="2633">IF((S389-S390+S391)&gt;0,(S389-S390+S391),0)</f>
        <v>686</v>
      </c>
      <c r="T392" s="20">
        <f t="shared" ref="T392" si="2634">IF((T389-T390+T391)&gt;0,(T389-T390+T391),0)</f>
        <v>582</v>
      </c>
      <c r="U392" s="20">
        <f t="shared" ref="U392" si="2635">IF((U389-U390+U391)&gt;0,(U389-U390+U391),0)</f>
        <v>478</v>
      </c>
      <c r="V392" s="20">
        <f t="shared" ref="V392" si="2636">IF((V389-V390+V391)&gt;0,(V389-V390+V391),0)</f>
        <v>374</v>
      </c>
      <c r="W392" s="20">
        <f t="shared" ref="W392" si="2637">IF((W389-W390+W391)&gt;0,(W389-W390+W391),0)</f>
        <v>270</v>
      </c>
      <c r="X392" s="20">
        <f t="shared" ref="X392" si="2638">IF((X389-X390+X391)&gt;0,(X389-X390+X391),0)</f>
        <v>0</v>
      </c>
      <c r="Y392" s="21">
        <f t="shared" ref="Y392:AQ392" si="2639">IF((Y389-Y390+Y391)&gt;0,(Y389-Y390+Y391),0)</f>
        <v>0</v>
      </c>
      <c r="Z392" s="21">
        <f t="shared" si="2639"/>
        <v>0</v>
      </c>
      <c r="AA392" s="21">
        <f t="shared" si="2639"/>
        <v>0</v>
      </c>
      <c r="AB392" s="21">
        <f t="shared" si="2639"/>
        <v>0</v>
      </c>
      <c r="AC392" s="21">
        <f t="shared" si="2639"/>
        <v>0</v>
      </c>
      <c r="AD392" s="21">
        <f t="shared" si="2639"/>
        <v>0</v>
      </c>
      <c r="AE392" s="21">
        <f t="shared" si="2639"/>
        <v>0</v>
      </c>
      <c r="AF392" s="21">
        <f t="shared" si="2639"/>
        <v>0</v>
      </c>
      <c r="AG392" s="21">
        <f t="shared" si="2639"/>
        <v>0</v>
      </c>
      <c r="AH392" s="21">
        <f t="shared" si="2639"/>
        <v>0</v>
      </c>
      <c r="AI392" s="21">
        <f t="shared" si="2639"/>
        <v>0</v>
      </c>
      <c r="AJ392" s="21">
        <f t="shared" si="2639"/>
        <v>0</v>
      </c>
      <c r="AK392" s="21">
        <f t="shared" si="2639"/>
        <v>0</v>
      </c>
      <c r="AL392" s="21">
        <f t="shared" si="2639"/>
        <v>0</v>
      </c>
      <c r="AM392" s="21">
        <f t="shared" si="2639"/>
        <v>0</v>
      </c>
      <c r="AN392" s="21">
        <f t="shared" si="2639"/>
        <v>0</v>
      </c>
      <c r="AO392" s="21">
        <f t="shared" si="2639"/>
        <v>0</v>
      </c>
      <c r="AP392" s="21">
        <f t="shared" si="2639"/>
        <v>0</v>
      </c>
      <c r="AQ392" s="21">
        <f t="shared" si="2639"/>
        <v>0</v>
      </c>
    </row>
    <row r="393" spans="1:43" hidden="1" x14ac:dyDescent="0.3">
      <c r="A393" s="14">
        <f>_xlfn.XLOOKUP(F393,'Demand on-top'!A:A,'Demand on-top'!S:S)</f>
        <v>240</v>
      </c>
      <c r="B393" s="22" t="s">
        <v>51</v>
      </c>
      <c r="C393" s="23" t="s">
        <v>52</v>
      </c>
      <c r="D393" s="18" cm="1">
        <f t="array" ref="D393">ROUND(_xlfn.XLOOKUP(B393,Artikli!A:A,Artikli!C:C/7),0)</f>
        <v>9</v>
      </c>
      <c r="E393" s="25" t="s">
        <v>12</v>
      </c>
      <c r="F393" s="25" t="s">
        <v>216</v>
      </c>
      <c r="G393" s="56" t="s">
        <v>217</v>
      </c>
      <c r="H393" s="64"/>
      <c r="I393" s="58" t="s">
        <v>29</v>
      </c>
      <c r="J393" s="32">
        <v>3.5111111111111111</v>
      </c>
      <c r="K393" s="26" cm="1">
        <f t="array" ref="K393">IFERROR(_xlfn.LET(_xlpm.stk, K389, _xlpm.dem, L390:$BF390,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AVERAGE(L390:Z390), _xlpm.nxt), _xlpm.fw + ((_xlpm.stk - _xlpm.ded) / _xlpm.safe_nxt)),0)</f>
        <v>2.0444444444444443</v>
      </c>
      <c r="L393" s="26" cm="1">
        <f t="array" ref="L393">IFERROR(_xlfn.LET(_xlpm.stk, L389, _xlpm.dem, M390:$BF390,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AVERAGE(M390:AA390), _xlpm.nxt), _xlpm.fw + ((_xlpm.stk - _xlpm.ded) / _xlpm.safe_nxt)),0)</f>
        <v>1.0666666666666667</v>
      </c>
      <c r="M393" s="26" cm="1">
        <f t="array" ref="M393">IFERROR(_xlfn.LET(_xlpm.stk, M389, _xlpm.dem, N390:$BF390,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AVERAGE(N390:AB390), _xlpm.nxt), _xlpm.fw + ((_xlpm.stk - _xlpm.ded) / _xlpm.safe_nxt)),0)</f>
        <v>4.4444444444444446E-2</v>
      </c>
      <c r="N393" s="26" cm="1">
        <f t="array" ref="N393">IFERROR(_xlfn.LET(_xlpm.stk, N389, _xlpm.dem, O390:$BF390,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AVERAGE(O390:AC390), _xlpm.nxt), _xlpm.fw + ((_xlpm.stk - _xlpm.ded) / _xlpm.safe_nxt)),0)</f>
        <v>10.704545454545455</v>
      </c>
      <c r="O393" s="26" cm="1">
        <f t="array" ref="O393">IFERROR(_xlfn.LET(_xlpm.stk, O389, _xlpm.dem, P390:$BF390,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AVERAGE(P390:AD390), _xlpm.nxt), _xlpm.fw + ((_xlpm.stk - _xlpm.ded) / _xlpm.safe_nxt)),0)</f>
        <v>9.704545454545455</v>
      </c>
      <c r="P393" s="26" cm="1">
        <f t="array" ref="P393">IFERROR(_xlfn.LET(_xlpm.stk, P389, _xlpm.dem, Q390:$BF390,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AVERAGE(Q390:AE390), _xlpm.nxt), _xlpm.fw + ((_xlpm.stk - _xlpm.ded) / _xlpm.safe_nxt)),0)</f>
        <v>8.7272727272727266</v>
      </c>
      <c r="Q393" s="26" cm="1">
        <f t="array" ref="Q393">IFERROR(_xlfn.LET(_xlpm.stk, Q389, _xlpm.dem, R390:$BF390,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AVERAGE(R390:AF390), _xlpm.nxt), _xlpm.fw + ((_xlpm.stk - _xlpm.ded) / _xlpm.safe_nxt)),0)</f>
        <v>7.7272727272727275</v>
      </c>
      <c r="R393" s="26" cm="1">
        <f t="array" ref="R393">IFERROR(_xlfn.LET(_xlpm.stk, R389, _xlpm.dem, S390:$BF390,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AVERAGE(S390:AG390), _xlpm.nxt), _xlpm.fw + ((_xlpm.stk - _xlpm.ded) / _xlpm.safe_nxt)),0)</f>
        <v>6.704545454545455</v>
      </c>
      <c r="S393" s="26" cm="1">
        <f t="array" ref="S393">IFERROR(_xlfn.LET(_xlpm.stk, S389, _xlpm.dem, T390:$BF390,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AVERAGE(T390:AH390), _xlpm.nxt), _xlpm.fw + ((_xlpm.stk - _xlpm.ded) / _xlpm.safe_nxt)),0)</f>
        <v>5.6818181818181817</v>
      </c>
      <c r="T393" s="26" cm="1">
        <f t="array" ref="T393">IFERROR(_xlfn.LET(_xlpm.stk, T389, _xlpm.dem, U390:$BF390,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AVERAGE(U390:AI390), _xlpm.nxt), _xlpm.fw + ((_xlpm.stk - _xlpm.ded) / _xlpm.safe_nxt)),0)</f>
        <v>6.0454545454545459</v>
      </c>
      <c r="U393" s="26" cm="1">
        <f t="array" ref="U393">IFERROR(_xlfn.LET(_xlpm.stk, U389, _xlpm.dem, V390:$BF390,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AVERAGE(V390:AJ390), _xlpm.nxt), _xlpm.fw + ((_xlpm.stk - _xlpm.ded) / _xlpm.safe_nxt)),0)</f>
        <v>5.0454545454545459</v>
      </c>
      <c r="V393" s="26" cm="1">
        <f t="array" ref="V393">IFERROR(_xlfn.LET(_xlpm.stk, V389, _xlpm.dem, W390:$BF390,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AVERAGE(W390:AK390), _xlpm.nxt), _xlpm.fw + ((_xlpm.stk - _xlpm.ded) / _xlpm.safe_nxt)),0)</f>
        <v>4.0454545454545459</v>
      </c>
      <c r="W393" s="26" cm="1">
        <f t="array" ref="W393">IFERROR(_xlfn.LET(_xlpm.stk, W389, _xlpm.dem, X390:$BF390,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AVERAGE(X390:AL390), _xlpm.nxt), _xlpm.fw + ((_xlpm.stk - _xlpm.ded) / _xlpm.safe_nxt)),0)</f>
        <v>3.0454545454545454</v>
      </c>
      <c r="X393" s="26" cm="1">
        <f t="array" ref="X393">IFERROR(_xlfn.LET(_xlpm.stk, X389, _xlpm.dem, Y390:$BF390,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AVERAGE(Y390:AM390), _xlpm.nxt), _xlpm.fw + ((_xlpm.stk - _xlpm.ded) / _xlpm.safe_nxt)),0)</f>
        <v>6.1363636363636367</v>
      </c>
      <c r="Y393" s="27" cm="1">
        <f t="array" ref="Y393">IFERROR(_xlfn.LET(_xlpm.stk, Y389, _xlpm.dem, Z390:$BF390,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AVERAGE(Z390:AN390), _xlpm.nxt), _xlpm.fw + ((_xlpm.stk - _xlpm.ded) / _xlpm.safe_nxt)),0)</f>
        <v>0</v>
      </c>
      <c r="Z393" s="27" cm="1">
        <f t="array" ref="Z393">IFERROR(_xlfn.LET(_xlpm.stk, Z389, _xlpm.dem, AA390:$BF390,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AVERAGE(AA390:AO390), _xlpm.nxt), _xlpm.fw + ((_xlpm.stk - _xlpm.ded) / _xlpm.safe_nxt)),0)</f>
        <v>0</v>
      </c>
      <c r="AA393" s="27" cm="1">
        <f t="array" ref="AA393">IFERROR(_xlfn.LET(_xlpm.stk, AA389, _xlpm.dem, AB390:$BF390,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AVERAGE(AB390:AP390), _xlpm.nxt), _xlpm.fw + ((_xlpm.stk - _xlpm.ded) / _xlpm.safe_nxt)),0)</f>
        <v>0</v>
      </c>
      <c r="AB393" s="27" cm="1">
        <f t="array" ref="AB393">IFERROR(_xlfn.LET(_xlpm.stk, AB389, _xlpm.dem, AC390:$BF390,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AVERAGE(AC390:AQ390), _xlpm.nxt), _xlpm.fw + ((_xlpm.stk - _xlpm.ded) / _xlpm.safe_nxt)),0)</f>
        <v>0</v>
      </c>
      <c r="AC393" s="27" cm="1">
        <f t="array" ref="AC393">IFERROR(_xlfn.LET(_xlpm.stk, AC389, _xlpm.dem, AD390:$BF390,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AVERAGE(AD390:AR390), _xlpm.nxt), _xlpm.fw + ((_xlpm.stk - _xlpm.ded) / _xlpm.safe_nxt)),0)</f>
        <v>0</v>
      </c>
      <c r="AD393" s="27" cm="1">
        <f t="array" ref="AD393">IFERROR(_xlfn.LET(_xlpm.stk, AD389, _xlpm.dem, AE390:$BF390,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AVERAGE(AE390:AS390), _xlpm.nxt), _xlpm.fw + ((_xlpm.stk - _xlpm.ded) / _xlpm.safe_nxt)),0)</f>
        <v>0</v>
      </c>
      <c r="AE393" s="27" cm="1">
        <f t="array" ref="AE393">IFERROR(_xlfn.LET(_xlpm.stk, AE389, _xlpm.dem, AF390:$BF390,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AVERAGE(AF390:AT390), _xlpm.nxt), _xlpm.fw + ((_xlpm.stk - _xlpm.ded) / _xlpm.safe_nxt)),0)</f>
        <v>0</v>
      </c>
      <c r="AF393" s="27" cm="1">
        <f t="array" ref="AF393">IFERROR(_xlfn.LET(_xlpm.stk, AF389, _xlpm.dem, AG390:$BF390,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AVERAGE(AG390:AU390), _xlpm.nxt), _xlpm.fw + ((_xlpm.stk - _xlpm.ded) / _xlpm.safe_nxt)),0)</f>
        <v>0</v>
      </c>
      <c r="AG393" s="27" cm="1">
        <f t="array" ref="AG393">IFERROR(_xlfn.LET(_xlpm.stk, AG389, _xlpm.dem, AH390:$BF390,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AVERAGE(AH390:AV390), _xlpm.nxt), _xlpm.fw + ((_xlpm.stk - _xlpm.ded) / _xlpm.safe_nxt)),0)</f>
        <v>0</v>
      </c>
      <c r="AH393" s="27" cm="1">
        <f t="array" ref="AH393">IFERROR(_xlfn.LET(_xlpm.stk, AH389, _xlpm.dem, AI390:$BF390,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AVERAGE(AI390:AW390), _xlpm.nxt), _xlpm.fw + ((_xlpm.stk - _xlpm.ded) / _xlpm.safe_nxt)),0)</f>
        <v>0</v>
      </c>
      <c r="AI393" s="27" cm="1">
        <f t="array" ref="AI393">IFERROR(_xlfn.LET(_xlpm.stk, AI389, _xlpm.dem, AJ390:$BF390,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AVERAGE(AJ390:AX390), _xlpm.nxt), _xlpm.fw + ((_xlpm.stk - _xlpm.ded) / _xlpm.safe_nxt)),0)</f>
        <v>0</v>
      </c>
      <c r="AJ393" s="27" cm="1">
        <f t="array" ref="AJ393">IFERROR(_xlfn.LET(_xlpm.stk, AJ389, _xlpm.dem, AK390:$BF390,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AVERAGE(AK390:AY390), _xlpm.nxt), _xlpm.fw + ((_xlpm.stk - _xlpm.ded) / _xlpm.safe_nxt)),0)</f>
        <v>0</v>
      </c>
      <c r="AK393" s="27" cm="1">
        <f t="array" ref="AK393">IFERROR(_xlfn.LET(_xlpm.stk, AK389, _xlpm.dem, AL390:$BF390,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AVERAGE(AL390:AZ390), _xlpm.nxt), _xlpm.fw + ((_xlpm.stk - _xlpm.ded) / _xlpm.safe_nxt)),0)</f>
        <v>0</v>
      </c>
      <c r="AL393" s="27" cm="1">
        <f t="array" ref="AL393">IFERROR(_xlfn.LET(_xlpm.stk, AL389, _xlpm.dem, AM390:$BF390,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AVERAGE(AM390:BA390), _xlpm.nxt), _xlpm.fw + ((_xlpm.stk - _xlpm.ded) / _xlpm.safe_nxt)),0)</f>
        <v>0</v>
      </c>
      <c r="AM393" s="27" cm="1">
        <f t="array" ref="AM393">IFERROR(_xlfn.LET(_xlpm.stk, AM389, _xlpm.dem, AN390:$BF390,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AVERAGE(AN390:BB390), _xlpm.nxt), _xlpm.fw + ((_xlpm.stk - _xlpm.ded) / _xlpm.safe_nxt)),0)</f>
        <v>0</v>
      </c>
      <c r="AN393" s="27" cm="1">
        <f t="array" ref="AN393">IFERROR(_xlfn.LET(_xlpm.stk, AN389, _xlpm.dem, AO390:$BF390,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AVERAGE(AO390:BC390), _xlpm.nxt), _xlpm.fw + ((_xlpm.stk - _xlpm.ded) / _xlpm.safe_nxt)),0)</f>
        <v>0</v>
      </c>
      <c r="AO393" s="27" cm="1">
        <f t="array" ref="AO393">IFERROR(_xlfn.LET(_xlpm.stk, AO389, _xlpm.dem, AP390:$BF390,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AVERAGE(AP390:BD390), _xlpm.nxt), _xlpm.fw + ((_xlpm.stk - _xlpm.ded) / _xlpm.safe_nxt)),0)</f>
        <v>0</v>
      </c>
      <c r="AP393" s="27" cm="1">
        <f t="array" ref="AP393">IFERROR(_xlfn.LET(_xlpm.stk, AP389, _xlpm.dem, AQ390:$BF390,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AVERAGE(AQ390:BE390), _xlpm.nxt), _xlpm.fw + ((_xlpm.stk - _xlpm.ded) / _xlpm.safe_nxt)),0)</f>
        <v>0</v>
      </c>
      <c r="AQ393" s="27" cm="1">
        <f t="array" ref="AQ393">IFERROR(_xlfn.LET(_xlpm.stk, AQ389, _xlpm.dem, AR390:$BF390,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AVERAGE(AR390:BF390), _xlpm.nxt), _xlpm.fw + ((_xlpm.stk - _xlpm.ded) / _xlpm.safe_nxt)),0)</f>
        <v>0</v>
      </c>
    </row>
    <row r="394" spans="1:43" hidden="1" x14ac:dyDescent="0.3">
      <c r="A394" s="14">
        <f>_xlfn.XLOOKUP(F394,'Demand on-top'!A:A,'Demand on-top'!S:S)</f>
        <v>400</v>
      </c>
      <c r="B394" s="16" t="s">
        <v>7</v>
      </c>
      <c r="C394" s="17" t="s">
        <v>8</v>
      </c>
      <c r="D394" s="18" cm="1">
        <f t="array" ref="D394">ROUND(_xlfn.XLOOKUP(B394,Artikli!A:A,Artikli!C:C/7),0)</f>
        <v>9</v>
      </c>
      <c r="E394" s="19" t="s">
        <v>80</v>
      </c>
      <c r="F394" s="19" t="s">
        <v>218</v>
      </c>
      <c r="G394" s="48" t="s">
        <v>219</v>
      </c>
      <c r="H394" s="61"/>
      <c r="I394" s="57" t="s">
        <v>26</v>
      </c>
      <c r="J394" s="31">
        <v>1028</v>
      </c>
      <c r="K394" s="20">
        <f>IFERROR(_xlfn.XLOOKUP(F394,Stock!A:A,Stock!AI:AI),0)</f>
        <v>945</v>
      </c>
      <c r="L394" s="20">
        <f t="shared" ref="L394:Y394" si="2640">K397</f>
        <v>880</v>
      </c>
      <c r="M394" s="20">
        <f t="shared" si="2640"/>
        <v>816</v>
      </c>
      <c r="N394" s="20">
        <f t="shared" si="2640"/>
        <v>2553</v>
      </c>
      <c r="O394" s="20">
        <f t="shared" si="2640"/>
        <v>2240</v>
      </c>
      <c r="P394" s="20">
        <f t="shared" si="2640"/>
        <v>2029</v>
      </c>
      <c r="Q394" s="20">
        <f t="shared" si="2640"/>
        <v>1967</v>
      </c>
      <c r="R394" s="20">
        <f t="shared" si="2640"/>
        <v>1905</v>
      </c>
      <c r="S394" s="20">
        <f t="shared" si="2640"/>
        <v>1844</v>
      </c>
      <c r="T394" s="20">
        <f t="shared" si="2640"/>
        <v>1783</v>
      </c>
      <c r="U394" s="20">
        <f t="shared" si="2640"/>
        <v>1721</v>
      </c>
      <c r="V394" s="20">
        <f t="shared" si="2640"/>
        <v>1661</v>
      </c>
      <c r="W394" s="20">
        <f t="shared" si="2640"/>
        <v>1601</v>
      </c>
      <c r="X394" s="20">
        <f t="shared" si="2640"/>
        <v>1541</v>
      </c>
      <c r="Y394" s="21">
        <f t="shared" si="2640"/>
        <v>1080</v>
      </c>
      <c r="Z394" s="21">
        <f t="shared" ref="Z394" si="2641">Y397</f>
        <v>1019</v>
      </c>
      <c r="AA394" s="21">
        <f t="shared" ref="AA394" si="2642">Z397</f>
        <v>959</v>
      </c>
      <c r="AB394" s="21">
        <f t="shared" ref="AB394" si="2643">AA397</f>
        <v>899</v>
      </c>
      <c r="AC394" s="21">
        <f t="shared" ref="AC394" si="2644">AB397</f>
        <v>839</v>
      </c>
      <c r="AD394" s="21">
        <f t="shared" ref="AD394" si="2645">AC397</f>
        <v>779</v>
      </c>
      <c r="AE394" s="21">
        <f t="shared" ref="AE394" si="2646">AD397</f>
        <v>719</v>
      </c>
      <c r="AF394" s="21">
        <f t="shared" ref="AF394" si="2647">AE397</f>
        <v>659</v>
      </c>
      <c r="AG394" s="21">
        <f t="shared" ref="AG394" si="2648">AF397</f>
        <v>598</v>
      </c>
      <c r="AH394" s="21">
        <f t="shared" ref="AH394" si="2649">AG397</f>
        <v>537</v>
      </c>
      <c r="AI394" s="21">
        <f t="shared" ref="AI394" si="2650">AH397</f>
        <v>476</v>
      </c>
      <c r="AJ394" s="21">
        <f t="shared" ref="AJ394" si="2651">AI397</f>
        <v>415</v>
      </c>
      <c r="AK394" s="21">
        <f t="shared" ref="AK394" si="2652">AJ397</f>
        <v>354</v>
      </c>
      <c r="AL394" s="21">
        <f t="shared" ref="AL394" si="2653">AK397</f>
        <v>293</v>
      </c>
      <c r="AM394" s="21">
        <f t="shared" ref="AM394" si="2654">AL397</f>
        <v>232</v>
      </c>
      <c r="AN394" s="21">
        <f t="shared" ref="AN394" si="2655">AM397</f>
        <v>171</v>
      </c>
      <c r="AO394" s="21">
        <f t="shared" ref="AO394" si="2656">AN397</f>
        <v>110</v>
      </c>
      <c r="AP394" s="21">
        <f t="shared" ref="AP394" si="2657">AO397</f>
        <v>49</v>
      </c>
      <c r="AQ394" s="21">
        <f t="shared" ref="AQ394" si="2658">AP397</f>
        <v>49</v>
      </c>
    </row>
    <row r="395" spans="1:43" hidden="1" x14ac:dyDescent="0.3">
      <c r="A395" s="14">
        <f>_xlfn.XLOOKUP(F395,'Demand on-top'!A:A,'Demand on-top'!S:S)</f>
        <v>400</v>
      </c>
      <c r="B395" s="16" t="s">
        <v>7</v>
      </c>
      <c r="C395" s="17" t="s">
        <v>8</v>
      </c>
      <c r="D395" s="18" cm="1">
        <f t="array" ref="D395">ROUND(_xlfn.XLOOKUP(B395,Artikli!A:A,Artikli!C:C/7),0)</f>
        <v>9</v>
      </c>
      <c r="E395" s="19" t="s">
        <v>80</v>
      </c>
      <c r="F395" s="19" t="s">
        <v>218</v>
      </c>
      <c r="G395" s="48" t="s">
        <v>219</v>
      </c>
      <c r="H395" s="62"/>
      <c r="I395" s="57" t="s">
        <v>28</v>
      </c>
      <c r="J395" s="31">
        <v>65</v>
      </c>
      <c r="K395" s="20">
        <f>ROUND(_xlfn.XLOOKUP($F395,'Prodaja+Demand'!$B:$B,'Prodaja+Demand'!BG:BG),0)+ROUND(_xlfn.XLOOKUP($F395,'Demand on-top'!$A:$A,'Demand on-top'!F:F),0)</f>
        <v>65</v>
      </c>
      <c r="L395" s="20">
        <f>ROUND(_xlfn.XLOOKUP($F395,'Prodaja+Demand'!$B:$B,'Prodaja+Demand'!BH:BH),0)+ROUND(_xlfn.XLOOKUP($F395,'Demand on-top'!$A:$A,'Demand on-top'!G:G),0)</f>
        <v>64</v>
      </c>
      <c r="M395" s="20">
        <f>ROUND(_xlfn.XLOOKUP($F395,'Prodaja+Demand'!$B:$B,'Prodaja+Demand'!BI:BI),0)+ROUND(_xlfn.XLOOKUP($F395,'Demand on-top'!$A:$A,'Demand on-top'!H:H),0)</f>
        <v>63</v>
      </c>
      <c r="N395" s="20">
        <f>ROUND(_xlfn.XLOOKUP($F395,'Prodaja+Demand'!$B:$B,'Prodaja+Demand'!BJ:BJ),0)+ROUND(_xlfn.XLOOKUP($F395,'Demand on-top'!$A:$A,'Demand on-top'!I:I),0)</f>
        <v>313</v>
      </c>
      <c r="O395" s="20">
        <f>ROUND(_xlfn.XLOOKUP($F395,'Prodaja+Demand'!$B:$B,'Prodaja+Demand'!BK:BK),0)+ROUND(_xlfn.XLOOKUP($F395,'Demand on-top'!$A:$A,'Demand on-top'!J:J),0)</f>
        <v>211</v>
      </c>
      <c r="P395" s="20">
        <f>ROUND(_xlfn.XLOOKUP($F395,'Prodaja+Demand'!$B:$B,'Prodaja+Demand'!BL:BL),0)+ROUND(_xlfn.XLOOKUP($F395,'Demand on-top'!$A:$A,'Demand on-top'!K:K),0)</f>
        <v>62</v>
      </c>
      <c r="Q395" s="20">
        <f>ROUND(_xlfn.XLOOKUP($F395,'Prodaja+Demand'!$B:$B,'Prodaja+Demand'!BM:BM),0)+ROUND(_xlfn.XLOOKUP($F395,'Demand on-top'!$A:$A,'Demand on-top'!L:L),0)</f>
        <v>62</v>
      </c>
      <c r="R395" s="20">
        <f>ROUND(_xlfn.XLOOKUP($F395,'Prodaja+Demand'!$B:$B,'Prodaja+Demand'!BN:BN),0)+ROUND(_xlfn.XLOOKUP($F395,'Demand on-top'!$A:$A,'Demand on-top'!M:M),0)</f>
        <v>61</v>
      </c>
      <c r="S395" s="20">
        <f>ROUND(_xlfn.XLOOKUP($F395,'Prodaja+Demand'!$B:$B,'Prodaja+Demand'!BO:BO),0)+ROUND(_xlfn.XLOOKUP($F395,'Demand on-top'!$A:$A,'Demand on-top'!N:N),0)</f>
        <v>61</v>
      </c>
      <c r="T395" s="20">
        <f>ROUND(_xlfn.XLOOKUP($F395,'Prodaja+Demand'!$B:$B,'Prodaja+Demand'!BP:BP),0)+ROUND(_xlfn.XLOOKUP($F395,'Demand on-top'!$A:$A,'Demand on-top'!O:O),0)</f>
        <v>62</v>
      </c>
      <c r="U395" s="20">
        <f>ROUND(_xlfn.XLOOKUP($F395,'Prodaja+Demand'!$B:$B,'Prodaja+Demand'!BQ:BQ),0)+ROUND(_xlfn.XLOOKUP($F395,'Demand on-top'!$A:$A,'Demand on-top'!P:P),0)</f>
        <v>60</v>
      </c>
      <c r="V395" s="20">
        <f>ROUND(_xlfn.XLOOKUP($F395,'Prodaja+Demand'!$B:$B,'Prodaja+Demand'!BR:BR),0)+ROUND(_xlfn.XLOOKUP($F395,'Demand on-top'!$A:$A,'Demand on-top'!Q:Q),0)</f>
        <v>60</v>
      </c>
      <c r="W395" s="20">
        <f>ROUND(_xlfn.XLOOKUP($F395,'Prodaja+Demand'!$B:$B,'Prodaja+Demand'!BS:BS),0)+ROUND(_xlfn.XLOOKUP($F395,'Demand on-top'!$A:$A,'Demand on-top'!R:R),0)</f>
        <v>60</v>
      </c>
      <c r="X395" s="20">
        <f>ROUND(_xlfn.XLOOKUP($F395,'Prodaja+Demand'!$B:$B,'Prodaja+Demand'!BT:BT),0)+ROUND(_xlfn.XLOOKUP($F395,'Demand on-top'!$A:$A,'Demand on-top'!S:S),0)</f>
        <v>461</v>
      </c>
      <c r="Y395" s="21">
        <f>ROUND(_xlfn.XLOOKUP($F395,'Prodaja+Demand'!$B:$B,'Prodaja+Demand'!BU:BU),0)+ROUND(_xlfn.XLOOKUP($F395,'Demand on-top'!$A:$A,'Demand on-top'!T:T),0)</f>
        <v>61</v>
      </c>
      <c r="Z395" s="21">
        <f>ROUND(_xlfn.XLOOKUP($F395,'Prodaja+Demand'!$B:$B,'Prodaja+Demand'!BV:BV),0)+ROUND(_xlfn.XLOOKUP($F395,'Demand on-top'!$A:$A,'Demand on-top'!U:U),0)</f>
        <v>60</v>
      </c>
      <c r="AA395" s="21">
        <f>ROUND(_xlfn.XLOOKUP($F395,'Prodaja+Demand'!$B:$B,'Prodaja+Demand'!BW:BW),0)+ROUND(_xlfn.XLOOKUP($F395,'Demand on-top'!$A:$A,'Demand on-top'!V:V),0)</f>
        <v>60</v>
      </c>
      <c r="AB395" s="21">
        <f>ROUND(_xlfn.XLOOKUP($F395,'Prodaja+Demand'!$B:$B,'Prodaja+Demand'!BX:BX),0)+ROUND(_xlfn.XLOOKUP($F395,'Demand on-top'!$A:$A,'Demand on-top'!W:W),0)</f>
        <v>60</v>
      </c>
      <c r="AC395" s="21">
        <f>ROUND(_xlfn.XLOOKUP($F395,'Prodaja+Demand'!$B:$B,'Prodaja+Demand'!BY:BY),0)+ROUND(_xlfn.XLOOKUP($F395,'Demand on-top'!$A:$A,'Demand on-top'!X:X),0)</f>
        <v>60</v>
      </c>
      <c r="AD395" s="21">
        <f>ROUND(_xlfn.XLOOKUP($F395,'Prodaja+Demand'!$B:$B,'Prodaja+Demand'!BZ:BZ),0)+ROUND(_xlfn.XLOOKUP($F395,'Demand on-top'!$A:$A,'Demand on-top'!Y:Y),0)</f>
        <v>60</v>
      </c>
      <c r="AE395" s="21">
        <f>ROUND(_xlfn.XLOOKUP($F395,'Prodaja+Demand'!$B:$B,'Prodaja+Demand'!CA:CA),0)+ROUND(_xlfn.XLOOKUP($F395,'Demand on-top'!$A:$A,'Demand on-top'!Z:Z),0)</f>
        <v>60</v>
      </c>
      <c r="AF395" s="21">
        <f>ROUND(_xlfn.XLOOKUP($F395,'Prodaja+Demand'!$B:$B,'Prodaja+Demand'!CB:CB),0)+ROUND(_xlfn.XLOOKUP($F395,'Demand on-top'!$A:$A,'Demand on-top'!AA:AA),0)</f>
        <v>61</v>
      </c>
      <c r="AG395" s="21">
        <f>ROUND(_xlfn.XLOOKUP($F395,'Prodaja+Demand'!$B:$B,'Prodaja+Demand'!CC:CC),0)+ROUND(_xlfn.XLOOKUP($F395,'Demand on-top'!$A:$A,'Demand on-top'!AB:AB),0)</f>
        <v>61</v>
      </c>
      <c r="AH395" s="21">
        <f>ROUND(_xlfn.XLOOKUP($F395,'Prodaja+Demand'!$B:$B,'Prodaja+Demand'!CD:CD),0)+ROUND(_xlfn.XLOOKUP($F395,'Demand on-top'!$A:$A,'Demand on-top'!AC:AC),0)</f>
        <v>61</v>
      </c>
      <c r="AI395" s="21">
        <f>ROUND(_xlfn.XLOOKUP($F395,'Prodaja+Demand'!$B:$B,'Prodaja+Demand'!CE:CE),0)+ROUND(_xlfn.XLOOKUP($F395,'Demand on-top'!$A:$A,'Demand on-top'!AD:AD),0)</f>
        <v>61</v>
      </c>
      <c r="AJ395" s="21">
        <f>ROUND(_xlfn.XLOOKUP($F395,'Prodaja+Demand'!$B:$B,'Prodaja+Demand'!CF:CF),0)+ROUND(_xlfn.XLOOKUP($F395,'Demand on-top'!$A:$A,'Demand on-top'!AE:AE),0)</f>
        <v>61</v>
      </c>
      <c r="AK395" s="21">
        <f>ROUND(_xlfn.XLOOKUP($F395,'Prodaja+Demand'!$B:$B,'Prodaja+Demand'!CG:CG),0)+ROUND(_xlfn.XLOOKUP($F395,'Demand on-top'!$A:$A,'Demand on-top'!AF:AF),0)</f>
        <v>61</v>
      </c>
      <c r="AL395" s="21">
        <f>ROUND(_xlfn.XLOOKUP($F395,'Prodaja+Demand'!$B:$B,'Prodaja+Demand'!CH:CH),0)+ROUND(_xlfn.XLOOKUP($F395,'Demand on-top'!$A:$A,'Demand on-top'!AG:AG),0)</f>
        <v>61</v>
      </c>
      <c r="AM395" s="21">
        <f>ROUND(_xlfn.XLOOKUP($F395,'Prodaja+Demand'!$B:$B,'Prodaja+Demand'!CI:CI),0)+ROUND(_xlfn.XLOOKUP($F395,'Demand on-top'!$A:$A,'Demand on-top'!AH:AH),0)</f>
        <v>61</v>
      </c>
      <c r="AN395" s="21">
        <f>ROUND(_xlfn.XLOOKUP($F395,'Prodaja+Demand'!$B:$B,'Prodaja+Demand'!CJ:CJ),0)+ROUND(_xlfn.XLOOKUP($F395,'Demand on-top'!$A:$A,'Demand on-top'!AI:AI),0)</f>
        <v>61</v>
      </c>
      <c r="AO395" s="21">
        <f>ROUND(_xlfn.XLOOKUP($F395,'Prodaja+Demand'!$B:$B,'Prodaja+Demand'!CK:CK),0)+ROUND(_xlfn.XLOOKUP($F395,'Demand on-top'!$A:$A,'Demand on-top'!AJ:AJ),0)</f>
        <v>61</v>
      </c>
      <c r="AP395" s="21">
        <f>ROUND(_xlfn.XLOOKUP($F395,'Prodaja+Demand'!$B:$B,'Prodaja+Demand'!CL:CL),0)+ROUND(_xlfn.XLOOKUP($F395,'Demand on-top'!$A:$A,'Demand on-top'!AK:AK),0)</f>
        <v>0</v>
      </c>
      <c r="AQ395" s="21">
        <f>ROUND(_xlfn.XLOOKUP($F395,'Prodaja+Demand'!$B:$B,'Prodaja+Demand'!CM:CM),0)+ROUND(_xlfn.XLOOKUP($F395,'Demand on-top'!$A:$A,'Demand on-top'!AL:AL),0)</f>
        <v>0</v>
      </c>
    </row>
    <row r="396" spans="1:43" hidden="1" x14ac:dyDescent="0.3">
      <c r="A396" s="14">
        <f>_xlfn.XLOOKUP(F396,'Demand on-top'!A:A,'Demand on-top'!S:S)</f>
        <v>400</v>
      </c>
      <c r="B396" s="16" t="s">
        <v>7</v>
      </c>
      <c r="C396" s="17" t="s">
        <v>8</v>
      </c>
      <c r="D396" s="18" cm="1">
        <f t="array" ref="D396">ROUND(_xlfn.XLOOKUP(B396,Artikli!A:A,Artikli!C:C/7),0)</f>
        <v>9</v>
      </c>
      <c r="E396" s="19" t="s">
        <v>80</v>
      </c>
      <c r="F396" s="19" t="s">
        <v>218</v>
      </c>
      <c r="G396" s="48" t="s">
        <v>219</v>
      </c>
      <c r="H396" s="62"/>
      <c r="I396" s="57" t="s">
        <v>27</v>
      </c>
      <c r="J396" s="31">
        <v>0</v>
      </c>
      <c r="K396" s="20">
        <f>IFERROR(_xlfn.XLOOKUP($F396,'Incoming supply'!$A:$A,'Incoming supply'!B:B),0)</f>
        <v>0</v>
      </c>
      <c r="L396" s="20">
        <f>IFERROR(_xlfn.XLOOKUP($F396,'Incoming supply'!$A:$A,'Incoming supply'!C:C),0)</f>
        <v>0</v>
      </c>
      <c r="M396" s="20">
        <f>IFERROR(_xlfn.XLOOKUP($F396,'Incoming supply'!$A:$A,'Incoming supply'!D:D),0)</f>
        <v>1800</v>
      </c>
      <c r="N396" s="20">
        <f>IFERROR(_xlfn.XLOOKUP($F396,'Incoming supply'!$A:$A,'Incoming supply'!E:E),0)</f>
        <v>0</v>
      </c>
      <c r="O396" s="20">
        <f>IFERROR(_xlfn.XLOOKUP($F396,'Incoming supply'!$A:$A,'Incoming supply'!F:F),0)</f>
        <v>0</v>
      </c>
      <c r="P396" s="20">
        <f>IFERROR(_xlfn.XLOOKUP($F396,'Incoming supply'!$A:$A,'Incoming supply'!G:G),0)</f>
        <v>0</v>
      </c>
      <c r="Q396" s="20">
        <f>IFERROR(_xlfn.XLOOKUP($F396,'Incoming supply'!$A:$A,'Incoming supply'!H:H),0)</f>
        <v>0</v>
      </c>
      <c r="R396" s="20">
        <f>IFERROR(_xlfn.XLOOKUP($F396,'Incoming supply'!$A:$A,'Incoming supply'!I:I),0)</f>
        <v>0</v>
      </c>
      <c r="S396" s="20">
        <f>IFERROR(_xlfn.XLOOKUP($F396,'Incoming supply'!$A:$A,'Incoming supply'!J:J),0)</f>
        <v>0</v>
      </c>
      <c r="T396" s="20">
        <f>IFERROR(_xlfn.XLOOKUP($F396,'Incoming supply'!$A:$A,'Incoming supply'!K:K),0)</f>
        <v>0</v>
      </c>
      <c r="U396" s="20">
        <f>IFERROR(_xlfn.XLOOKUP($F396,'Incoming supply'!$A:$A,'Incoming supply'!L:L),0)</f>
        <v>0</v>
      </c>
      <c r="V396" s="20">
        <f>IFERROR(_xlfn.XLOOKUP($F396,'Incoming supply'!$A:$A,'Incoming supply'!M:M),0)</f>
        <v>0</v>
      </c>
      <c r="W396" s="20">
        <f>IFERROR(_xlfn.XLOOKUP($F396,'Incoming supply'!$A:$A,'Incoming supply'!N:N),0)</f>
        <v>0</v>
      </c>
      <c r="X396" s="20">
        <f>IFERROR(_xlfn.XLOOKUP($F396,'Incoming supply'!$A:$A,'Incoming supply'!O:O),0)</f>
        <v>0</v>
      </c>
      <c r="Y396" s="21">
        <f>IFERROR(_xlfn.XLOOKUP($F396,'Incoming supply'!$A:$A,'Incoming supply'!P:P),0)</f>
        <v>0</v>
      </c>
      <c r="Z396" s="21">
        <f>IFERROR(_xlfn.XLOOKUP($F396,'Incoming supply'!$A:$A,'Incoming supply'!Q:Q),0)</f>
        <v>0</v>
      </c>
      <c r="AA396" s="21">
        <f>IFERROR(_xlfn.XLOOKUP($F396,'Incoming supply'!$A:$A,'Incoming supply'!R:R),0)</f>
        <v>0</v>
      </c>
      <c r="AB396" s="21">
        <f>IFERROR(_xlfn.XLOOKUP($F396,'Incoming supply'!$A:$A,'Incoming supply'!S:S),0)</f>
        <v>0</v>
      </c>
      <c r="AC396" s="21">
        <f>IFERROR(_xlfn.XLOOKUP($F396,'Incoming supply'!$A:$A,'Incoming supply'!T:T),0)</f>
        <v>0</v>
      </c>
      <c r="AD396" s="21">
        <f>IFERROR(_xlfn.XLOOKUP($F396,'Incoming supply'!$A:$A,'Incoming supply'!U:U),0)</f>
        <v>0</v>
      </c>
      <c r="AE396" s="21">
        <f>IFERROR(_xlfn.XLOOKUP($F396,'Incoming supply'!$A:$A,'Incoming supply'!V:V),0)</f>
        <v>0</v>
      </c>
      <c r="AF396" s="21">
        <f>IFERROR(_xlfn.XLOOKUP($F396,'Incoming supply'!$A:$A,'Incoming supply'!W:W),0)</f>
        <v>0</v>
      </c>
      <c r="AG396" s="21">
        <f>IFERROR(_xlfn.XLOOKUP($F396,'Incoming supply'!$A:$A,'Incoming supply'!X:X),0)</f>
        <v>0</v>
      </c>
      <c r="AH396" s="21">
        <f>IFERROR(_xlfn.XLOOKUP($F396,'Incoming supply'!$A:$A,'Incoming supply'!Y:Y),0)</f>
        <v>0</v>
      </c>
      <c r="AI396" s="21">
        <f>IFERROR(_xlfn.XLOOKUP($F396,'Incoming supply'!$A:$A,'Incoming supply'!Z:Z),0)</f>
        <v>0</v>
      </c>
      <c r="AJ396" s="21">
        <f>IFERROR(_xlfn.XLOOKUP($F396,'Incoming supply'!$A:$A,'Incoming supply'!AA:AA),0)</f>
        <v>0</v>
      </c>
      <c r="AK396" s="21">
        <f>IFERROR(_xlfn.XLOOKUP($F396,'Incoming supply'!$A:$A,'Incoming supply'!AB:AB),0)</f>
        <v>0</v>
      </c>
      <c r="AL396" s="21">
        <f>IFERROR(_xlfn.XLOOKUP($F396,'Incoming supply'!$A:$A,'Incoming supply'!AC:AC),0)</f>
        <v>0</v>
      </c>
      <c r="AM396" s="21">
        <f>IFERROR(_xlfn.XLOOKUP($F396,'Incoming supply'!$A:$A,'Incoming supply'!AD:AD),0)</f>
        <v>0</v>
      </c>
      <c r="AN396" s="21">
        <f>IFERROR(_xlfn.XLOOKUP($F396,'Incoming supply'!$A:$A,'Incoming supply'!AE:AE),0)</f>
        <v>0</v>
      </c>
      <c r="AO396" s="21">
        <f>IFERROR(_xlfn.XLOOKUP($F396,'Incoming supply'!$A:$A,'Incoming supply'!AF:AF),0)</f>
        <v>0</v>
      </c>
      <c r="AP396" s="21">
        <f>IFERROR(_xlfn.XLOOKUP($F396,'Incoming supply'!$A:$A,'Incoming supply'!AG:AG),0)</f>
        <v>0</v>
      </c>
      <c r="AQ396" s="21">
        <f>IFERROR(_xlfn.XLOOKUP($F396,'Incoming supply'!$A:$A,'Incoming supply'!AH:AH),0)</f>
        <v>0</v>
      </c>
    </row>
    <row r="397" spans="1:43" hidden="1" x14ac:dyDescent="0.3">
      <c r="A397" s="14">
        <f>_xlfn.XLOOKUP(F397,'Demand on-top'!A:A,'Demand on-top'!S:S)</f>
        <v>400</v>
      </c>
      <c r="B397" s="16" t="s">
        <v>7</v>
      </c>
      <c r="C397" s="17" t="s">
        <v>8</v>
      </c>
      <c r="D397" s="18" cm="1">
        <f t="array" ref="D397">ROUND(_xlfn.XLOOKUP(B397,Artikli!A:A,Artikli!C:C/7),0)</f>
        <v>9</v>
      </c>
      <c r="E397" s="19" t="s">
        <v>80</v>
      </c>
      <c r="F397" s="19" t="s">
        <v>218</v>
      </c>
      <c r="G397" s="48" t="s">
        <v>219</v>
      </c>
      <c r="H397" s="62"/>
      <c r="I397" s="57" t="s">
        <v>4096</v>
      </c>
      <c r="J397" s="31">
        <v>963</v>
      </c>
      <c r="K397" s="20">
        <f t="shared" ref="K397" si="2659">IF((K394-K395+K396)&gt;0,(K394-K395+K396),0)</f>
        <v>880</v>
      </c>
      <c r="L397" s="20">
        <f t="shared" ref="L397" si="2660">IF((L394-L395+L396)&gt;0,(L394-L395+L396),0)</f>
        <v>816</v>
      </c>
      <c r="M397" s="20">
        <f t="shared" ref="M397" si="2661">IF((M394-M395+M396)&gt;0,(M394-M395+M396),0)</f>
        <v>2553</v>
      </c>
      <c r="N397" s="20">
        <f t="shared" ref="N397" si="2662">IF((N394-N395+N396)&gt;0,(N394-N395+N396),0)</f>
        <v>2240</v>
      </c>
      <c r="O397" s="20">
        <f t="shared" ref="O397" si="2663">IF((O394-O395+O396)&gt;0,(O394-O395+O396),0)</f>
        <v>2029</v>
      </c>
      <c r="P397" s="20">
        <f t="shared" ref="P397" si="2664">IF((P394-P395+P396)&gt;0,(P394-P395+P396),0)</f>
        <v>1967</v>
      </c>
      <c r="Q397" s="20">
        <f t="shared" ref="Q397" si="2665">IF((Q394-Q395+Q396)&gt;0,(Q394-Q395+Q396),0)</f>
        <v>1905</v>
      </c>
      <c r="R397" s="20">
        <f t="shared" ref="R397" si="2666">IF((R394-R395+R396)&gt;0,(R394-R395+R396),0)</f>
        <v>1844</v>
      </c>
      <c r="S397" s="20">
        <f t="shared" ref="S397" si="2667">IF((S394-S395+S396)&gt;0,(S394-S395+S396),0)</f>
        <v>1783</v>
      </c>
      <c r="T397" s="20">
        <f t="shared" ref="T397" si="2668">IF((T394-T395+T396)&gt;0,(T394-T395+T396),0)</f>
        <v>1721</v>
      </c>
      <c r="U397" s="20">
        <f t="shared" ref="U397" si="2669">IF((U394-U395+U396)&gt;0,(U394-U395+U396),0)</f>
        <v>1661</v>
      </c>
      <c r="V397" s="20">
        <f t="shared" ref="V397" si="2670">IF((V394-V395+V396)&gt;0,(V394-V395+V396),0)</f>
        <v>1601</v>
      </c>
      <c r="W397" s="20">
        <f t="shared" ref="W397" si="2671">IF((W394-W395+W396)&gt;0,(W394-W395+W396),0)</f>
        <v>1541</v>
      </c>
      <c r="X397" s="20">
        <f t="shared" ref="X397" si="2672">IF((X394-X395+X396)&gt;0,(X394-X395+X396),0)</f>
        <v>1080</v>
      </c>
      <c r="Y397" s="21">
        <f t="shared" ref="Y397:AQ397" si="2673">IF((Y394-Y395+Y396)&gt;0,(Y394-Y395+Y396),0)</f>
        <v>1019</v>
      </c>
      <c r="Z397" s="21">
        <f t="shared" si="2673"/>
        <v>959</v>
      </c>
      <c r="AA397" s="21">
        <f t="shared" si="2673"/>
        <v>899</v>
      </c>
      <c r="AB397" s="21">
        <f t="shared" si="2673"/>
        <v>839</v>
      </c>
      <c r="AC397" s="21">
        <f t="shared" si="2673"/>
        <v>779</v>
      </c>
      <c r="AD397" s="21">
        <f t="shared" si="2673"/>
        <v>719</v>
      </c>
      <c r="AE397" s="21">
        <f t="shared" si="2673"/>
        <v>659</v>
      </c>
      <c r="AF397" s="21">
        <f t="shared" si="2673"/>
        <v>598</v>
      </c>
      <c r="AG397" s="21">
        <f t="shared" si="2673"/>
        <v>537</v>
      </c>
      <c r="AH397" s="21">
        <f t="shared" si="2673"/>
        <v>476</v>
      </c>
      <c r="AI397" s="21">
        <f t="shared" si="2673"/>
        <v>415</v>
      </c>
      <c r="AJ397" s="21">
        <f t="shared" si="2673"/>
        <v>354</v>
      </c>
      <c r="AK397" s="21">
        <f t="shared" si="2673"/>
        <v>293</v>
      </c>
      <c r="AL397" s="21">
        <f t="shared" si="2673"/>
        <v>232</v>
      </c>
      <c r="AM397" s="21">
        <f t="shared" si="2673"/>
        <v>171</v>
      </c>
      <c r="AN397" s="21">
        <f t="shared" si="2673"/>
        <v>110</v>
      </c>
      <c r="AO397" s="21">
        <f t="shared" si="2673"/>
        <v>49</v>
      </c>
      <c r="AP397" s="21">
        <f t="shared" si="2673"/>
        <v>49</v>
      </c>
      <c r="AQ397" s="21">
        <f t="shared" si="2673"/>
        <v>49</v>
      </c>
    </row>
    <row r="398" spans="1:43" hidden="1" x14ac:dyDescent="0.3">
      <c r="A398" s="14">
        <f>_xlfn.XLOOKUP(F398,'Demand on-top'!A:A,'Demand on-top'!S:S)</f>
        <v>400</v>
      </c>
      <c r="B398" s="22" t="s">
        <v>7</v>
      </c>
      <c r="C398" s="23" t="s">
        <v>8</v>
      </c>
      <c r="D398" s="18" cm="1">
        <f t="array" ref="D398">ROUND(_xlfn.XLOOKUP(B398,Artikli!A:A,Artikli!C:C/7),0)</f>
        <v>9</v>
      </c>
      <c r="E398" s="25" t="s">
        <v>80</v>
      </c>
      <c r="F398" s="25" t="s">
        <v>218</v>
      </c>
      <c r="G398" s="49" t="s">
        <v>219</v>
      </c>
      <c r="H398" s="64"/>
      <c r="I398" s="58" t="s">
        <v>29</v>
      </c>
      <c r="J398" s="32">
        <v>10.066666666666666</v>
      </c>
      <c r="K398" s="26" cm="1">
        <f t="array" ref="K398">IFERROR(_xlfn.LET(_xlpm.stk, K394, _xlpm.dem, L395:$BF395,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AVERAGE(L395:Z395), _xlpm.nxt), _xlpm.fw + ((_xlpm.stk - _xlpm.ded) / _xlpm.safe_nxt)),0)</f>
        <v>8.7741935483870961</v>
      </c>
      <c r="L398" s="26" cm="1">
        <f t="array" ref="L398">IFERROR(_xlfn.LET(_xlpm.stk, L394, _xlpm.dem, M395:$BF395,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AVERAGE(M395:AA395), _xlpm.nxt), _xlpm.fw + ((_xlpm.stk - _xlpm.ded) / _xlpm.safe_nxt)),0)</f>
        <v>7.758064516129032</v>
      </c>
      <c r="M398" s="26" cm="1">
        <f t="array" ref="M398">IFERROR(_xlfn.LET(_xlpm.stk, M394, _xlpm.dem, N395:$BF395,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AVERAGE(N395:AB395), _xlpm.nxt), _xlpm.fw + ((_xlpm.stk - _xlpm.ded) / _xlpm.safe_nxt)),0)</f>
        <v>6.741935483870968</v>
      </c>
      <c r="N398" s="26" cm="1">
        <f t="array" ref="N398">IFERROR(_xlfn.LET(_xlpm.stk, N394, _xlpm.dem, O395:$BF395,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AVERAGE(O395:AC395), _xlpm.nxt), _xlpm.fw + ((_xlpm.stk - _xlpm.ded) / _xlpm.safe_nxt)),0)</f>
        <v>30.716632443531829</v>
      </c>
      <c r="O398" s="26" cm="1">
        <f t="array" ref="O398">IFERROR(_xlfn.LET(_xlpm.stk, O394, _xlpm.dem, P395:$BF395,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AVERAGE(P395:AD395), _xlpm.nxt), _xlpm.fw + ((_xlpm.stk - _xlpm.ded) / _xlpm.safe_nxt)),0)</f>
        <v>28.977099236641223</v>
      </c>
      <c r="P398" s="26" cm="1">
        <f t="array" ref="P398">IFERROR(_xlfn.LET(_xlpm.stk, P394, _xlpm.dem, Q395:$BF395,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AVERAGE(Q395:AE395), _xlpm.nxt), _xlpm.fw + ((_xlpm.stk - _xlpm.ded) / _xlpm.safe_nxt)),0)</f>
        <v>26.272935779816514</v>
      </c>
      <c r="Q398" s="26" cm="1">
        <f t="array" ref="Q398">IFERROR(_xlfn.LET(_xlpm.stk, Q394, _xlpm.dem, R395:$BF395,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AVERAGE(R395:AF395), _xlpm.nxt), _xlpm.fw + ((_xlpm.stk - _xlpm.ded) / _xlpm.safe_nxt)),0)</f>
        <v>25.273909716908953</v>
      </c>
      <c r="R398" s="26" cm="1">
        <f t="array" ref="R398">IFERROR(_xlfn.LET(_xlpm.stk, R394, _xlpm.dem, S395:$BF395,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AVERAGE(S395:AG395), _xlpm.nxt), _xlpm.fw + ((_xlpm.stk - _xlpm.ded) / _xlpm.safe_nxt)),0)</f>
        <v>24.262433052792655</v>
      </c>
      <c r="S398" s="26" cm="1">
        <f t="array" ref="S398">IFERROR(_xlfn.LET(_xlpm.stk, S394, _xlpm.dem, T395:$BF395,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AVERAGE(T395:AH395), _xlpm.nxt), _xlpm.fw + ((_xlpm.stk - _xlpm.ded) / _xlpm.safe_nxt)),0)</f>
        <v>23.262433052792655</v>
      </c>
      <c r="T398" s="26" cm="1">
        <f t="array" ref="T398">IFERROR(_xlfn.LET(_xlpm.stk, T394, _xlpm.dem, U395:$BF395,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AVERAGE(U395:AI395), _xlpm.nxt), _xlpm.fw + ((_xlpm.stk - _xlpm.ded) / _xlpm.safe_nxt)),0)</f>
        <v>22.27488514548239</v>
      </c>
      <c r="U398" s="26" cm="1">
        <f t="array" ref="U398">IFERROR(_xlfn.LET(_xlpm.stk, U394, _xlpm.dem, V395:$BF395,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AVERAGE(V395:AJ395), _xlpm.nxt), _xlpm.fw + ((_xlpm.stk - _xlpm.ded) / _xlpm.safe_nxt)),0)</f>
        <v>21.250956388676357</v>
      </c>
      <c r="V398" s="26" cm="1">
        <f t="array" ref="V398">IFERROR(_xlfn.LET(_xlpm.stk, V394, _xlpm.dem, W395:$BF395,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AVERAGE(W395:AK395), _xlpm.nxt), _xlpm.fw + ((_xlpm.stk - _xlpm.ded) / _xlpm.safe_nxt)),0)</f>
        <v>20.25</v>
      </c>
      <c r="W398" s="26" cm="1">
        <f t="array" ref="W398">IFERROR(_xlfn.LET(_xlpm.stk, W394, _xlpm.dem, X395:$BF395,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AVERAGE(X395:AL395), _xlpm.nxt), _xlpm.fw + ((_xlpm.stk - _xlpm.ded) / _xlpm.safe_nxt)),0)</f>
        <v>19.249045072574486</v>
      </c>
      <c r="X398" s="26" cm="1">
        <f t="array" ref="X398">IFERROR(_xlfn.LET(_xlpm.stk, X394, _xlpm.dem, Y395:$BF395,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AVERAGE(Y395:AM395), _xlpm.nxt), _xlpm.fw + ((_xlpm.stk - _xlpm.ded) / _xlpm.safe_nxt)),0)</f>
        <v>25.415841584158414</v>
      </c>
      <c r="Y398" s="27" cm="1">
        <f t="array" ref="Y398">IFERROR(_xlfn.LET(_xlpm.stk, Y394, _xlpm.dem, Z395:$BF395,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AVERAGE(Z395:AN395), _xlpm.nxt), _xlpm.fw + ((_xlpm.stk - _xlpm.ded) / _xlpm.safe_nxt)),0)</f>
        <v>17.815181518151814</v>
      </c>
      <c r="Z398" s="27" cm="1">
        <f t="array" ref="Z398">IFERROR(_xlfn.LET(_xlpm.stk, Z394, _xlpm.dem, AA395:$BF395,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AVERAGE(AA395:AO395), _xlpm.nxt), _xlpm.fw + ((_xlpm.stk - _xlpm.ded) / _xlpm.safe_nxt)),0)</f>
        <v>16.796703296703296</v>
      </c>
      <c r="AA398" s="27" cm="1">
        <f t="array" ref="AA398">IFERROR(_xlfn.LET(_xlpm.stk, AA394, _xlpm.dem, AB395:$BF395,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AVERAGE(AB395:AP395), _xlpm.nxt), _xlpm.fw + ((_xlpm.stk - _xlpm.ded) / _xlpm.safe_nxt)),0)</f>
        <v>15.923529411764706</v>
      </c>
      <c r="AB398" s="27" cm="1">
        <f t="array" ref="AB398">IFERROR(_xlfn.LET(_xlpm.stk, AB394, _xlpm.dem, AC395:$BF395,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AVERAGE(AC395:AQ395), _xlpm.nxt), _xlpm.fw + ((_xlpm.stk - _xlpm.ded) / _xlpm.safe_nxt)),0)</f>
        <v>15.069620253164556</v>
      </c>
      <c r="AC398" s="27" cm="1">
        <f t="array" ref="AC398">IFERROR(_xlfn.LET(_xlpm.stk, AC394, _xlpm.dem, AD395:$BF395,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AVERAGE(AD395:AR395), _xlpm.nxt), _xlpm.fw + ((_xlpm.stk - _xlpm.ded) / _xlpm.safe_nxt)),0)</f>
        <v>14.090410958904108</v>
      </c>
      <c r="AD398" s="27" cm="1">
        <f t="array" ref="AD398">IFERROR(_xlfn.LET(_xlpm.stk, AD394, _xlpm.dem, AE395:$BF395,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AVERAGE(AE395:AS395), _xlpm.nxt), _xlpm.fw + ((_xlpm.stk - _xlpm.ded) / _xlpm.safe_nxt)),0)</f>
        <v>13.114925373134328</v>
      </c>
      <c r="AE398" s="27" cm="1">
        <f t="array" ref="AE398">IFERROR(_xlfn.LET(_xlpm.stk, AE394, _xlpm.dem, AF395:$BF395,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AVERAGE(AF395:AT395), _xlpm.nxt), _xlpm.fw + ((_xlpm.stk - _xlpm.ded) / _xlpm.safe_nxt)),0)</f>
        <v>12.144262295081967</v>
      </c>
      <c r="AF398" s="27" cm="1">
        <f t="array" ref="AF398">IFERROR(_xlfn.LET(_xlpm.stk, AF394, _xlpm.dem, AG395:$BF395,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AVERAGE(AG395:AU395), _xlpm.nxt), _xlpm.fw + ((_xlpm.stk - _xlpm.ded) / _xlpm.safe_nxt)),0)</f>
        <v>11.204007285974498</v>
      </c>
      <c r="AG398" s="27" cm="1">
        <f t="array" ref="AG398">IFERROR(_xlfn.LET(_xlpm.stk, AG394, _xlpm.dem, AH395:$BF395,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AVERAGE(AH395:AV395), _xlpm.nxt), _xlpm.fw + ((_xlpm.stk - _xlpm.ded) / _xlpm.safe_nxt)),0)</f>
        <v>10.254098360655737</v>
      </c>
      <c r="AH398" s="27" cm="1">
        <f t="array" ref="AH398">IFERROR(_xlfn.LET(_xlpm.stk, AH394, _xlpm.dem, AI395:$BF395,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AVERAGE(AI395:AW395), _xlpm.nxt), _xlpm.fw + ((_xlpm.stk - _xlpm.ded) / _xlpm.safe_nxt)),0)</f>
        <v>9.3185011709601877</v>
      </c>
      <c r="AI398" s="27" cm="1">
        <f t="array" ref="AI398">IFERROR(_xlfn.LET(_xlpm.stk, AI394, _xlpm.dem, AJ395:$BF395,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AVERAGE(AJ395:AX395), _xlpm.nxt), _xlpm.fw + ((_xlpm.stk - _xlpm.ded) / _xlpm.safe_nxt)),0)</f>
        <v>8.4043715846994544</v>
      </c>
      <c r="AJ398" s="27" cm="1">
        <f t="array" ref="AJ398">IFERROR(_xlfn.LET(_xlpm.stk, AJ394, _xlpm.dem, AK395:$BF395,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AVERAGE(AK395:AY395), _xlpm.nxt), _xlpm.fw + ((_xlpm.stk - _xlpm.ded) / _xlpm.safe_nxt)),0)</f>
        <v>7.5245901639344268</v>
      </c>
      <c r="AK398" s="27" cm="1">
        <f t="array" ref="AK398">IFERROR(_xlfn.LET(_xlpm.stk, AK394, _xlpm.dem, AL395:$BF395,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AVERAGE(AL395:AZ395), _xlpm.nxt), _xlpm.fw + ((_xlpm.stk - _xlpm.ded) / _xlpm.safe_nxt)),0)</f>
        <v>6.7049180327868854</v>
      </c>
      <c r="AL398" s="27" cm="1">
        <f t="array" ref="AL398">IFERROR(_xlfn.LET(_xlpm.stk, AL394, _xlpm.dem, AM395:$BF395,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AVERAGE(AM395:BA395), _xlpm.nxt), _xlpm.fw + ((_xlpm.stk - _xlpm.ded) / _xlpm.safe_nxt)),0)</f>
        <v>6.0054644808743163</v>
      </c>
      <c r="AM398" s="27" cm="1">
        <f t="array" ref="AM398">IFERROR(_xlfn.LET(_xlpm.stk, AM394, _xlpm.dem, AN395:$BF395,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AVERAGE(AN395:BB395), _xlpm.nxt), _xlpm.fw + ((_xlpm.stk - _xlpm.ded) / _xlpm.safe_nxt)),0)</f>
        <v>5.6065573770491799</v>
      </c>
      <c r="AN398" s="27" cm="1">
        <f t="array" ref="AN398">IFERROR(_xlfn.LET(_xlpm.stk, AN394, _xlpm.dem, AO395:$BF395,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AVERAGE(AO395:BC395), _xlpm.nxt), _xlpm.fw + ((_xlpm.stk - _xlpm.ded) / _xlpm.safe_nxt)),0)</f>
        <v>6.4098360655737707</v>
      </c>
      <c r="AO398" s="27" cm="1">
        <f t="array" ref="AO398">IFERROR(_xlfn.LET(_xlpm.stk, AO394, _xlpm.dem, AP395:$BF395,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AVERAGE(AP395:BD395), _xlpm.nxt), _xlpm.fw + ((_xlpm.stk - _xlpm.ded) / _xlpm.safe_nxt)),0)</f>
        <v>0</v>
      </c>
      <c r="AP398" s="27" cm="1">
        <f t="array" ref="AP398">IFERROR(_xlfn.LET(_xlpm.stk, AP394, _xlpm.dem, AQ395:$BF395,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AVERAGE(AQ395:BE395), _xlpm.nxt), _xlpm.fw + ((_xlpm.stk - _xlpm.ded) / _xlpm.safe_nxt)),0)</f>
        <v>0</v>
      </c>
      <c r="AQ398" s="27" cm="1">
        <f t="array" ref="AQ398">IFERROR(_xlfn.LET(_xlpm.stk, AQ394, _xlpm.dem, AR395:$BF395,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AVERAGE(AR395:BF395), _xlpm.nxt), _xlpm.fw + ((_xlpm.stk - _xlpm.ded) / _xlpm.safe_nxt)),0)</f>
        <v>0</v>
      </c>
    </row>
    <row r="399" spans="1:43" hidden="1" x14ac:dyDescent="0.3">
      <c r="A399" s="14">
        <f>_xlfn.XLOOKUP(F399,'Demand on-top'!A:A,'Demand on-top'!S:S)</f>
        <v>3008</v>
      </c>
      <c r="B399" s="16" t="s">
        <v>214</v>
      </c>
      <c r="C399" s="17" t="s">
        <v>215</v>
      </c>
      <c r="D399" s="18" cm="1">
        <f t="array" ref="D399">ROUND(_xlfn.XLOOKUP(B399,Artikli!A:A,Artikli!C:C/7),0)</f>
        <v>4</v>
      </c>
      <c r="E399" s="19" t="s">
        <v>12</v>
      </c>
      <c r="F399" s="19" t="s">
        <v>220</v>
      </c>
      <c r="G399" s="55" t="s">
        <v>221</v>
      </c>
      <c r="H399" s="61"/>
      <c r="I399" s="57" t="s">
        <v>26</v>
      </c>
      <c r="J399" s="31">
        <v>5206</v>
      </c>
      <c r="K399" s="20">
        <f>IFERROR(_xlfn.XLOOKUP(F399,Stock!A:A,Stock!AI:AI),0)</f>
        <v>134</v>
      </c>
      <c r="L399" s="20">
        <f t="shared" ref="L399:Y399" si="2674">K402</f>
        <v>0</v>
      </c>
      <c r="M399" s="20">
        <f t="shared" si="2674"/>
        <v>0</v>
      </c>
      <c r="N399" s="20">
        <f t="shared" si="2674"/>
        <v>0</v>
      </c>
      <c r="O399" s="20">
        <f t="shared" si="2674"/>
        <v>0</v>
      </c>
      <c r="P399" s="20">
        <f t="shared" si="2674"/>
        <v>0</v>
      </c>
      <c r="Q399" s="20">
        <f t="shared" si="2674"/>
        <v>0</v>
      </c>
      <c r="R399" s="20">
        <f t="shared" si="2674"/>
        <v>0</v>
      </c>
      <c r="S399" s="20">
        <f t="shared" si="2674"/>
        <v>0</v>
      </c>
      <c r="T399" s="20">
        <f t="shared" si="2674"/>
        <v>0</v>
      </c>
      <c r="U399" s="20">
        <f t="shared" si="2674"/>
        <v>0</v>
      </c>
      <c r="V399" s="20">
        <f t="shared" si="2674"/>
        <v>0</v>
      </c>
      <c r="W399" s="20">
        <f t="shared" si="2674"/>
        <v>0</v>
      </c>
      <c r="X399" s="20">
        <f t="shared" si="2674"/>
        <v>0</v>
      </c>
      <c r="Y399" s="21">
        <f t="shared" si="2674"/>
        <v>0</v>
      </c>
      <c r="Z399" s="21">
        <f t="shared" ref="Z399" si="2675">Y402</f>
        <v>0</v>
      </c>
      <c r="AA399" s="21">
        <f t="shared" ref="AA399" si="2676">Z402</f>
        <v>0</v>
      </c>
      <c r="AB399" s="21">
        <f t="shared" ref="AB399" si="2677">AA402</f>
        <v>0</v>
      </c>
      <c r="AC399" s="21">
        <f t="shared" ref="AC399" si="2678">AB402</f>
        <v>0</v>
      </c>
      <c r="AD399" s="21">
        <f t="shared" ref="AD399" si="2679">AC402</f>
        <v>0</v>
      </c>
      <c r="AE399" s="21">
        <f t="shared" ref="AE399" si="2680">AD402</f>
        <v>0</v>
      </c>
      <c r="AF399" s="21">
        <f t="shared" ref="AF399" si="2681">AE402</f>
        <v>0</v>
      </c>
      <c r="AG399" s="21">
        <f t="shared" ref="AG399" si="2682">AF402</f>
        <v>0</v>
      </c>
      <c r="AH399" s="21">
        <f t="shared" ref="AH399" si="2683">AG402</f>
        <v>0</v>
      </c>
      <c r="AI399" s="21">
        <f t="shared" ref="AI399" si="2684">AH402</f>
        <v>0</v>
      </c>
      <c r="AJ399" s="21">
        <f t="shared" ref="AJ399" si="2685">AI402</f>
        <v>0</v>
      </c>
      <c r="AK399" s="21">
        <f t="shared" ref="AK399" si="2686">AJ402</f>
        <v>0</v>
      </c>
      <c r="AL399" s="21">
        <f t="shared" ref="AL399" si="2687">AK402</f>
        <v>0</v>
      </c>
      <c r="AM399" s="21">
        <f t="shared" ref="AM399" si="2688">AL402</f>
        <v>0</v>
      </c>
      <c r="AN399" s="21">
        <f t="shared" ref="AN399" si="2689">AM402</f>
        <v>0</v>
      </c>
      <c r="AO399" s="21">
        <f t="shared" ref="AO399" si="2690">AN402</f>
        <v>0</v>
      </c>
      <c r="AP399" s="21">
        <f t="shared" ref="AP399" si="2691">AO402</f>
        <v>0</v>
      </c>
      <c r="AQ399" s="21">
        <f t="shared" ref="AQ399" si="2692">AP402</f>
        <v>0</v>
      </c>
    </row>
    <row r="400" spans="1:43" hidden="1" x14ac:dyDescent="0.3">
      <c r="A400" s="14">
        <f>_xlfn.XLOOKUP(F400,'Demand on-top'!A:A,'Demand on-top'!S:S)</f>
        <v>3008</v>
      </c>
      <c r="B400" s="16" t="s">
        <v>214</v>
      </c>
      <c r="C400" s="17" t="s">
        <v>215</v>
      </c>
      <c r="D400" s="18" cm="1">
        <f t="array" ref="D400">ROUND(_xlfn.XLOOKUP(B400,Artikli!A:A,Artikli!C:C/7),0)</f>
        <v>4</v>
      </c>
      <c r="E400" s="19" t="s">
        <v>12</v>
      </c>
      <c r="F400" s="19" t="s">
        <v>220</v>
      </c>
      <c r="G400" s="55" t="s">
        <v>221</v>
      </c>
      <c r="H400" s="62"/>
      <c r="I400" s="57" t="s">
        <v>28</v>
      </c>
      <c r="J400" s="31">
        <v>564</v>
      </c>
      <c r="K400" s="20">
        <f>ROUND(_xlfn.XLOOKUP($F400,'Prodaja+Demand'!$B:$B,'Prodaja+Demand'!BG:BG),0)+ROUND(_xlfn.XLOOKUP($F400,'Demand on-top'!$A:$A,'Demand on-top'!F:F),0)</f>
        <v>565</v>
      </c>
      <c r="L400" s="20">
        <f>ROUND(_xlfn.XLOOKUP($F400,'Prodaja+Demand'!$B:$B,'Prodaja+Demand'!BH:BH),0)+ROUND(_xlfn.XLOOKUP($F400,'Demand on-top'!$A:$A,'Demand on-top'!G:G),0)</f>
        <v>571</v>
      </c>
      <c r="M400" s="20">
        <f>ROUND(_xlfn.XLOOKUP($F400,'Prodaja+Demand'!$B:$B,'Prodaja+Demand'!BI:BI),0)+ROUND(_xlfn.XLOOKUP($F400,'Demand on-top'!$A:$A,'Demand on-top'!H:H),0)</f>
        <v>572</v>
      </c>
      <c r="N400" s="20">
        <f>ROUND(_xlfn.XLOOKUP($F400,'Prodaja+Demand'!$B:$B,'Prodaja+Demand'!BJ:BJ),0)+ROUND(_xlfn.XLOOKUP($F400,'Demand on-top'!$A:$A,'Demand on-top'!I:I),0)</f>
        <v>575</v>
      </c>
      <c r="O400" s="20">
        <f>ROUND(_xlfn.XLOOKUP($F400,'Prodaja+Demand'!$B:$B,'Prodaja+Demand'!BK:BK),0)+ROUND(_xlfn.XLOOKUP($F400,'Demand on-top'!$A:$A,'Demand on-top'!J:J),0)</f>
        <v>576</v>
      </c>
      <c r="P400" s="20">
        <f>ROUND(_xlfn.XLOOKUP($F400,'Prodaja+Demand'!$B:$B,'Prodaja+Demand'!BL:BL),0)+ROUND(_xlfn.XLOOKUP($F400,'Demand on-top'!$A:$A,'Demand on-top'!K:K),0)</f>
        <v>819</v>
      </c>
      <c r="Q400" s="20">
        <f>ROUND(_xlfn.XLOOKUP($F400,'Prodaja+Demand'!$B:$B,'Prodaja+Demand'!BM:BM),0)+ROUND(_xlfn.XLOOKUP($F400,'Demand on-top'!$A:$A,'Demand on-top'!L:L),0)</f>
        <v>823</v>
      </c>
      <c r="R400" s="20">
        <f>ROUND(_xlfn.XLOOKUP($F400,'Prodaja+Demand'!$B:$B,'Prodaja+Demand'!BN:BN),0)+ROUND(_xlfn.XLOOKUP($F400,'Demand on-top'!$A:$A,'Demand on-top'!M:M),0)</f>
        <v>827</v>
      </c>
      <c r="S400" s="20">
        <f>ROUND(_xlfn.XLOOKUP($F400,'Prodaja+Demand'!$B:$B,'Prodaja+Demand'!BO:BO),0)+ROUND(_xlfn.XLOOKUP($F400,'Demand on-top'!$A:$A,'Demand on-top'!N:N),0)</f>
        <v>2814</v>
      </c>
      <c r="T400" s="20">
        <f>ROUND(_xlfn.XLOOKUP($F400,'Prodaja+Demand'!$B:$B,'Prodaja+Demand'!BP:BP),0)+ROUND(_xlfn.XLOOKUP($F400,'Demand on-top'!$A:$A,'Demand on-top'!O:O),0)</f>
        <v>586</v>
      </c>
      <c r="U400" s="20">
        <f>ROUND(_xlfn.XLOOKUP($F400,'Prodaja+Demand'!$B:$B,'Prodaja+Demand'!BQ:BQ),0)+ROUND(_xlfn.XLOOKUP($F400,'Demand on-top'!$A:$A,'Demand on-top'!P:P),0)</f>
        <v>582</v>
      </c>
      <c r="V400" s="20">
        <f>ROUND(_xlfn.XLOOKUP($F400,'Prodaja+Demand'!$B:$B,'Prodaja+Demand'!BR:BR),0)+ROUND(_xlfn.XLOOKUP($F400,'Demand on-top'!$A:$A,'Demand on-top'!Q:Q),0)</f>
        <v>609</v>
      </c>
      <c r="W400" s="20">
        <f>ROUND(_xlfn.XLOOKUP($F400,'Prodaja+Demand'!$B:$B,'Prodaja+Demand'!BS:BS),0)+ROUND(_xlfn.XLOOKUP($F400,'Demand on-top'!$A:$A,'Demand on-top'!R:R),0)</f>
        <v>616</v>
      </c>
      <c r="X400" s="20">
        <f>ROUND(_xlfn.XLOOKUP($F400,'Prodaja+Demand'!$B:$B,'Prodaja+Demand'!BT:BT),0)+ROUND(_xlfn.XLOOKUP($F400,'Demand on-top'!$A:$A,'Demand on-top'!S:S),0)</f>
        <v>3603</v>
      </c>
      <c r="Y400" s="21">
        <f>ROUND(_xlfn.XLOOKUP($F400,'Prodaja+Demand'!$B:$B,'Prodaja+Demand'!BU:BU),0)+ROUND(_xlfn.XLOOKUP($F400,'Demand on-top'!$A:$A,'Demand on-top'!T:T),0)</f>
        <v>597</v>
      </c>
      <c r="Z400" s="21">
        <f>ROUND(_xlfn.XLOOKUP($F400,'Prodaja+Demand'!$B:$B,'Prodaja+Demand'!BV:BV),0)+ROUND(_xlfn.XLOOKUP($F400,'Demand on-top'!$A:$A,'Demand on-top'!U:U),0)</f>
        <v>603</v>
      </c>
      <c r="AA400" s="21">
        <f>ROUND(_xlfn.XLOOKUP($F400,'Prodaja+Demand'!$B:$B,'Prodaja+Demand'!BW:BW),0)+ROUND(_xlfn.XLOOKUP($F400,'Demand on-top'!$A:$A,'Demand on-top'!V:V),0)</f>
        <v>611</v>
      </c>
      <c r="AB400" s="21">
        <f>ROUND(_xlfn.XLOOKUP($F400,'Prodaja+Demand'!$B:$B,'Prodaja+Demand'!BX:BX),0)+ROUND(_xlfn.XLOOKUP($F400,'Demand on-top'!$A:$A,'Demand on-top'!W:W),0)</f>
        <v>602</v>
      </c>
      <c r="AC400" s="21">
        <f>ROUND(_xlfn.XLOOKUP($F400,'Prodaja+Demand'!$B:$B,'Prodaja+Demand'!BY:BY),0)+ROUND(_xlfn.XLOOKUP($F400,'Demand on-top'!$A:$A,'Demand on-top'!X:X),0)</f>
        <v>599</v>
      </c>
      <c r="AD400" s="21">
        <f>ROUND(_xlfn.XLOOKUP($F400,'Prodaja+Demand'!$B:$B,'Prodaja+Demand'!BZ:BZ),0)+ROUND(_xlfn.XLOOKUP($F400,'Demand on-top'!$A:$A,'Demand on-top'!Y:Y),0)</f>
        <v>601</v>
      </c>
      <c r="AE400" s="21">
        <f>ROUND(_xlfn.XLOOKUP($F400,'Prodaja+Demand'!$B:$B,'Prodaja+Demand'!CA:CA),0)+ROUND(_xlfn.XLOOKUP($F400,'Demand on-top'!$A:$A,'Demand on-top'!Z:Z),0)</f>
        <v>604</v>
      </c>
      <c r="AF400" s="21">
        <f>ROUND(_xlfn.XLOOKUP($F400,'Prodaja+Demand'!$B:$B,'Prodaja+Demand'!CB:CB),0)+ROUND(_xlfn.XLOOKUP($F400,'Demand on-top'!$A:$A,'Demand on-top'!AA:AA),0)</f>
        <v>595</v>
      </c>
      <c r="AG400" s="21">
        <f>ROUND(_xlfn.XLOOKUP($F400,'Prodaja+Demand'!$B:$B,'Prodaja+Demand'!CC:CC),0)+ROUND(_xlfn.XLOOKUP($F400,'Demand on-top'!$A:$A,'Demand on-top'!AB:AB),0)</f>
        <v>598</v>
      </c>
      <c r="AH400" s="21">
        <f>ROUND(_xlfn.XLOOKUP($F400,'Prodaja+Demand'!$B:$B,'Prodaja+Demand'!CD:CD),0)+ROUND(_xlfn.XLOOKUP($F400,'Demand on-top'!$A:$A,'Demand on-top'!AC:AC),0)</f>
        <v>588</v>
      </c>
      <c r="AI400" s="21">
        <f>ROUND(_xlfn.XLOOKUP($F400,'Prodaja+Demand'!$B:$B,'Prodaja+Demand'!CE:CE),0)+ROUND(_xlfn.XLOOKUP($F400,'Demand on-top'!$A:$A,'Demand on-top'!AD:AD),0)</f>
        <v>592</v>
      </c>
      <c r="AJ400" s="21">
        <f>ROUND(_xlfn.XLOOKUP($F400,'Prodaja+Demand'!$B:$B,'Prodaja+Demand'!CF:CF),0)+ROUND(_xlfn.XLOOKUP($F400,'Demand on-top'!$A:$A,'Demand on-top'!AE:AE),0)</f>
        <v>588</v>
      </c>
      <c r="AK400" s="21">
        <f>ROUND(_xlfn.XLOOKUP($F400,'Prodaja+Demand'!$B:$B,'Prodaja+Demand'!CG:CG),0)+ROUND(_xlfn.XLOOKUP($F400,'Demand on-top'!$A:$A,'Demand on-top'!AF:AF),0)</f>
        <v>588</v>
      </c>
      <c r="AL400" s="21">
        <f>ROUND(_xlfn.XLOOKUP($F400,'Prodaja+Demand'!$B:$B,'Prodaja+Demand'!CH:CH),0)+ROUND(_xlfn.XLOOKUP($F400,'Demand on-top'!$A:$A,'Demand on-top'!AG:AG),0)</f>
        <v>589</v>
      </c>
      <c r="AM400" s="21">
        <f>ROUND(_xlfn.XLOOKUP($F400,'Prodaja+Demand'!$B:$B,'Prodaja+Demand'!CI:CI),0)+ROUND(_xlfn.XLOOKUP($F400,'Demand on-top'!$A:$A,'Demand on-top'!AH:AH),0)</f>
        <v>590</v>
      </c>
      <c r="AN400" s="21">
        <f>ROUND(_xlfn.XLOOKUP($F400,'Prodaja+Demand'!$B:$B,'Prodaja+Demand'!CJ:CJ),0)+ROUND(_xlfn.XLOOKUP($F400,'Demand on-top'!$A:$A,'Demand on-top'!AI:AI),0)</f>
        <v>591</v>
      </c>
      <c r="AO400" s="21">
        <f>ROUND(_xlfn.XLOOKUP($F400,'Prodaja+Demand'!$B:$B,'Prodaja+Demand'!CK:CK),0)+ROUND(_xlfn.XLOOKUP($F400,'Demand on-top'!$A:$A,'Demand on-top'!AJ:AJ),0)</f>
        <v>591</v>
      </c>
      <c r="AP400" s="21">
        <f>ROUND(_xlfn.XLOOKUP($F400,'Prodaja+Demand'!$B:$B,'Prodaja+Demand'!CL:CL),0)+ROUND(_xlfn.XLOOKUP($F400,'Demand on-top'!$A:$A,'Demand on-top'!AK:AK),0)</f>
        <v>0</v>
      </c>
      <c r="AQ400" s="21">
        <f>ROUND(_xlfn.XLOOKUP($F400,'Prodaja+Demand'!$B:$B,'Prodaja+Demand'!CM:CM),0)+ROUND(_xlfn.XLOOKUP($F400,'Demand on-top'!$A:$A,'Demand on-top'!AL:AL),0)</f>
        <v>0</v>
      </c>
    </row>
    <row r="401" spans="1:43" hidden="1" x14ac:dyDescent="0.3">
      <c r="A401" s="14">
        <f>_xlfn.XLOOKUP(F401,'Demand on-top'!A:A,'Demand on-top'!S:S)</f>
        <v>3008</v>
      </c>
      <c r="B401" s="16" t="s">
        <v>214</v>
      </c>
      <c r="C401" s="17" t="s">
        <v>215</v>
      </c>
      <c r="D401" s="18" cm="1">
        <f t="array" ref="D401">ROUND(_xlfn.XLOOKUP(B401,Artikli!A:A,Artikli!C:C/7),0)</f>
        <v>4</v>
      </c>
      <c r="E401" s="19" t="s">
        <v>12</v>
      </c>
      <c r="F401" s="19" t="s">
        <v>220</v>
      </c>
      <c r="G401" s="55" t="s">
        <v>221</v>
      </c>
      <c r="H401" s="62"/>
      <c r="I401" s="57" t="s">
        <v>27</v>
      </c>
      <c r="J401" s="31">
        <v>0</v>
      </c>
      <c r="K401" s="20">
        <f>IFERROR(_xlfn.XLOOKUP($F401,'Incoming supply'!$A:$A,'Incoming supply'!B:B),0)</f>
        <v>0</v>
      </c>
      <c r="L401" s="20">
        <f>IFERROR(_xlfn.XLOOKUP($F401,'Incoming supply'!$A:$A,'Incoming supply'!C:C),0)</f>
        <v>0</v>
      </c>
      <c r="M401" s="20">
        <f>IFERROR(_xlfn.XLOOKUP($F401,'Incoming supply'!$A:$A,'Incoming supply'!D:D),0)</f>
        <v>0</v>
      </c>
      <c r="N401" s="20">
        <f>IFERROR(_xlfn.XLOOKUP($F401,'Incoming supply'!$A:$A,'Incoming supply'!E:E),0)</f>
        <v>0</v>
      </c>
      <c r="O401" s="20">
        <f>IFERROR(_xlfn.XLOOKUP($F401,'Incoming supply'!$A:$A,'Incoming supply'!F:F),0)</f>
        <v>0</v>
      </c>
      <c r="P401" s="20">
        <f>IFERROR(_xlfn.XLOOKUP($F401,'Incoming supply'!$A:$A,'Incoming supply'!G:G),0)</f>
        <v>0</v>
      </c>
      <c r="Q401" s="20">
        <f>IFERROR(_xlfn.XLOOKUP($F401,'Incoming supply'!$A:$A,'Incoming supply'!H:H),0)</f>
        <v>0</v>
      </c>
      <c r="R401" s="20">
        <f>IFERROR(_xlfn.XLOOKUP($F401,'Incoming supply'!$A:$A,'Incoming supply'!I:I),0)</f>
        <v>0</v>
      </c>
      <c r="S401" s="20">
        <f>IFERROR(_xlfn.XLOOKUP($F401,'Incoming supply'!$A:$A,'Incoming supply'!J:J),0)</f>
        <v>0</v>
      </c>
      <c r="T401" s="20">
        <f>IFERROR(_xlfn.XLOOKUP($F401,'Incoming supply'!$A:$A,'Incoming supply'!K:K),0)</f>
        <v>0</v>
      </c>
      <c r="U401" s="20">
        <f>IFERROR(_xlfn.XLOOKUP($F401,'Incoming supply'!$A:$A,'Incoming supply'!L:L),0)</f>
        <v>0</v>
      </c>
      <c r="V401" s="20">
        <f>IFERROR(_xlfn.XLOOKUP($F401,'Incoming supply'!$A:$A,'Incoming supply'!M:M),0)</f>
        <v>0</v>
      </c>
      <c r="W401" s="20">
        <f>IFERROR(_xlfn.XLOOKUP($F401,'Incoming supply'!$A:$A,'Incoming supply'!N:N),0)</f>
        <v>0</v>
      </c>
      <c r="X401" s="20">
        <f>IFERROR(_xlfn.XLOOKUP($F401,'Incoming supply'!$A:$A,'Incoming supply'!O:O),0)</f>
        <v>0</v>
      </c>
      <c r="Y401" s="21">
        <f>IFERROR(_xlfn.XLOOKUP($F401,'Incoming supply'!$A:$A,'Incoming supply'!P:P),0)</f>
        <v>0</v>
      </c>
      <c r="Z401" s="21">
        <f>IFERROR(_xlfn.XLOOKUP($F401,'Incoming supply'!$A:$A,'Incoming supply'!Q:Q),0)</f>
        <v>0</v>
      </c>
      <c r="AA401" s="21">
        <f>IFERROR(_xlfn.XLOOKUP($F401,'Incoming supply'!$A:$A,'Incoming supply'!R:R),0)</f>
        <v>0</v>
      </c>
      <c r="AB401" s="21">
        <f>IFERROR(_xlfn.XLOOKUP($F401,'Incoming supply'!$A:$A,'Incoming supply'!S:S),0)</f>
        <v>0</v>
      </c>
      <c r="AC401" s="21">
        <f>IFERROR(_xlfn.XLOOKUP($F401,'Incoming supply'!$A:$A,'Incoming supply'!T:T),0)</f>
        <v>0</v>
      </c>
      <c r="AD401" s="21">
        <f>IFERROR(_xlfn.XLOOKUP($F401,'Incoming supply'!$A:$A,'Incoming supply'!U:U),0)</f>
        <v>0</v>
      </c>
      <c r="AE401" s="21">
        <f>IFERROR(_xlfn.XLOOKUP($F401,'Incoming supply'!$A:$A,'Incoming supply'!V:V),0)</f>
        <v>0</v>
      </c>
      <c r="AF401" s="21">
        <f>IFERROR(_xlfn.XLOOKUP($F401,'Incoming supply'!$A:$A,'Incoming supply'!W:W),0)</f>
        <v>0</v>
      </c>
      <c r="AG401" s="21">
        <f>IFERROR(_xlfn.XLOOKUP($F401,'Incoming supply'!$A:$A,'Incoming supply'!X:X),0)</f>
        <v>0</v>
      </c>
      <c r="AH401" s="21">
        <f>IFERROR(_xlfn.XLOOKUP($F401,'Incoming supply'!$A:$A,'Incoming supply'!Y:Y),0)</f>
        <v>0</v>
      </c>
      <c r="AI401" s="21">
        <f>IFERROR(_xlfn.XLOOKUP($F401,'Incoming supply'!$A:$A,'Incoming supply'!Z:Z),0)</f>
        <v>0</v>
      </c>
      <c r="AJ401" s="21">
        <f>IFERROR(_xlfn.XLOOKUP($F401,'Incoming supply'!$A:$A,'Incoming supply'!AA:AA),0)</f>
        <v>0</v>
      </c>
      <c r="AK401" s="21">
        <f>IFERROR(_xlfn.XLOOKUP($F401,'Incoming supply'!$A:$A,'Incoming supply'!AB:AB),0)</f>
        <v>0</v>
      </c>
      <c r="AL401" s="21">
        <f>IFERROR(_xlfn.XLOOKUP($F401,'Incoming supply'!$A:$A,'Incoming supply'!AC:AC),0)</f>
        <v>0</v>
      </c>
      <c r="AM401" s="21">
        <f>IFERROR(_xlfn.XLOOKUP($F401,'Incoming supply'!$A:$A,'Incoming supply'!AD:AD),0)</f>
        <v>0</v>
      </c>
      <c r="AN401" s="21">
        <f>IFERROR(_xlfn.XLOOKUP($F401,'Incoming supply'!$A:$A,'Incoming supply'!AE:AE),0)</f>
        <v>0</v>
      </c>
      <c r="AO401" s="21">
        <f>IFERROR(_xlfn.XLOOKUP($F401,'Incoming supply'!$A:$A,'Incoming supply'!AF:AF),0)</f>
        <v>0</v>
      </c>
      <c r="AP401" s="21">
        <f>IFERROR(_xlfn.XLOOKUP($F401,'Incoming supply'!$A:$A,'Incoming supply'!AG:AG),0)</f>
        <v>0</v>
      </c>
      <c r="AQ401" s="21">
        <f>IFERROR(_xlfn.XLOOKUP($F401,'Incoming supply'!$A:$A,'Incoming supply'!AH:AH),0)</f>
        <v>0</v>
      </c>
    </row>
    <row r="402" spans="1:43" hidden="1" x14ac:dyDescent="0.3">
      <c r="A402" s="14">
        <f>_xlfn.XLOOKUP(F402,'Demand on-top'!A:A,'Demand on-top'!S:S)</f>
        <v>3008</v>
      </c>
      <c r="B402" s="16" t="s">
        <v>214</v>
      </c>
      <c r="C402" s="17" t="s">
        <v>215</v>
      </c>
      <c r="D402" s="18" cm="1">
        <f t="array" ref="D402">ROUND(_xlfn.XLOOKUP(B402,Artikli!A:A,Artikli!C:C/7),0)</f>
        <v>4</v>
      </c>
      <c r="E402" s="19" t="s">
        <v>12</v>
      </c>
      <c r="F402" s="19" t="s">
        <v>220</v>
      </c>
      <c r="G402" s="55" t="s">
        <v>221</v>
      </c>
      <c r="H402" s="62"/>
      <c r="I402" s="57" t="s">
        <v>4096</v>
      </c>
      <c r="J402" s="31">
        <v>4642</v>
      </c>
      <c r="K402" s="20">
        <f t="shared" ref="K402" si="2693">IF((K399-K400+K401)&gt;0,(K399-K400+K401),0)</f>
        <v>0</v>
      </c>
      <c r="L402" s="20">
        <f t="shared" ref="L402" si="2694">IF((L399-L400+L401)&gt;0,(L399-L400+L401),0)</f>
        <v>0</v>
      </c>
      <c r="M402" s="20">
        <f t="shared" ref="M402" si="2695">IF((M399-M400+M401)&gt;0,(M399-M400+M401),0)</f>
        <v>0</v>
      </c>
      <c r="N402" s="20">
        <f t="shared" ref="N402" si="2696">IF((N399-N400+N401)&gt;0,(N399-N400+N401),0)</f>
        <v>0</v>
      </c>
      <c r="O402" s="20">
        <f t="shared" ref="O402" si="2697">IF((O399-O400+O401)&gt;0,(O399-O400+O401),0)</f>
        <v>0</v>
      </c>
      <c r="P402" s="20">
        <f t="shared" ref="P402" si="2698">IF((P399-P400+P401)&gt;0,(P399-P400+P401),0)</f>
        <v>0</v>
      </c>
      <c r="Q402" s="20">
        <f t="shared" ref="Q402" si="2699">IF((Q399-Q400+Q401)&gt;0,(Q399-Q400+Q401),0)</f>
        <v>0</v>
      </c>
      <c r="R402" s="20">
        <f t="shared" ref="R402" si="2700">IF((R399-R400+R401)&gt;0,(R399-R400+R401),0)</f>
        <v>0</v>
      </c>
      <c r="S402" s="20">
        <f t="shared" ref="S402" si="2701">IF((S399-S400+S401)&gt;0,(S399-S400+S401),0)</f>
        <v>0</v>
      </c>
      <c r="T402" s="20">
        <f t="shared" ref="T402" si="2702">IF((T399-T400+T401)&gt;0,(T399-T400+T401),0)</f>
        <v>0</v>
      </c>
      <c r="U402" s="20">
        <f t="shared" ref="U402" si="2703">IF((U399-U400+U401)&gt;0,(U399-U400+U401),0)</f>
        <v>0</v>
      </c>
      <c r="V402" s="20">
        <f t="shared" ref="V402" si="2704">IF((V399-V400+V401)&gt;0,(V399-V400+V401),0)</f>
        <v>0</v>
      </c>
      <c r="W402" s="20">
        <f t="shared" ref="W402" si="2705">IF((W399-W400+W401)&gt;0,(W399-W400+W401),0)</f>
        <v>0</v>
      </c>
      <c r="X402" s="20">
        <f t="shared" ref="X402" si="2706">IF((X399-X400+X401)&gt;0,(X399-X400+X401),0)</f>
        <v>0</v>
      </c>
      <c r="Y402" s="21">
        <f t="shared" ref="Y402:AQ402" si="2707">IF((Y399-Y400+Y401)&gt;0,(Y399-Y400+Y401),0)</f>
        <v>0</v>
      </c>
      <c r="Z402" s="21">
        <f t="shared" si="2707"/>
        <v>0</v>
      </c>
      <c r="AA402" s="21">
        <f t="shared" si="2707"/>
        <v>0</v>
      </c>
      <c r="AB402" s="21">
        <f t="shared" si="2707"/>
        <v>0</v>
      </c>
      <c r="AC402" s="21">
        <f t="shared" si="2707"/>
        <v>0</v>
      </c>
      <c r="AD402" s="21">
        <f t="shared" si="2707"/>
        <v>0</v>
      </c>
      <c r="AE402" s="21">
        <f t="shared" si="2707"/>
        <v>0</v>
      </c>
      <c r="AF402" s="21">
        <f t="shared" si="2707"/>
        <v>0</v>
      </c>
      <c r="AG402" s="21">
        <f t="shared" si="2707"/>
        <v>0</v>
      </c>
      <c r="AH402" s="21">
        <f t="shared" si="2707"/>
        <v>0</v>
      </c>
      <c r="AI402" s="21">
        <f t="shared" si="2707"/>
        <v>0</v>
      </c>
      <c r="AJ402" s="21">
        <f t="shared" si="2707"/>
        <v>0</v>
      </c>
      <c r="AK402" s="21">
        <f t="shared" si="2707"/>
        <v>0</v>
      </c>
      <c r="AL402" s="21">
        <f t="shared" si="2707"/>
        <v>0</v>
      </c>
      <c r="AM402" s="21">
        <f t="shared" si="2707"/>
        <v>0</v>
      </c>
      <c r="AN402" s="21">
        <f t="shared" si="2707"/>
        <v>0</v>
      </c>
      <c r="AO402" s="21">
        <f t="shared" si="2707"/>
        <v>0</v>
      </c>
      <c r="AP402" s="21">
        <f t="shared" si="2707"/>
        <v>0</v>
      </c>
      <c r="AQ402" s="21">
        <f t="shared" si="2707"/>
        <v>0</v>
      </c>
    </row>
    <row r="403" spans="1:43" hidden="1" x14ac:dyDescent="0.3">
      <c r="A403" s="14">
        <f>_xlfn.XLOOKUP(F403,'Demand on-top'!A:A,'Demand on-top'!S:S)</f>
        <v>3008</v>
      </c>
      <c r="B403" s="22" t="s">
        <v>214</v>
      </c>
      <c r="C403" s="23" t="s">
        <v>215</v>
      </c>
      <c r="D403" s="18" cm="1">
        <f t="array" ref="D403">ROUND(_xlfn.XLOOKUP(B403,Artikli!A:A,Artikli!C:C/7),0)</f>
        <v>4</v>
      </c>
      <c r="E403" s="25" t="s">
        <v>12</v>
      </c>
      <c r="F403" s="25" t="s">
        <v>220</v>
      </c>
      <c r="G403" s="56" t="s">
        <v>221</v>
      </c>
      <c r="H403" s="64"/>
      <c r="I403" s="58" t="s">
        <v>29</v>
      </c>
      <c r="J403" s="32">
        <v>7.8524788391777509</v>
      </c>
      <c r="K403" s="26" cm="1">
        <f t="array" ref="K403">IFERROR(_xlfn.LET(_xlpm.stk, K399, _xlpm.dem, L400:$BF400,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AVERAGE(L400:Z400), _xlpm.nxt), _xlpm.fw + ((_xlpm.stk - _xlpm.ded) / _xlpm.safe_nxt)),0)</f>
        <v>0.23467600700525393</v>
      </c>
      <c r="L403" s="26" cm="1">
        <f t="array" ref="L403">IFERROR(_xlfn.LET(_xlpm.stk, L399, _xlpm.dem, M400:$BF400,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AVERAGE(M400:AA400), _xlpm.nxt), _xlpm.fw + ((_xlpm.stk - _xlpm.ded) / _xlpm.safe_nxt)),0)</f>
        <v>0</v>
      </c>
      <c r="M403" s="26" cm="1">
        <f t="array" ref="M403">IFERROR(_xlfn.LET(_xlpm.stk, M399, _xlpm.dem, N400:$BF400,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AVERAGE(N400:AB400), _xlpm.nxt), _xlpm.fw + ((_xlpm.stk - _xlpm.ded) / _xlpm.safe_nxt)),0)</f>
        <v>0</v>
      </c>
      <c r="N403" s="26" cm="1">
        <f t="array" ref="N403">IFERROR(_xlfn.LET(_xlpm.stk, N399, _xlpm.dem, O400:$BF400,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AVERAGE(O400:AC400), _xlpm.nxt), _xlpm.fw + ((_xlpm.stk - _xlpm.ded) / _xlpm.safe_nxt)),0)</f>
        <v>0</v>
      </c>
      <c r="O403" s="26" cm="1">
        <f t="array" ref="O403">IFERROR(_xlfn.LET(_xlpm.stk, O399, _xlpm.dem, P400:$BF400,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AVERAGE(P400:AD400), _xlpm.nxt), _xlpm.fw + ((_xlpm.stk - _xlpm.ded) / _xlpm.safe_nxt)),0)</f>
        <v>0</v>
      </c>
      <c r="P403" s="26" cm="1">
        <f t="array" ref="P403">IFERROR(_xlfn.LET(_xlpm.stk, P399, _xlpm.dem, Q400:$BF400,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AVERAGE(Q400:AE400), _xlpm.nxt), _xlpm.fw + ((_xlpm.stk - _xlpm.ded) / _xlpm.safe_nxt)),0)</f>
        <v>0</v>
      </c>
      <c r="Q403" s="26" cm="1">
        <f t="array" ref="Q403">IFERROR(_xlfn.LET(_xlpm.stk, Q399, _xlpm.dem, R400:$BF400,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AVERAGE(R400:AF400), _xlpm.nxt), _xlpm.fw + ((_xlpm.stk - _xlpm.ded) / _xlpm.safe_nxt)),0)</f>
        <v>0</v>
      </c>
      <c r="R403" s="26" cm="1">
        <f t="array" ref="R403">IFERROR(_xlfn.LET(_xlpm.stk, R399, _xlpm.dem, S400:$BF400,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AVERAGE(S400:AG400), _xlpm.nxt), _xlpm.fw + ((_xlpm.stk - _xlpm.ded) / _xlpm.safe_nxt)),0)</f>
        <v>0</v>
      </c>
      <c r="S403" s="26" cm="1">
        <f t="array" ref="S403">IFERROR(_xlfn.LET(_xlpm.stk, S399, _xlpm.dem, T400:$BF400,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AVERAGE(T400:AH400), _xlpm.nxt), _xlpm.fw + ((_xlpm.stk - _xlpm.ded) / _xlpm.safe_nxt)),0)</f>
        <v>0</v>
      </c>
      <c r="T403" s="26" cm="1">
        <f t="array" ref="T403">IFERROR(_xlfn.LET(_xlpm.stk, T399, _xlpm.dem, U400:$BF400,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AVERAGE(U400:AI400), _xlpm.nxt), _xlpm.fw + ((_xlpm.stk - _xlpm.ded) / _xlpm.safe_nxt)),0)</f>
        <v>0</v>
      </c>
      <c r="U403" s="26" cm="1">
        <f t="array" ref="U403">IFERROR(_xlfn.LET(_xlpm.stk, U399, _xlpm.dem, V400:$BF400,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AVERAGE(V400:AJ400), _xlpm.nxt), _xlpm.fw + ((_xlpm.stk - _xlpm.ded) / _xlpm.safe_nxt)),0)</f>
        <v>0</v>
      </c>
      <c r="V403" s="26" cm="1">
        <f t="array" ref="V403">IFERROR(_xlfn.LET(_xlpm.stk, V399, _xlpm.dem, W400:$BF400,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AVERAGE(W400:AK400), _xlpm.nxt), _xlpm.fw + ((_xlpm.stk - _xlpm.ded) / _xlpm.safe_nxt)),0)</f>
        <v>0</v>
      </c>
      <c r="W403" s="26" cm="1">
        <f t="array" ref="W403">IFERROR(_xlfn.LET(_xlpm.stk, W399, _xlpm.dem, X400:$BF400,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AVERAGE(X400:AL400), _xlpm.nxt), _xlpm.fw + ((_xlpm.stk - _xlpm.ded) / _xlpm.safe_nxt)),0)</f>
        <v>0</v>
      </c>
      <c r="X403" s="26" cm="1">
        <f t="array" ref="X403">IFERROR(_xlfn.LET(_xlpm.stk, X399, _xlpm.dem, Y400:$BF400,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AVERAGE(Y400:AM400), _xlpm.nxt), _xlpm.fw + ((_xlpm.stk - _xlpm.ded) / _xlpm.safe_nxt)),0)</f>
        <v>0</v>
      </c>
      <c r="Y403" s="27" cm="1">
        <f t="array" ref="Y403">IFERROR(_xlfn.LET(_xlpm.stk, Y399, _xlpm.dem, Z400:$BF400,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AVERAGE(Z400:AN400), _xlpm.nxt), _xlpm.fw + ((_xlpm.stk - _xlpm.ded) / _xlpm.safe_nxt)),0)</f>
        <v>0</v>
      </c>
      <c r="Z403" s="27" cm="1">
        <f t="array" ref="Z403">IFERROR(_xlfn.LET(_xlpm.stk, Z399, _xlpm.dem, AA400:$BF400,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AVERAGE(AA400:AO400), _xlpm.nxt), _xlpm.fw + ((_xlpm.stk - _xlpm.ded) / _xlpm.safe_nxt)),0)</f>
        <v>0</v>
      </c>
      <c r="AA403" s="27" cm="1">
        <f t="array" ref="AA403">IFERROR(_xlfn.LET(_xlpm.stk, AA399, _xlpm.dem, AB400:$BF400,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AVERAGE(AB400:AP400), _xlpm.nxt), _xlpm.fw + ((_xlpm.stk - _xlpm.ded) / _xlpm.safe_nxt)),0)</f>
        <v>0</v>
      </c>
      <c r="AB403" s="27" cm="1">
        <f t="array" ref="AB403">IFERROR(_xlfn.LET(_xlpm.stk, AB399, _xlpm.dem, AC400:$BF400,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AVERAGE(AC400:AQ400), _xlpm.nxt), _xlpm.fw + ((_xlpm.stk - _xlpm.ded) / _xlpm.safe_nxt)),0)</f>
        <v>0</v>
      </c>
      <c r="AC403" s="27" cm="1">
        <f t="array" ref="AC403">IFERROR(_xlfn.LET(_xlpm.stk, AC399, _xlpm.dem, AD400:$BF400,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AVERAGE(AD400:AR400), _xlpm.nxt), _xlpm.fw + ((_xlpm.stk - _xlpm.ded) / _xlpm.safe_nxt)),0)</f>
        <v>0</v>
      </c>
      <c r="AD403" s="27" cm="1">
        <f t="array" ref="AD403">IFERROR(_xlfn.LET(_xlpm.stk, AD399, _xlpm.dem, AE400:$BF400,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AVERAGE(AE400:AS400), _xlpm.nxt), _xlpm.fw + ((_xlpm.stk - _xlpm.ded) / _xlpm.safe_nxt)),0)</f>
        <v>0</v>
      </c>
      <c r="AE403" s="27" cm="1">
        <f t="array" ref="AE403">IFERROR(_xlfn.LET(_xlpm.stk, AE399, _xlpm.dem, AF400:$BF400,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AVERAGE(AF400:AT400), _xlpm.nxt), _xlpm.fw + ((_xlpm.stk - _xlpm.ded) / _xlpm.safe_nxt)),0)</f>
        <v>0</v>
      </c>
      <c r="AF403" s="27" cm="1">
        <f t="array" ref="AF403">IFERROR(_xlfn.LET(_xlpm.stk, AF399, _xlpm.dem, AG400:$BF400,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AVERAGE(AG400:AU400), _xlpm.nxt), _xlpm.fw + ((_xlpm.stk - _xlpm.ded) / _xlpm.safe_nxt)),0)</f>
        <v>0</v>
      </c>
      <c r="AG403" s="27" cm="1">
        <f t="array" ref="AG403">IFERROR(_xlfn.LET(_xlpm.stk, AG399, _xlpm.dem, AH400:$BF400,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AVERAGE(AH400:AV400), _xlpm.nxt), _xlpm.fw + ((_xlpm.stk - _xlpm.ded) / _xlpm.safe_nxt)),0)</f>
        <v>0</v>
      </c>
      <c r="AH403" s="27" cm="1">
        <f t="array" ref="AH403">IFERROR(_xlfn.LET(_xlpm.stk, AH399, _xlpm.dem, AI400:$BF400,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AVERAGE(AI400:AW400), _xlpm.nxt), _xlpm.fw + ((_xlpm.stk - _xlpm.ded) / _xlpm.safe_nxt)),0)</f>
        <v>0</v>
      </c>
      <c r="AI403" s="27" cm="1">
        <f t="array" ref="AI403">IFERROR(_xlfn.LET(_xlpm.stk, AI399, _xlpm.dem, AJ400:$BF400,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AVERAGE(AJ400:AX400), _xlpm.nxt), _xlpm.fw + ((_xlpm.stk - _xlpm.ded) / _xlpm.safe_nxt)),0)</f>
        <v>0</v>
      </c>
      <c r="AJ403" s="27" cm="1">
        <f t="array" ref="AJ403">IFERROR(_xlfn.LET(_xlpm.stk, AJ399, _xlpm.dem, AK400:$BF400,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AVERAGE(AK400:AY400), _xlpm.nxt), _xlpm.fw + ((_xlpm.stk - _xlpm.ded) / _xlpm.safe_nxt)),0)</f>
        <v>0</v>
      </c>
      <c r="AK403" s="27" cm="1">
        <f t="array" ref="AK403">IFERROR(_xlfn.LET(_xlpm.stk, AK399, _xlpm.dem, AL400:$BF400,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AVERAGE(AL400:AZ400), _xlpm.nxt), _xlpm.fw + ((_xlpm.stk - _xlpm.ded) / _xlpm.safe_nxt)),0)</f>
        <v>0</v>
      </c>
      <c r="AL403" s="27" cm="1">
        <f t="array" ref="AL403">IFERROR(_xlfn.LET(_xlpm.stk, AL399, _xlpm.dem, AM400:$BF400,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AVERAGE(AM400:BA400), _xlpm.nxt), _xlpm.fw + ((_xlpm.stk - _xlpm.ded) / _xlpm.safe_nxt)),0)</f>
        <v>0</v>
      </c>
      <c r="AM403" s="27" cm="1">
        <f t="array" ref="AM403">IFERROR(_xlfn.LET(_xlpm.stk, AM399, _xlpm.dem, AN400:$BF400,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AVERAGE(AN400:BB400), _xlpm.nxt), _xlpm.fw + ((_xlpm.stk - _xlpm.ded) / _xlpm.safe_nxt)),0)</f>
        <v>0</v>
      </c>
      <c r="AN403" s="27" cm="1">
        <f t="array" ref="AN403">IFERROR(_xlfn.LET(_xlpm.stk, AN399, _xlpm.dem, AO400:$BF400,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AVERAGE(AO400:BC400), _xlpm.nxt), _xlpm.fw + ((_xlpm.stk - _xlpm.ded) / _xlpm.safe_nxt)),0)</f>
        <v>0</v>
      </c>
      <c r="AO403" s="27" cm="1">
        <f t="array" ref="AO403">IFERROR(_xlfn.LET(_xlpm.stk, AO399, _xlpm.dem, AP400:$BF400,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AVERAGE(AP400:BD400), _xlpm.nxt), _xlpm.fw + ((_xlpm.stk - _xlpm.ded) / _xlpm.safe_nxt)),0)</f>
        <v>0</v>
      </c>
      <c r="AP403" s="27" cm="1">
        <f t="array" ref="AP403">IFERROR(_xlfn.LET(_xlpm.stk, AP399, _xlpm.dem, AQ400:$BF400,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AVERAGE(AQ400:BE400), _xlpm.nxt), _xlpm.fw + ((_xlpm.stk - _xlpm.ded) / _xlpm.safe_nxt)),0)</f>
        <v>0</v>
      </c>
      <c r="AQ403" s="27" cm="1">
        <f t="array" ref="AQ403">IFERROR(_xlfn.LET(_xlpm.stk, AQ399, _xlpm.dem, AR400:$BF400,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AVERAGE(AR400:BF400), _xlpm.nxt), _xlpm.fw + ((_xlpm.stk - _xlpm.ded) / _xlpm.safe_nxt)),0)</f>
        <v>0</v>
      </c>
    </row>
    <row r="404" spans="1:43" hidden="1" x14ac:dyDescent="0.3">
      <c r="A404" s="14">
        <f>_xlfn.XLOOKUP(F404,'Demand on-top'!A:A,'Demand on-top'!S:S)</f>
        <v>400</v>
      </c>
      <c r="B404" s="16" t="s">
        <v>7</v>
      </c>
      <c r="C404" s="17" t="s">
        <v>8</v>
      </c>
      <c r="D404" s="18" cm="1">
        <f t="array" ref="D404">ROUND(_xlfn.XLOOKUP(B404,Artikli!A:A,Artikli!C:C/7),0)</f>
        <v>9</v>
      </c>
      <c r="E404" s="19" t="s">
        <v>44</v>
      </c>
      <c r="F404" s="19" t="s">
        <v>222</v>
      </c>
      <c r="G404" s="48" t="s">
        <v>223</v>
      </c>
      <c r="H404" s="61"/>
      <c r="I404" s="57" t="s">
        <v>26</v>
      </c>
      <c r="J404" s="31">
        <v>509</v>
      </c>
      <c r="K404" s="20">
        <f>IFERROR(_xlfn.XLOOKUP(F404,Stock!A:A,Stock!AI:AI),0)</f>
        <v>474</v>
      </c>
      <c r="L404" s="20">
        <f t="shared" ref="L404:Y404" si="2708">K407</f>
        <v>447</v>
      </c>
      <c r="M404" s="20">
        <f t="shared" si="2708"/>
        <v>420</v>
      </c>
      <c r="N404" s="20">
        <f t="shared" si="2708"/>
        <v>392</v>
      </c>
      <c r="O404" s="20">
        <f t="shared" si="2708"/>
        <v>364</v>
      </c>
      <c r="P404" s="20">
        <f t="shared" si="2708"/>
        <v>336</v>
      </c>
      <c r="Q404" s="20">
        <f t="shared" si="2708"/>
        <v>208</v>
      </c>
      <c r="R404" s="20">
        <f t="shared" si="2708"/>
        <v>80</v>
      </c>
      <c r="S404" s="20">
        <f t="shared" si="2708"/>
        <v>0</v>
      </c>
      <c r="T404" s="20">
        <f t="shared" si="2708"/>
        <v>0</v>
      </c>
      <c r="U404" s="20">
        <f t="shared" si="2708"/>
        <v>0</v>
      </c>
      <c r="V404" s="20">
        <f t="shared" si="2708"/>
        <v>0</v>
      </c>
      <c r="W404" s="20">
        <f t="shared" si="2708"/>
        <v>0</v>
      </c>
      <c r="X404" s="20">
        <f t="shared" si="2708"/>
        <v>0</v>
      </c>
      <c r="Y404" s="21">
        <f t="shared" si="2708"/>
        <v>0</v>
      </c>
      <c r="Z404" s="21">
        <f t="shared" ref="Z404" si="2709">Y407</f>
        <v>0</v>
      </c>
      <c r="AA404" s="21">
        <f t="shared" ref="AA404" si="2710">Z407</f>
        <v>0</v>
      </c>
      <c r="AB404" s="21">
        <f t="shared" ref="AB404" si="2711">AA407</f>
        <v>0</v>
      </c>
      <c r="AC404" s="21">
        <f t="shared" ref="AC404" si="2712">AB407</f>
        <v>0</v>
      </c>
      <c r="AD404" s="21">
        <f t="shared" ref="AD404" si="2713">AC407</f>
        <v>0</v>
      </c>
      <c r="AE404" s="21">
        <f t="shared" ref="AE404" si="2714">AD407</f>
        <v>0</v>
      </c>
      <c r="AF404" s="21">
        <f t="shared" ref="AF404" si="2715">AE407</f>
        <v>0</v>
      </c>
      <c r="AG404" s="21">
        <f t="shared" ref="AG404" si="2716">AF407</f>
        <v>0</v>
      </c>
      <c r="AH404" s="21">
        <f t="shared" ref="AH404" si="2717">AG407</f>
        <v>0</v>
      </c>
      <c r="AI404" s="21">
        <f t="shared" ref="AI404" si="2718">AH407</f>
        <v>0</v>
      </c>
      <c r="AJ404" s="21">
        <f t="shared" ref="AJ404" si="2719">AI407</f>
        <v>0</v>
      </c>
      <c r="AK404" s="21">
        <f t="shared" ref="AK404" si="2720">AJ407</f>
        <v>0</v>
      </c>
      <c r="AL404" s="21">
        <f t="shared" ref="AL404" si="2721">AK407</f>
        <v>0</v>
      </c>
      <c r="AM404" s="21">
        <f t="shared" ref="AM404" si="2722">AL407</f>
        <v>0</v>
      </c>
      <c r="AN404" s="21">
        <f t="shared" ref="AN404" si="2723">AM407</f>
        <v>0</v>
      </c>
      <c r="AO404" s="21">
        <f t="shared" ref="AO404" si="2724">AN407</f>
        <v>0</v>
      </c>
      <c r="AP404" s="21">
        <f t="shared" ref="AP404" si="2725">AO407</f>
        <v>0</v>
      </c>
      <c r="AQ404" s="21">
        <f t="shared" ref="AQ404" si="2726">AP407</f>
        <v>0</v>
      </c>
    </row>
    <row r="405" spans="1:43" hidden="1" x14ac:dyDescent="0.3">
      <c r="A405" s="14">
        <f>_xlfn.XLOOKUP(F405,'Demand on-top'!A:A,'Demand on-top'!S:S)</f>
        <v>400</v>
      </c>
      <c r="B405" s="16" t="s">
        <v>7</v>
      </c>
      <c r="C405" s="17" t="s">
        <v>8</v>
      </c>
      <c r="D405" s="18" cm="1">
        <f t="array" ref="D405">ROUND(_xlfn.XLOOKUP(B405,Artikli!A:A,Artikli!C:C/7),0)</f>
        <v>9</v>
      </c>
      <c r="E405" s="19" t="s">
        <v>44</v>
      </c>
      <c r="F405" s="19" t="s">
        <v>222</v>
      </c>
      <c r="G405" s="48" t="s">
        <v>223</v>
      </c>
      <c r="H405" s="62"/>
      <c r="I405" s="57" t="s">
        <v>28</v>
      </c>
      <c r="J405" s="31">
        <v>27</v>
      </c>
      <c r="K405" s="20">
        <f>ROUND(_xlfn.XLOOKUP($F405,'Prodaja+Demand'!$B:$B,'Prodaja+Demand'!BG:BG),0)+ROUND(_xlfn.XLOOKUP($F405,'Demand on-top'!$A:$A,'Demand on-top'!F:F),0)</f>
        <v>27</v>
      </c>
      <c r="L405" s="20">
        <f>ROUND(_xlfn.XLOOKUP($F405,'Prodaja+Demand'!$B:$B,'Prodaja+Demand'!BH:BH),0)+ROUND(_xlfn.XLOOKUP($F405,'Demand on-top'!$A:$A,'Demand on-top'!G:G),0)</f>
        <v>27</v>
      </c>
      <c r="M405" s="20">
        <f>ROUND(_xlfn.XLOOKUP($F405,'Prodaja+Demand'!$B:$B,'Prodaja+Demand'!BI:BI),0)+ROUND(_xlfn.XLOOKUP($F405,'Demand on-top'!$A:$A,'Demand on-top'!H:H),0)</f>
        <v>28</v>
      </c>
      <c r="N405" s="20">
        <f>ROUND(_xlfn.XLOOKUP($F405,'Prodaja+Demand'!$B:$B,'Prodaja+Demand'!BJ:BJ),0)+ROUND(_xlfn.XLOOKUP($F405,'Demand on-top'!$A:$A,'Demand on-top'!I:I),0)</f>
        <v>28</v>
      </c>
      <c r="O405" s="20">
        <f>ROUND(_xlfn.XLOOKUP($F405,'Prodaja+Demand'!$B:$B,'Prodaja+Demand'!BK:BK),0)+ROUND(_xlfn.XLOOKUP($F405,'Demand on-top'!$A:$A,'Demand on-top'!J:J),0)</f>
        <v>28</v>
      </c>
      <c r="P405" s="20">
        <f>ROUND(_xlfn.XLOOKUP($F405,'Prodaja+Demand'!$B:$B,'Prodaja+Demand'!BL:BL),0)+ROUND(_xlfn.XLOOKUP($F405,'Demand on-top'!$A:$A,'Demand on-top'!K:K),0)</f>
        <v>128</v>
      </c>
      <c r="Q405" s="20">
        <f>ROUND(_xlfn.XLOOKUP($F405,'Prodaja+Demand'!$B:$B,'Prodaja+Demand'!BM:BM),0)+ROUND(_xlfn.XLOOKUP($F405,'Demand on-top'!$A:$A,'Demand on-top'!L:L),0)</f>
        <v>128</v>
      </c>
      <c r="R405" s="20">
        <f>ROUND(_xlfn.XLOOKUP($F405,'Prodaja+Demand'!$B:$B,'Prodaja+Demand'!BN:BN),0)+ROUND(_xlfn.XLOOKUP($F405,'Demand on-top'!$A:$A,'Demand on-top'!M:M),0)</f>
        <v>128</v>
      </c>
      <c r="S405" s="20">
        <f>ROUND(_xlfn.XLOOKUP($F405,'Prodaja+Demand'!$B:$B,'Prodaja+Demand'!BO:BO),0)+ROUND(_xlfn.XLOOKUP($F405,'Demand on-top'!$A:$A,'Demand on-top'!N:N),0)</f>
        <v>128</v>
      </c>
      <c r="T405" s="20">
        <f>ROUND(_xlfn.XLOOKUP($F405,'Prodaja+Demand'!$B:$B,'Prodaja+Demand'!BP:BP),0)+ROUND(_xlfn.XLOOKUP($F405,'Demand on-top'!$A:$A,'Demand on-top'!O:O),0)</f>
        <v>29</v>
      </c>
      <c r="U405" s="20">
        <f>ROUND(_xlfn.XLOOKUP($F405,'Prodaja+Demand'!$B:$B,'Prodaja+Demand'!BQ:BQ),0)+ROUND(_xlfn.XLOOKUP($F405,'Demand on-top'!$A:$A,'Demand on-top'!P:P),0)</f>
        <v>29</v>
      </c>
      <c r="V405" s="20">
        <f>ROUND(_xlfn.XLOOKUP($F405,'Prodaja+Demand'!$B:$B,'Prodaja+Demand'!BR:BR),0)+ROUND(_xlfn.XLOOKUP($F405,'Demand on-top'!$A:$A,'Demand on-top'!Q:Q),0)</f>
        <v>28</v>
      </c>
      <c r="W405" s="20">
        <f>ROUND(_xlfn.XLOOKUP($F405,'Prodaja+Demand'!$B:$B,'Prodaja+Demand'!BS:BS),0)+ROUND(_xlfn.XLOOKUP($F405,'Demand on-top'!$A:$A,'Demand on-top'!R:R),0)</f>
        <v>28</v>
      </c>
      <c r="X405" s="20">
        <f>ROUND(_xlfn.XLOOKUP($F405,'Prodaja+Demand'!$B:$B,'Prodaja+Demand'!BT:BT),0)+ROUND(_xlfn.XLOOKUP($F405,'Demand on-top'!$A:$A,'Demand on-top'!S:S),0)</f>
        <v>429</v>
      </c>
      <c r="Y405" s="21">
        <f>ROUND(_xlfn.XLOOKUP($F405,'Prodaja+Demand'!$B:$B,'Prodaja+Demand'!BU:BU),0)+ROUND(_xlfn.XLOOKUP($F405,'Demand on-top'!$A:$A,'Demand on-top'!T:T),0)</f>
        <v>29</v>
      </c>
      <c r="Z405" s="21">
        <f>ROUND(_xlfn.XLOOKUP($F405,'Prodaja+Demand'!$B:$B,'Prodaja+Demand'!BV:BV),0)+ROUND(_xlfn.XLOOKUP($F405,'Demand on-top'!$A:$A,'Demand on-top'!U:U),0)</f>
        <v>29</v>
      </c>
      <c r="AA405" s="21">
        <f>ROUND(_xlfn.XLOOKUP($F405,'Prodaja+Demand'!$B:$B,'Prodaja+Demand'!BW:BW),0)+ROUND(_xlfn.XLOOKUP($F405,'Demand on-top'!$A:$A,'Demand on-top'!V:V),0)</f>
        <v>29</v>
      </c>
      <c r="AB405" s="21">
        <f>ROUND(_xlfn.XLOOKUP($F405,'Prodaja+Demand'!$B:$B,'Prodaja+Demand'!BX:BX),0)+ROUND(_xlfn.XLOOKUP($F405,'Demand on-top'!$A:$A,'Demand on-top'!W:W),0)</f>
        <v>30</v>
      </c>
      <c r="AC405" s="21">
        <f>ROUND(_xlfn.XLOOKUP($F405,'Prodaja+Demand'!$B:$B,'Prodaja+Demand'!BY:BY),0)+ROUND(_xlfn.XLOOKUP($F405,'Demand on-top'!$A:$A,'Demand on-top'!X:X),0)</f>
        <v>30</v>
      </c>
      <c r="AD405" s="21">
        <f>ROUND(_xlfn.XLOOKUP($F405,'Prodaja+Demand'!$B:$B,'Prodaja+Demand'!BZ:BZ),0)+ROUND(_xlfn.XLOOKUP($F405,'Demand on-top'!$A:$A,'Demand on-top'!Y:Y),0)</f>
        <v>30</v>
      </c>
      <c r="AE405" s="21">
        <f>ROUND(_xlfn.XLOOKUP($F405,'Prodaja+Demand'!$B:$B,'Prodaja+Demand'!CA:CA),0)+ROUND(_xlfn.XLOOKUP($F405,'Demand on-top'!$A:$A,'Demand on-top'!Z:Z),0)</f>
        <v>31</v>
      </c>
      <c r="AF405" s="21">
        <f>ROUND(_xlfn.XLOOKUP($F405,'Prodaja+Demand'!$B:$B,'Prodaja+Demand'!CB:CB),0)+ROUND(_xlfn.XLOOKUP($F405,'Demand on-top'!$A:$A,'Demand on-top'!AA:AA),0)</f>
        <v>30</v>
      </c>
      <c r="AG405" s="21">
        <f>ROUND(_xlfn.XLOOKUP($F405,'Prodaja+Demand'!$B:$B,'Prodaja+Demand'!CC:CC),0)+ROUND(_xlfn.XLOOKUP($F405,'Demand on-top'!$A:$A,'Demand on-top'!AB:AB),0)</f>
        <v>30</v>
      </c>
      <c r="AH405" s="21">
        <f>ROUND(_xlfn.XLOOKUP($F405,'Prodaja+Demand'!$B:$B,'Prodaja+Demand'!CD:CD),0)+ROUND(_xlfn.XLOOKUP($F405,'Demand on-top'!$A:$A,'Demand on-top'!AC:AC),0)</f>
        <v>30</v>
      </c>
      <c r="AI405" s="21">
        <f>ROUND(_xlfn.XLOOKUP($F405,'Prodaja+Demand'!$B:$B,'Prodaja+Demand'!CE:CE),0)+ROUND(_xlfn.XLOOKUP($F405,'Demand on-top'!$A:$A,'Demand on-top'!AD:AD),0)</f>
        <v>29</v>
      </c>
      <c r="AJ405" s="21">
        <f>ROUND(_xlfn.XLOOKUP($F405,'Prodaja+Demand'!$B:$B,'Prodaja+Demand'!CF:CF),0)+ROUND(_xlfn.XLOOKUP($F405,'Demand on-top'!$A:$A,'Demand on-top'!AE:AE),0)</f>
        <v>29</v>
      </c>
      <c r="AK405" s="21">
        <f>ROUND(_xlfn.XLOOKUP($F405,'Prodaja+Demand'!$B:$B,'Prodaja+Demand'!CG:CG),0)+ROUND(_xlfn.XLOOKUP($F405,'Demand on-top'!$A:$A,'Demand on-top'!AF:AF),0)</f>
        <v>29</v>
      </c>
      <c r="AL405" s="21">
        <f>ROUND(_xlfn.XLOOKUP($F405,'Prodaja+Demand'!$B:$B,'Prodaja+Demand'!CH:CH),0)+ROUND(_xlfn.XLOOKUP($F405,'Demand on-top'!$A:$A,'Demand on-top'!AG:AG),0)</f>
        <v>29</v>
      </c>
      <c r="AM405" s="21">
        <f>ROUND(_xlfn.XLOOKUP($F405,'Prodaja+Demand'!$B:$B,'Prodaja+Demand'!CI:CI),0)+ROUND(_xlfn.XLOOKUP($F405,'Demand on-top'!$A:$A,'Demand on-top'!AH:AH),0)</f>
        <v>29</v>
      </c>
      <c r="AN405" s="21">
        <f>ROUND(_xlfn.XLOOKUP($F405,'Prodaja+Demand'!$B:$B,'Prodaja+Demand'!CJ:CJ),0)+ROUND(_xlfn.XLOOKUP($F405,'Demand on-top'!$A:$A,'Demand on-top'!AI:AI),0)</f>
        <v>29</v>
      </c>
      <c r="AO405" s="21">
        <f>ROUND(_xlfn.XLOOKUP($F405,'Prodaja+Demand'!$B:$B,'Prodaja+Demand'!CK:CK),0)+ROUND(_xlfn.XLOOKUP($F405,'Demand on-top'!$A:$A,'Demand on-top'!AJ:AJ),0)</f>
        <v>29</v>
      </c>
      <c r="AP405" s="21">
        <f>ROUND(_xlfn.XLOOKUP($F405,'Prodaja+Demand'!$B:$B,'Prodaja+Demand'!CL:CL),0)+ROUND(_xlfn.XLOOKUP($F405,'Demand on-top'!$A:$A,'Demand on-top'!AK:AK),0)</f>
        <v>0</v>
      </c>
      <c r="AQ405" s="21">
        <f>ROUND(_xlfn.XLOOKUP($F405,'Prodaja+Demand'!$B:$B,'Prodaja+Demand'!CM:CM),0)+ROUND(_xlfn.XLOOKUP($F405,'Demand on-top'!$A:$A,'Demand on-top'!AL:AL),0)</f>
        <v>0</v>
      </c>
    </row>
    <row r="406" spans="1:43" hidden="1" x14ac:dyDescent="0.3">
      <c r="A406" s="14">
        <f>_xlfn.XLOOKUP(F406,'Demand on-top'!A:A,'Demand on-top'!S:S)</f>
        <v>400</v>
      </c>
      <c r="B406" s="16" t="s">
        <v>7</v>
      </c>
      <c r="C406" s="17" t="s">
        <v>8</v>
      </c>
      <c r="D406" s="18" cm="1">
        <f t="array" ref="D406">ROUND(_xlfn.XLOOKUP(B406,Artikli!A:A,Artikli!C:C/7),0)</f>
        <v>9</v>
      </c>
      <c r="E406" s="19" t="s">
        <v>44</v>
      </c>
      <c r="F406" s="19" t="s">
        <v>222</v>
      </c>
      <c r="G406" s="48" t="s">
        <v>223</v>
      </c>
      <c r="H406" s="62"/>
      <c r="I406" s="57" t="s">
        <v>27</v>
      </c>
      <c r="J406" s="31">
        <v>0</v>
      </c>
      <c r="K406" s="20">
        <f>IFERROR(_xlfn.XLOOKUP($F406,'Incoming supply'!$A:$A,'Incoming supply'!B:B),0)</f>
        <v>0</v>
      </c>
      <c r="L406" s="20">
        <f>IFERROR(_xlfn.XLOOKUP($F406,'Incoming supply'!$A:$A,'Incoming supply'!C:C),0)</f>
        <v>0</v>
      </c>
      <c r="M406" s="20">
        <f>IFERROR(_xlfn.XLOOKUP($F406,'Incoming supply'!$A:$A,'Incoming supply'!D:D),0)</f>
        <v>0</v>
      </c>
      <c r="N406" s="20">
        <f>IFERROR(_xlfn.XLOOKUP($F406,'Incoming supply'!$A:$A,'Incoming supply'!E:E),0)</f>
        <v>0</v>
      </c>
      <c r="O406" s="20">
        <f>IFERROR(_xlfn.XLOOKUP($F406,'Incoming supply'!$A:$A,'Incoming supply'!F:F),0)</f>
        <v>0</v>
      </c>
      <c r="P406" s="20">
        <f>IFERROR(_xlfn.XLOOKUP($F406,'Incoming supply'!$A:$A,'Incoming supply'!G:G),0)</f>
        <v>0</v>
      </c>
      <c r="Q406" s="20">
        <f>IFERROR(_xlfn.XLOOKUP($F406,'Incoming supply'!$A:$A,'Incoming supply'!H:H),0)</f>
        <v>0</v>
      </c>
      <c r="R406" s="20">
        <f>IFERROR(_xlfn.XLOOKUP($F406,'Incoming supply'!$A:$A,'Incoming supply'!I:I),0)</f>
        <v>0</v>
      </c>
      <c r="S406" s="20">
        <f>IFERROR(_xlfn.XLOOKUP($F406,'Incoming supply'!$A:$A,'Incoming supply'!J:J),0)</f>
        <v>0</v>
      </c>
      <c r="T406" s="20">
        <f>IFERROR(_xlfn.XLOOKUP($F406,'Incoming supply'!$A:$A,'Incoming supply'!K:K),0)</f>
        <v>0</v>
      </c>
      <c r="U406" s="20">
        <f>IFERROR(_xlfn.XLOOKUP($F406,'Incoming supply'!$A:$A,'Incoming supply'!L:L),0)</f>
        <v>0</v>
      </c>
      <c r="V406" s="20">
        <f>IFERROR(_xlfn.XLOOKUP($F406,'Incoming supply'!$A:$A,'Incoming supply'!M:M),0)</f>
        <v>0</v>
      </c>
      <c r="W406" s="20">
        <f>IFERROR(_xlfn.XLOOKUP($F406,'Incoming supply'!$A:$A,'Incoming supply'!N:N),0)</f>
        <v>0</v>
      </c>
      <c r="X406" s="20">
        <f>IFERROR(_xlfn.XLOOKUP($F406,'Incoming supply'!$A:$A,'Incoming supply'!O:O),0)</f>
        <v>0</v>
      </c>
      <c r="Y406" s="21">
        <f>IFERROR(_xlfn.XLOOKUP($F406,'Incoming supply'!$A:$A,'Incoming supply'!P:P),0)</f>
        <v>0</v>
      </c>
      <c r="Z406" s="21">
        <f>IFERROR(_xlfn.XLOOKUP($F406,'Incoming supply'!$A:$A,'Incoming supply'!Q:Q),0)</f>
        <v>0</v>
      </c>
      <c r="AA406" s="21">
        <f>IFERROR(_xlfn.XLOOKUP($F406,'Incoming supply'!$A:$A,'Incoming supply'!R:R),0)</f>
        <v>0</v>
      </c>
      <c r="AB406" s="21">
        <f>IFERROR(_xlfn.XLOOKUP($F406,'Incoming supply'!$A:$A,'Incoming supply'!S:S),0)</f>
        <v>0</v>
      </c>
      <c r="AC406" s="21">
        <f>IFERROR(_xlfn.XLOOKUP($F406,'Incoming supply'!$A:$A,'Incoming supply'!T:T),0)</f>
        <v>0</v>
      </c>
      <c r="AD406" s="21">
        <f>IFERROR(_xlfn.XLOOKUP($F406,'Incoming supply'!$A:$A,'Incoming supply'!U:U),0)</f>
        <v>0</v>
      </c>
      <c r="AE406" s="21">
        <f>IFERROR(_xlfn.XLOOKUP($F406,'Incoming supply'!$A:$A,'Incoming supply'!V:V),0)</f>
        <v>0</v>
      </c>
      <c r="AF406" s="21">
        <f>IFERROR(_xlfn.XLOOKUP($F406,'Incoming supply'!$A:$A,'Incoming supply'!W:W),0)</f>
        <v>0</v>
      </c>
      <c r="AG406" s="21">
        <f>IFERROR(_xlfn.XLOOKUP($F406,'Incoming supply'!$A:$A,'Incoming supply'!X:X),0)</f>
        <v>0</v>
      </c>
      <c r="AH406" s="21">
        <f>IFERROR(_xlfn.XLOOKUP($F406,'Incoming supply'!$A:$A,'Incoming supply'!Y:Y),0)</f>
        <v>0</v>
      </c>
      <c r="AI406" s="21">
        <f>IFERROR(_xlfn.XLOOKUP($F406,'Incoming supply'!$A:$A,'Incoming supply'!Z:Z),0)</f>
        <v>0</v>
      </c>
      <c r="AJ406" s="21">
        <f>IFERROR(_xlfn.XLOOKUP($F406,'Incoming supply'!$A:$A,'Incoming supply'!AA:AA),0)</f>
        <v>0</v>
      </c>
      <c r="AK406" s="21">
        <f>IFERROR(_xlfn.XLOOKUP($F406,'Incoming supply'!$A:$A,'Incoming supply'!AB:AB),0)</f>
        <v>0</v>
      </c>
      <c r="AL406" s="21">
        <f>IFERROR(_xlfn.XLOOKUP($F406,'Incoming supply'!$A:$A,'Incoming supply'!AC:AC),0)</f>
        <v>0</v>
      </c>
      <c r="AM406" s="21">
        <f>IFERROR(_xlfn.XLOOKUP($F406,'Incoming supply'!$A:$A,'Incoming supply'!AD:AD),0)</f>
        <v>0</v>
      </c>
      <c r="AN406" s="21">
        <f>IFERROR(_xlfn.XLOOKUP($F406,'Incoming supply'!$A:$A,'Incoming supply'!AE:AE),0)</f>
        <v>0</v>
      </c>
      <c r="AO406" s="21">
        <f>IFERROR(_xlfn.XLOOKUP($F406,'Incoming supply'!$A:$A,'Incoming supply'!AF:AF),0)</f>
        <v>0</v>
      </c>
      <c r="AP406" s="21">
        <f>IFERROR(_xlfn.XLOOKUP($F406,'Incoming supply'!$A:$A,'Incoming supply'!AG:AG),0)</f>
        <v>0</v>
      </c>
      <c r="AQ406" s="21">
        <f>IFERROR(_xlfn.XLOOKUP($F406,'Incoming supply'!$A:$A,'Incoming supply'!AH:AH),0)</f>
        <v>0</v>
      </c>
    </row>
    <row r="407" spans="1:43" hidden="1" x14ac:dyDescent="0.3">
      <c r="A407" s="14">
        <f>_xlfn.XLOOKUP(F407,'Demand on-top'!A:A,'Demand on-top'!S:S)</f>
        <v>400</v>
      </c>
      <c r="B407" s="16" t="s">
        <v>7</v>
      </c>
      <c r="C407" s="17" t="s">
        <v>8</v>
      </c>
      <c r="D407" s="18" cm="1">
        <f t="array" ref="D407">ROUND(_xlfn.XLOOKUP(B407,Artikli!A:A,Artikli!C:C/7),0)</f>
        <v>9</v>
      </c>
      <c r="E407" s="19" t="s">
        <v>44</v>
      </c>
      <c r="F407" s="19" t="s">
        <v>222</v>
      </c>
      <c r="G407" s="48" t="s">
        <v>223</v>
      </c>
      <c r="H407" s="62"/>
      <c r="I407" s="57" t="s">
        <v>4096</v>
      </c>
      <c r="J407" s="31">
        <v>482</v>
      </c>
      <c r="K407" s="20">
        <f t="shared" ref="K407" si="2727">IF((K404-K405+K406)&gt;0,(K404-K405+K406),0)</f>
        <v>447</v>
      </c>
      <c r="L407" s="20">
        <f t="shared" ref="L407" si="2728">IF((L404-L405+L406)&gt;0,(L404-L405+L406),0)</f>
        <v>420</v>
      </c>
      <c r="M407" s="20">
        <f t="shared" ref="M407" si="2729">IF((M404-M405+M406)&gt;0,(M404-M405+M406),0)</f>
        <v>392</v>
      </c>
      <c r="N407" s="20">
        <f t="shared" ref="N407" si="2730">IF((N404-N405+N406)&gt;0,(N404-N405+N406),0)</f>
        <v>364</v>
      </c>
      <c r="O407" s="20">
        <f t="shared" ref="O407" si="2731">IF((O404-O405+O406)&gt;0,(O404-O405+O406),0)</f>
        <v>336</v>
      </c>
      <c r="P407" s="20">
        <f t="shared" ref="P407" si="2732">IF((P404-P405+P406)&gt;0,(P404-P405+P406),0)</f>
        <v>208</v>
      </c>
      <c r="Q407" s="20">
        <f t="shared" ref="Q407" si="2733">IF((Q404-Q405+Q406)&gt;0,(Q404-Q405+Q406),0)</f>
        <v>80</v>
      </c>
      <c r="R407" s="20">
        <f t="shared" ref="R407" si="2734">IF((R404-R405+R406)&gt;0,(R404-R405+R406),0)</f>
        <v>0</v>
      </c>
      <c r="S407" s="20">
        <f t="shared" ref="S407" si="2735">IF((S404-S405+S406)&gt;0,(S404-S405+S406),0)</f>
        <v>0</v>
      </c>
      <c r="T407" s="20">
        <f t="shared" ref="T407" si="2736">IF((T404-T405+T406)&gt;0,(T404-T405+T406),0)</f>
        <v>0</v>
      </c>
      <c r="U407" s="20">
        <f t="shared" ref="U407" si="2737">IF((U404-U405+U406)&gt;0,(U404-U405+U406),0)</f>
        <v>0</v>
      </c>
      <c r="V407" s="20">
        <f t="shared" ref="V407" si="2738">IF((V404-V405+V406)&gt;0,(V404-V405+V406),0)</f>
        <v>0</v>
      </c>
      <c r="W407" s="20">
        <f t="shared" ref="W407" si="2739">IF((W404-W405+W406)&gt;0,(W404-W405+W406),0)</f>
        <v>0</v>
      </c>
      <c r="X407" s="20">
        <f t="shared" ref="X407" si="2740">IF((X404-X405+X406)&gt;0,(X404-X405+X406),0)</f>
        <v>0</v>
      </c>
      <c r="Y407" s="21">
        <f t="shared" ref="Y407:AQ407" si="2741">IF((Y404-Y405+Y406)&gt;0,(Y404-Y405+Y406),0)</f>
        <v>0</v>
      </c>
      <c r="Z407" s="21">
        <f t="shared" si="2741"/>
        <v>0</v>
      </c>
      <c r="AA407" s="21">
        <f t="shared" si="2741"/>
        <v>0</v>
      </c>
      <c r="AB407" s="21">
        <f t="shared" si="2741"/>
        <v>0</v>
      </c>
      <c r="AC407" s="21">
        <f t="shared" si="2741"/>
        <v>0</v>
      </c>
      <c r="AD407" s="21">
        <f t="shared" si="2741"/>
        <v>0</v>
      </c>
      <c r="AE407" s="21">
        <f t="shared" si="2741"/>
        <v>0</v>
      </c>
      <c r="AF407" s="21">
        <f t="shared" si="2741"/>
        <v>0</v>
      </c>
      <c r="AG407" s="21">
        <f t="shared" si="2741"/>
        <v>0</v>
      </c>
      <c r="AH407" s="21">
        <f t="shared" si="2741"/>
        <v>0</v>
      </c>
      <c r="AI407" s="21">
        <f t="shared" si="2741"/>
        <v>0</v>
      </c>
      <c r="AJ407" s="21">
        <f t="shared" si="2741"/>
        <v>0</v>
      </c>
      <c r="AK407" s="21">
        <f t="shared" si="2741"/>
        <v>0</v>
      </c>
      <c r="AL407" s="21">
        <f t="shared" si="2741"/>
        <v>0</v>
      </c>
      <c r="AM407" s="21">
        <f t="shared" si="2741"/>
        <v>0</v>
      </c>
      <c r="AN407" s="21">
        <f t="shared" si="2741"/>
        <v>0</v>
      </c>
      <c r="AO407" s="21">
        <f t="shared" si="2741"/>
        <v>0</v>
      </c>
      <c r="AP407" s="21">
        <f t="shared" si="2741"/>
        <v>0</v>
      </c>
      <c r="AQ407" s="21">
        <f t="shared" si="2741"/>
        <v>0</v>
      </c>
    </row>
    <row r="408" spans="1:43" hidden="1" x14ac:dyDescent="0.3">
      <c r="A408" s="14">
        <f>_xlfn.XLOOKUP(F408,'Demand on-top'!A:A,'Demand on-top'!S:S)</f>
        <v>400</v>
      </c>
      <c r="B408" s="22" t="s">
        <v>7</v>
      </c>
      <c r="C408" s="23" t="s">
        <v>8</v>
      </c>
      <c r="D408" s="18" cm="1">
        <f t="array" ref="D408">ROUND(_xlfn.XLOOKUP(B408,Artikli!A:A,Artikli!C:C/7),0)</f>
        <v>9</v>
      </c>
      <c r="E408" s="25" t="s">
        <v>44</v>
      </c>
      <c r="F408" s="25" t="s">
        <v>222</v>
      </c>
      <c r="G408" s="49" t="s">
        <v>223</v>
      </c>
      <c r="H408" s="64"/>
      <c r="I408" s="58" t="s">
        <v>29</v>
      </c>
      <c r="J408" s="32">
        <v>7.8984375</v>
      </c>
      <c r="K408" s="26" cm="1">
        <f t="array" ref="K408">IFERROR(_xlfn.LET(_xlpm.stk, K404, _xlpm.dem, L405:$BF405,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AVERAGE(L405:Z405), _xlpm.nxt), _xlpm.fw + ((_xlpm.stk - _xlpm.ded) / _xlpm.safe_nxt)),0)</f>
        <v>6.8359375</v>
      </c>
      <c r="L408" s="26" cm="1">
        <f t="array" ref="L408">IFERROR(_xlfn.LET(_xlpm.stk, L404, _xlpm.dem, M405:$BF405,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AVERAGE(M405:AA405), _xlpm.nxt), _xlpm.fw + ((_xlpm.stk - _xlpm.ded) / _xlpm.safe_nxt)),0)</f>
        <v>5.8359375</v>
      </c>
      <c r="M408" s="26" cm="1">
        <f t="array" ref="M408">IFERROR(_xlfn.LET(_xlpm.stk, M404, _xlpm.dem, N405:$BF405,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AVERAGE(N405:AB405), _xlpm.nxt), _xlpm.fw + ((_xlpm.stk - _xlpm.ded) / _xlpm.safe_nxt)),0)</f>
        <v>4.84375</v>
      </c>
      <c r="N408" s="26" cm="1">
        <f t="array" ref="N408">IFERROR(_xlfn.LET(_xlpm.stk, N404, _xlpm.dem, O405:$BF405,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AVERAGE(O405:AC405), _xlpm.nxt), _xlpm.fw + ((_xlpm.stk - _xlpm.ded) / _xlpm.safe_nxt)),0)</f>
        <v>3.84375</v>
      </c>
      <c r="O408" s="26" cm="1">
        <f t="array" ref="O408">IFERROR(_xlfn.LET(_xlpm.stk, O404, _xlpm.dem, P405:$BF405,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AVERAGE(P405:AD405), _xlpm.nxt), _xlpm.fw + ((_xlpm.stk - _xlpm.ded) / _xlpm.safe_nxt)),0)</f>
        <v>2.84375</v>
      </c>
      <c r="P408" s="26" cm="1">
        <f t="array" ref="P408">IFERROR(_xlfn.LET(_xlpm.stk, P404, _xlpm.dem, Q405:$BF405,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AVERAGE(Q405:AE405), _xlpm.nxt), _xlpm.fw + ((_xlpm.stk - _xlpm.ded) / _xlpm.safe_nxt)),0)</f>
        <v>2.625</v>
      </c>
      <c r="Q408" s="26" cm="1">
        <f t="array" ref="Q408">IFERROR(_xlfn.LET(_xlpm.stk, Q404, _xlpm.dem, R405:$BF405,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AVERAGE(R405:AF405), _xlpm.nxt), _xlpm.fw + ((_xlpm.stk - _xlpm.ded) / _xlpm.safe_nxt)),0)</f>
        <v>1.625</v>
      </c>
      <c r="R408" s="26" cm="1">
        <f t="array" ref="R408">IFERROR(_xlfn.LET(_xlpm.stk, R404, _xlpm.dem, S405:$BF405,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AVERAGE(S405:AG405), _xlpm.nxt), _xlpm.fw + ((_xlpm.stk - _xlpm.ded) / _xlpm.safe_nxt)),0)</f>
        <v>0.625</v>
      </c>
      <c r="S408" s="26" cm="1">
        <f t="array" ref="S408">IFERROR(_xlfn.LET(_xlpm.stk, S404, _xlpm.dem, T405:$BF405,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AVERAGE(T405:AH405), _xlpm.nxt), _xlpm.fw + ((_xlpm.stk - _xlpm.ded) / _xlpm.safe_nxt)),0)</f>
        <v>0</v>
      </c>
      <c r="T408" s="26" cm="1">
        <f t="array" ref="T408">IFERROR(_xlfn.LET(_xlpm.stk, T404, _xlpm.dem, U405:$BF405,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AVERAGE(U405:AI405), _xlpm.nxt), _xlpm.fw + ((_xlpm.stk - _xlpm.ded) / _xlpm.safe_nxt)),0)</f>
        <v>0</v>
      </c>
      <c r="U408" s="26" cm="1">
        <f t="array" ref="U408">IFERROR(_xlfn.LET(_xlpm.stk, U404, _xlpm.dem, V405:$BF405,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AVERAGE(V405:AJ405), _xlpm.nxt), _xlpm.fw + ((_xlpm.stk - _xlpm.ded) / _xlpm.safe_nxt)),0)</f>
        <v>0</v>
      </c>
      <c r="V408" s="26" cm="1">
        <f t="array" ref="V408">IFERROR(_xlfn.LET(_xlpm.stk, V404, _xlpm.dem, W405:$BF405,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AVERAGE(W405:AK405), _xlpm.nxt), _xlpm.fw + ((_xlpm.stk - _xlpm.ded) / _xlpm.safe_nxt)),0)</f>
        <v>0</v>
      </c>
      <c r="W408" s="26" cm="1">
        <f t="array" ref="W408">IFERROR(_xlfn.LET(_xlpm.stk, W404, _xlpm.dem, X405:$BF405,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AVERAGE(X405:AL405), _xlpm.nxt), _xlpm.fw + ((_xlpm.stk - _xlpm.ded) / _xlpm.safe_nxt)),0)</f>
        <v>0</v>
      </c>
      <c r="X408" s="26" cm="1">
        <f t="array" ref="X408">IFERROR(_xlfn.LET(_xlpm.stk, X404, _xlpm.dem, Y405:$BF405,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AVERAGE(Y405:AM405), _xlpm.nxt), _xlpm.fw + ((_xlpm.stk - _xlpm.ded) / _xlpm.safe_nxt)),0)</f>
        <v>0</v>
      </c>
      <c r="Y408" s="27" cm="1">
        <f t="array" ref="Y408">IFERROR(_xlfn.LET(_xlpm.stk, Y404, _xlpm.dem, Z405:$BF405,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AVERAGE(Z405:AN405), _xlpm.nxt), _xlpm.fw + ((_xlpm.stk - _xlpm.ded) / _xlpm.safe_nxt)),0)</f>
        <v>0</v>
      </c>
      <c r="Z408" s="27" cm="1">
        <f t="array" ref="Z408">IFERROR(_xlfn.LET(_xlpm.stk, Z404, _xlpm.dem, AA405:$BF405,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AVERAGE(AA405:AO405), _xlpm.nxt), _xlpm.fw + ((_xlpm.stk - _xlpm.ded) / _xlpm.safe_nxt)),0)</f>
        <v>0</v>
      </c>
      <c r="AA408" s="27" cm="1">
        <f t="array" ref="AA408">IFERROR(_xlfn.LET(_xlpm.stk, AA404, _xlpm.dem, AB405:$BF405,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AVERAGE(AB405:AP405), _xlpm.nxt), _xlpm.fw + ((_xlpm.stk - _xlpm.ded) / _xlpm.safe_nxt)),0)</f>
        <v>0</v>
      </c>
      <c r="AB408" s="27" cm="1">
        <f t="array" ref="AB408">IFERROR(_xlfn.LET(_xlpm.stk, AB404, _xlpm.dem, AC405:$BF405,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AVERAGE(AC405:AQ405), _xlpm.nxt), _xlpm.fw + ((_xlpm.stk - _xlpm.ded) / _xlpm.safe_nxt)),0)</f>
        <v>0</v>
      </c>
      <c r="AC408" s="27" cm="1">
        <f t="array" ref="AC408">IFERROR(_xlfn.LET(_xlpm.stk, AC404, _xlpm.dem, AD405:$BF405,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AVERAGE(AD405:AR405), _xlpm.nxt), _xlpm.fw + ((_xlpm.stk - _xlpm.ded) / _xlpm.safe_nxt)),0)</f>
        <v>0</v>
      </c>
      <c r="AD408" s="27" cm="1">
        <f t="array" ref="AD408">IFERROR(_xlfn.LET(_xlpm.stk, AD404, _xlpm.dem, AE405:$BF405,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AVERAGE(AE405:AS405), _xlpm.nxt), _xlpm.fw + ((_xlpm.stk - _xlpm.ded) / _xlpm.safe_nxt)),0)</f>
        <v>0</v>
      </c>
      <c r="AE408" s="27" cm="1">
        <f t="array" ref="AE408">IFERROR(_xlfn.LET(_xlpm.stk, AE404, _xlpm.dem, AF405:$BF405,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AVERAGE(AF405:AT405), _xlpm.nxt), _xlpm.fw + ((_xlpm.stk - _xlpm.ded) / _xlpm.safe_nxt)),0)</f>
        <v>0</v>
      </c>
      <c r="AF408" s="27" cm="1">
        <f t="array" ref="AF408">IFERROR(_xlfn.LET(_xlpm.stk, AF404, _xlpm.dem, AG405:$BF405,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AVERAGE(AG405:AU405), _xlpm.nxt), _xlpm.fw + ((_xlpm.stk - _xlpm.ded) / _xlpm.safe_nxt)),0)</f>
        <v>0</v>
      </c>
      <c r="AG408" s="27" cm="1">
        <f t="array" ref="AG408">IFERROR(_xlfn.LET(_xlpm.stk, AG404, _xlpm.dem, AH405:$BF405,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AVERAGE(AH405:AV405), _xlpm.nxt), _xlpm.fw + ((_xlpm.stk - _xlpm.ded) / _xlpm.safe_nxt)),0)</f>
        <v>0</v>
      </c>
      <c r="AH408" s="27" cm="1">
        <f t="array" ref="AH408">IFERROR(_xlfn.LET(_xlpm.stk, AH404, _xlpm.dem, AI405:$BF405,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AVERAGE(AI405:AW405), _xlpm.nxt), _xlpm.fw + ((_xlpm.stk - _xlpm.ded) / _xlpm.safe_nxt)),0)</f>
        <v>0</v>
      </c>
      <c r="AI408" s="27" cm="1">
        <f t="array" ref="AI408">IFERROR(_xlfn.LET(_xlpm.stk, AI404, _xlpm.dem, AJ405:$BF405,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AVERAGE(AJ405:AX405), _xlpm.nxt), _xlpm.fw + ((_xlpm.stk - _xlpm.ded) / _xlpm.safe_nxt)),0)</f>
        <v>0</v>
      </c>
      <c r="AJ408" s="27" cm="1">
        <f t="array" ref="AJ408">IFERROR(_xlfn.LET(_xlpm.stk, AJ404, _xlpm.dem, AK405:$BF405,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AVERAGE(AK405:AY405), _xlpm.nxt), _xlpm.fw + ((_xlpm.stk - _xlpm.ded) / _xlpm.safe_nxt)),0)</f>
        <v>0</v>
      </c>
      <c r="AK408" s="27" cm="1">
        <f t="array" ref="AK408">IFERROR(_xlfn.LET(_xlpm.stk, AK404, _xlpm.dem, AL405:$BF405,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AVERAGE(AL405:AZ405), _xlpm.nxt), _xlpm.fw + ((_xlpm.stk - _xlpm.ded) / _xlpm.safe_nxt)),0)</f>
        <v>0</v>
      </c>
      <c r="AL408" s="27" cm="1">
        <f t="array" ref="AL408">IFERROR(_xlfn.LET(_xlpm.stk, AL404, _xlpm.dem, AM405:$BF405,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AVERAGE(AM405:BA405), _xlpm.nxt), _xlpm.fw + ((_xlpm.stk - _xlpm.ded) / _xlpm.safe_nxt)),0)</f>
        <v>0</v>
      </c>
      <c r="AM408" s="27" cm="1">
        <f t="array" ref="AM408">IFERROR(_xlfn.LET(_xlpm.stk, AM404, _xlpm.dem, AN405:$BF405,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AVERAGE(AN405:BB405), _xlpm.nxt), _xlpm.fw + ((_xlpm.stk - _xlpm.ded) / _xlpm.safe_nxt)),0)</f>
        <v>0</v>
      </c>
      <c r="AN408" s="27" cm="1">
        <f t="array" ref="AN408">IFERROR(_xlfn.LET(_xlpm.stk, AN404, _xlpm.dem, AO405:$BF405,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AVERAGE(AO405:BC405), _xlpm.nxt), _xlpm.fw + ((_xlpm.stk - _xlpm.ded) / _xlpm.safe_nxt)),0)</f>
        <v>0</v>
      </c>
      <c r="AO408" s="27" cm="1">
        <f t="array" ref="AO408">IFERROR(_xlfn.LET(_xlpm.stk, AO404, _xlpm.dem, AP405:$BF405,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AVERAGE(AP405:BD405), _xlpm.nxt), _xlpm.fw + ((_xlpm.stk - _xlpm.ded) / _xlpm.safe_nxt)),0)</f>
        <v>0</v>
      </c>
      <c r="AP408" s="27" cm="1">
        <f t="array" ref="AP408">IFERROR(_xlfn.LET(_xlpm.stk, AP404, _xlpm.dem, AQ405:$BF405,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AVERAGE(AQ405:BE405), _xlpm.nxt), _xlpm.fw + ((_xlpm.stk - _xlpm.ded) / _xlpm.safe_nxt)),0)</f>
        <v>0</v>
      </c>
      <c r="AQ408" s="27" cm="1">
        <f t="array" ref="AQ408">IFERROR(_xlfn.LET(_xlpm.stk, AQ404, _xlpm.dem, AR405:$BF405,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AVERAGE(AR405:BF405), _xlpm.nxt), _xlpm.fw + ((_xlpm.stk - _xlpm.ded) / _xlpm.safe_nxt)),0)</f>
        <v>0</v>
      </c>
    </row>
    <row r="409" spans="1:43" hidden="1" x14ac:dyDescent="0.3">
      <c r="A409" s="14">
        <f>_xlfn.XLOOKUP(F409,'Demand on-top'!A:A,'Demand on-top'!S:S)</f>
        <v>1400</v>
      </c>
      <c r="B409" s="16" t="s">
        <v>51</v>
      </c>
      <c r="C409" s="17" t="s">
        <v>52</v>
      </c>
      <c r="D409" s="18" cm="1">
        <f t="array" ref="D409">ROUND(_xlfn.XLOOKUP(B409,Artikli!A:A,Artikli!C:C/7),0)</f>
        <v>9</v>
      </c>
      <c r="E409" s="19" t="s">
        <v>12</v>
      </c>
      <c r="F409" s="19" t="s">
        <v>224</v>
      </c>
      <c r="G409" s="48" t="s">
        <v>225</v>
      </c>
      <c r="H409" s="61"/>
      <c r="I409" s="57" t="s">
        <v>26</v>
      </c>
      <c r="J409" s="31">
        <v>2839</v>
      </c>
      <c r="K409" s="20">
        <f>IFERROR(_xlfn.XLOOKUP(F409,Stock!A:A,Stock!AI:AI),0)</f>
        <v>2704</v>
      </c>
      <c r="L409" s="20">
        <f t="shared" ref="L409:Y409" si="2742">K412</f>
        <v>2564</v>
      </c>
      <c r="M409" s="20">
        <f t="shared" si="2742"/>
        <v>2384</v>
      </c>
      <c r="N409" s="20">
        <f t="shared" si="2742"/>
        <v>2204</v>
      </c>
      <c r="O409" s="20">
        <f t="shared" si="2742"/>
        <v>2024</v>
      </c>
      <c r="P409" s="20">
        <f t="shared" si="2742"/>
        <v>1844</v>
      </c>
      <c r="Q409" s="20">
        <f t="shared" si="2742"/>
        <v>1664</v>
      </c>
      <c r="R409" s="20">
        <f t="shared" si="2742"/>
        <v>1484</v>
      </c>
      <c r="S409" s="20">
        <f t="shared" si="2742"/>
        <v>1304</v>
      </c>
      <c r="T409" s="20">
        <f t="shared" si="2742"/>
        <v>1124</v>
      </c>
      <c r="U409" s="20">
        <f t="shared" si="2742"/>
        <v>1104</v>
      </c>
      <c r="V409" s="20">
        <f t="shared" si="2742"/>
        <v>1084</v>
      </c>
      <c r="W409" s="20">
        <f t="shared" si="2742"/>
        <v>1064</v>
      </c>
      <c r="X409" s="20">
        <f t="shared" si="2742"/>
        <v>1044</v>
      </c>
      <c r="Y409" s="21">
        <f t="shared" si="2742"/>
        <v>0</v>
      </c>
      <c r="Z409" s="21">
        <f t="shared" ref="Z409" si="2743">Y412</f>
        <v>0</v>
      </c>
      <c r="AA409" s="21">
        <f t="shared" ref="AA409" si="2744">Z412</f>
        <v>0</v>
      </c>
      <c r="AB409" s="21">
        <f t="shared" ref="AB409" si="2745">AA412</f>
        <v>0</v>
      </c>
      <c r="AC409" s="21">
        <f t="shared" ref="AC409" si="2746">AB412</f>
        <v>0</v>
      </c>
      <c r="AD409" s="21">
        <f t="shared" ref="AD409" si="2747">AC412</f>
        <v>0</v>
      </c>
      <c r="AE409" s="21">
        <f t="shared" ref="AE409" si="2748">AD412</f>
        <v>0</v>
      </c>
      <c r="AF409" s="21">
        <f t="shared" ref="AF409" si="2749">AE412</f>
        <v>0</v>
      </c>
      <c r="AG409" s="21">
        <f t="shared" ref="AG409" si="2750">AF412</f>
        <v>0</v>
      </c>
      <c r="AH409" s="21">
        <f t="shared" ref="AH409" si="2751">AG412</f>
        <v>0</v>
      </c>
      <c r="AI409" s="21">
        <f t="shared" ref="AI409" si="2752">AH412</f>
        <v>0</v>
      </c>
      <c r="AJ409" s="21">
        <f t="shared" ref="AJ409" si="2753">AI412</f>
        <v>0</v>
      </c>
      <c r="AK409" s="21">
        <f t="shared" ref="AK409" si="2754">AJ412</f>
        <v>0</v>
      </c>
      <c r="AL409" s="21">
        <f t="shared" ref="AL409" si="2755">AK412</f>
        <v>0</v>
      </c>
      <c r="AM409" s="21">
        <f t="shared" ref="AM409" si="2756">AL412</f>
        <v>0</v>
      </c>
      <c r="AN409" s="21">
        <f t="shared" ref="AN409" si="2757">AM412</f>
        <v>0</v>
      </c>
      <c r="AO409" s="21">
        <f t="shared" ref="AO409" si="2758">AN412</f>
        <v>0</v>
      </c>
      <c r="AP409" s="21">
        <f t="shared" ref="AP409" si="2759">AO412</f>
        <v>0</v>
      </c>
      <c r="AQ409" s="21">
        <f t="shared" ref="AQ409" si="2760">AP412</f>
        <v>0</v>
      </c>
    </row>
    <row r="410" spans="1:43" hidden="1" x14ac:dyDescent="0.3">
      <c r="A410" s="14">
        <f>_xlfn.XLOOKUP(F410,'Demand on-top'!A:A,'Demand on-top'!S:S)</f>
        <v>1400</v>
      </c>
      <c r="B410" s="16" t="s">
        <v>51</v>
      </c>
      <c r="C410" s="17" t="s">
        <v>52</v>
      </c>
      <c r="D410" s="18" cm="1">
        <f t="array" ref="D410">ROUND(_xlfn.XLOOKUP(B410,Artikli!A:A,Artikli!C:C/7),0)</f>
        <v>9</v>
      </c>
      <c r="E410" s="19" t="s">
        <v>12</v>
      </c>
      <c r="F410" s="19" t="s">
        <v>224</v>
      </c>
      <c r="G410" s="48" t="s">
        <v>225</v>
      </c>
      <c r="H410" s="62"/>
      <c r="I410" s="57" t="s">
        <v>28</v>
      </c>
      <c r="J410" s="31">
        <v>20</v>
      </c>
      <c r="K410" s="20">
        <f>ROUND(_xlfn.XLOOKUP($F410,'Prodaja+Demand'!$B:$B,'Prodaja+Demand'!BG:BG),0)+ROUND(_xlfn.XLOOKUP($F410,'Demand on-top'!$A:$A,'Demand on-top'!F:F),0)</f>
        <v>140</v>
      </c>
      <c r="L410" s="20">
        <f>ROUND(_xlfn.XLOOKUP($F410,'Prodaja+Demand'!$B:$B,'Prodaja+Demand'!BH:BH),0)+ROUND(_xlfn.XLOOKUP($F410,'Demand on-top'!$A:$A,'Demand on-top'!G:G),0)</f>
        <v>180</v>
      </c>
      <c r="M410" s="20">
        <f>ROUND(_xlfn.XLOOKUP($F410,'Prodaja+Demand'!$B:$B,'Prodaja+Demand'!BI:BI),0)+ROUND(_xlfn.XLOOKUP($F410,'Demand on-top'!$A:$A,'Demand on-top'!H:H),0)</f>
        <v>180</v>
      </c>
      <c r="N410" s="20">
        <f>ROUND(_xlfn.XLOOKUP($F410,'Prodaja+Demand'!$B:$B,'Prodaja+Demand'!BJ:BJ),0)+ROUND(_xlfn.XLOOKUP($F410,'Demand on-top'!$A:$A,'Demand on-top'!I:I),0)</f>
        <v>180</v>
      </c>
      <c r="O410" s="20">
        <f>ROUND(_xlfn.XLOOKUP($F410,'Prodaja+Demand'!$B:$B,'Prodaja+Demand'!BK:BK),0)+ROUND(_xlfn.XLOOKUP($F410,'Demand on-top'!$A:$A,'Demand on-top'!J:J),0)</f>
        <v>180</v>
      </c>
      <c r="P410" s="20">
        <f>ROUND(_xlfn.XLOOKUP($F410,'Prodaja+Demand'!$B:$B,'Prodaja+Demand'!BL:BL),0)+ROUND(_xlfn.XLOOKUP($F410,'Demand on-top'!$A:$A,'Demand on-top'!K:K),0)</f>
        <v>180</v>
      </c>
      <c r="Q410" s="20">
        <f>ROUND(_xlfn.XLOOKUP($F410,'Prodaja+Demand'!$B:$B,'Prodaja+Demand'!BM:BM),0)+ROUND(_xlfn.XLOOKUP($F410,'Demand on-top'!$A:$A,'Demand on-top'!L:L),0)</f>
        <v>180</v>
      </c>
      <c r="R410" s="20">
        <f>ROUND(_xlfn.XLOOKUP($F410,'Prodaja+Demand'!$B:$B,'Prodaja+Demand'!BN:BN),0)+ROUND(_xlfn.XLOOKUP($F410,'Demand on-top'!$A:$A,'Demand on-top'!M:M),0)</f>
        <v>180</v>
      </c>
      <c r="S410" s="20">
        <f>ROUND(_xlfn.XLOOKUP($F410,'Prodaja+Demand'!$B:$B,'Prodaja+Demand'!BO:BO),0)+ROUND(_xlfn.XLOOKUP($F410,'Demand on-top'!$A:$A,'Demand on-top'!N:N),0)</f>
        <v>180</v>
      </c>
      <c r="T410" s="20">
        <f>ROUND(_xlfn.XLOOKUP($F410,'Prodaja+Demand'!$B:$B,'Prodaja+Demand'!BP:BP),0)+ROUND(_xlfn.XLOOKUP($F410,'Demand on-top'!$A:$A,'Demand on-top'!O:O),0)</f>
        <v>20</v>
      </c>
      <c r="U410" s="20">
        <f>ROUND(_xlfn.XLOOKUP($F410,'Prodaja+Demand'!$B:$B,'Prodaja+Demand'!BQ:BQ),0)+ROUND(_xlfn.XLOOKUP($F410,'Demand on-top'!$A:$A,'Demand on-top'!P:P),0)</f>
        <v>20</v>
      </c>
      <c r="V410" s="20">
        <f>ROUND(_xlfn.XLOOKUP($F410,'Prodaja+Demand'!$B:$B,'Prodaja+Demand'!BR:BR),0)+ROUND(_xlfn.XLOOKUP($F410,'Demand on-top'!$A:$A,'Demand on-top'!Q:Q),0)</f>
        <v>20</v>
      </c>
      <c r="W410" s="20">
        <f>ROUND(_xlfn.XLOOKUP($F410,'Prodaja+Demand'!$B:$B,'Prodaja+Demand'!BS:BS),0)+ROUND(_xlfn.XLOOKUP($F410,'Demand on-top'!$A:$A,'Demand on-top'!R:R),0)</f>
        <v>20</v>
      </c>
      <c r="X410" s="20">
        <f>ROUND(_xlfn.XLOOKUP($F410,'Prodaja+Demand'!$B:$B,'Prodaja+Demand'!BT:BT),0)+ROUND(_xlfn.XLOOKUP($F410,'Demand on-top'!$A:$A,'Demand on-top'!S:S),0)</f>
        <v>1420</v>
      </c>
      <c r="Y410" s="21">
        <f>ROUND(_xlfn.XLOOKUP($F410,'Prodaja+Demand'!$B:$B,'Prodaja+Demand'!BU:BU),0)+ROUND(_xlfn.XLOOKUP($F410,'Demand on-top'!$A:$A,'Demand on-top'!T:T),0)</f>
        <v>20</v>
      </c>
      <c r="Z410" s="21">
        <f>ROUND(_xlfn.XLOOKUP($F410,'Prodaja+Demand'!$B:$B,'Prodaja+Demand'!BV:BV),0)+ROUND(_xlfn.XLOOKUP($F410,'Demand on-top'!$A:$A,'Demand on-top'!U:U),0)</f>
        <v>20</v>
      </c>
      <c r="AA410" s="21">
        <f>ROUND(_xlfn.XLOOKUP($F410,'Prodaja+Demand'!$B:$B,'Prodaja+Demand'!BW:BW),0)+ROUND(_xlfn.XLOOKUP($F410,'Demand on-top'!$A:$A,'Demand on-top'!V:V),0)</f>
        <v>20</v>
      </c>
      <c r="AB410" s="21">
        <f>ROUND(_xlfn.XLOOKUP($F410,'Prodaja+Demand'!$B:$B,'Prodaja+Demand'!BX:BX),0)+ROUND(_xlfn.XLOOKUP($F410,'Demand on-top'!$A:$A,'Demand on-top'!W:W),0)</f>
        <v>20</v>
      </c>
      <c r="AC410" s="21">
        <f>ROUND(_xlfn.XLOOKUP($F410,'Prodaja+Demand'!$B:$B,'Prodaja+Demand'!BY:BY),0)+ROUND(_xlfn.XLOOKUP($F410,'Demand on-top'!$A:$A,'Demand on-top'!X:X),0)</f>
        <v>20</v>
      </c>
      <c r="AD410" s="21">
        <f>ROUND(_xlfn.XLOOKUP($F410,'Prodaja+Demand'!$B:$B,'Prodaja+Demand'!BZ:BZ),0)+ROUND(_xlfn.XLOOKUP($F410,'Demand on-top'!$A:$A,'Demand on-top'!Y:Y),0)</f>
        <v>20</v>
      </c>
      <c r="AE410" s="21">
        <f>ROUND(_xlfn.XLOOKUP($F410,'Prodaja+Demand'!$B:$B,'Prodaja+Demand'!CA:CA),0)+ROUND(_xlfn.XLOOKUP($F410,'Demand on-top'!$A:$A,'Demand on-top'!Z:Z),0)</f>
        <v>20</v>
      </c>
      <c r="AF410" s="21">
        <f>ROUND(_xlfn.XLOOKUP($F410,'Prodaja+Demand'!$B:$B,'Prodaja+Demand'!CB:CB),0)+ROUND(_xlfn.XLOOKUP($F410,'Demand on-top'!$A:$A,'Demand on-top'!AA:AA),0)</f>
        <v>20</v>
      </c>
      <c r="AG410" s="21">
        <f>ROUND(_xlfn.XLOOKUP($F410,'Prodaja+Demand'!$B:$B,'Prodaja+Demand'!CC:CC),0)+ROUND(_xlfn.XLOOKUP($F410,'Demand on-top'!$A:$A,'Demand on-top'!AB:AB),0)</f>
        <v>20</v>
      </c>
      <c r="AH410" s="21">
        <f>ROUND(_xlfn.XLOOKUP($F410,'Prodaja+Demand'!$B:$B,'Prodaja+Demand'!CD:CD),0)+ROUND(_xlfn.XLOOKUP($F410,'Demand on-top'!$A:$A,'Demand on-top'!AC:AC),0)</f>
        <v>20</v>
      </c>
      <c r="AI410" s="21">
        <f>ROUND(_xlfn.XLOOKUP($F410,'Prodaja+Demand'!$B:$B,'Prodaja+Demand'!CE:CE),0)+ROUND(_xlfn.XLOOKUP($F410,'Demand on-top'!$A:$A,'Demand on-top'!AD:AD),0)</f>
        <v>20</v>
      </c>
      <c r="AJ410" s="21">
        <f>ROUND(_xlfn.XLOOKUP($F410,'Prodaja+Demand'!$B:$B,'Prodaja+Demand'!CF:CF),0)+ROUND(_xlfn.XLOOKUP($F410,'Demand on-top'!$A:$A,'Demand on-top'!AE:AE),0)</f>
        <v>20</v>
      </c>
      <c r="AK410" s="21">
        <f>ROUND(_xlfn.XLOOKUP($F410,'Prodaja+Demand'!$B:$B,'Prodaja+Demand'!CG:CG),0)+ROUND(_xlfn.XLOOKUP($F410,'Demand on-top'!$A:$A,'Demand on-top'!AF:AF),0)</f>
        <v>20</v>
      </c>
      <c r="AL410" s="21">
        <f>ROUND(_xlfn.XLOOKUP($F410,'Prodaja+Demand'!$B:$B,'Prodaja+Demand'!CH:CH),0)+ROUND(_xlfn.XLOOKUP($F410,'Demand on-top'!$A:$A,'Demand on-top'!AG:AG),0)</f>
        <v>20</v>
      </c>
      <c r="AM410" s="21">
        <f>ROUND(_xlfn.XLOOKUP($F410,'Prodaja+Demand'!$B:$B,'Prodaja+Demand'!CI:CI),0)+ROUND(_xlfn.XLOOKUP($F410,'Demand on-top'!$A:$A,'Demand on-top'!AH:AH),0)</f>
        <v>20</v>
      </c>
      <c r="AN410" s="21">
        <f>ROUND(_xlfn.XLOOKUP($F410,'Prodaja+Demand'!$B:$B,'Prodaja+Demand'!CJ:CJ),0)+ROUND(_xlfn.XLOOKUP($F410,'Demand on-top'!$A:$A,'Demand on-top'!AI:AI),0)</f>
        <v>20</v>
      </c>
      <c r="AO410" s="21">
        <f>ROUND(_xlfn.XLOOKUP($F410,'Prodaja+Demand'!$B:$B,'Prodaja+Demand'!CK:CK),0)+ROUND(_xlfn.XLOOKUP($F410,'Demand on-top'!$A:$A,'Demand on-top'!AJ:AJ),0)</f>
        <v>20</v>
      </c>
      <c r="AP410" s="21">
        <f>ROUND(_xlfn.XLOOKUP($F410,'Prodaja+Demand'!$B:$B,'Prodaja+Demand'!CL:CL),0)+ROUND(_xlfn.XLOOKUP($F410,'Demand on-top'!$A:$A,'Demand on-top'!AK:AK),0)</f>
        <v>0</v>
      </c>
      <c r="AQ410" s="21">
        <f>ROUND(_xlfn.XLOOKUP($F410,'Prodaja+Demand'!$B:$B,'Prodaja+Demand'!CM:CM),0)+ROUND(_xlfn.XLOOKUP($F410,'Demand on-top'!$A:$A,'Demand on-top'!AL:AL),0)</f>
        <v>0</v>
      </c>
    </row>
    <row r="411" spans="1:43" hidden="1" x14ac:dyDescent="0.3">
      <c r="A411" s="14">
        <f>_xlfn.XLOOKUP(F411,'Demand on-top'!A:A,'Demand on-top'!S:S)</f>
        <v>1400</v>
      </c>
      <c r="B411" s="16" t="s">
        <v>51</v>
      </c>
      <c r="C411" s="17" t="s">
        <v>52</v>
      </c>
      <c r="D411" s="18" cm="1">
        <f t="array" ref="D411">ROUND(_xlfn.XLOOKUP(B411,Artikli!A:A,Artikli!C:C/7),0)</f>
        <v>9</v>
      </c>
      <c r="E411" s="19" t="s">
        <v>12</v>
      </c>
      <c r="F411" s="19" t="s">
        <v>224</v>
      </c>
      <c r="G411" s="48" t="s">
        <v>225</v>
      </c>
      <c r="H411" s="62"/>
      <c r="I411" s="57" t="s">
        <v>27</v>
      </c>
      <c r="J411" s="31">
        <v>0</v>
      </c>
      <c r="K411" s="20">
        <f>IFERROR(_xlfn.XLOOKUP($F411,'Incoming supply'!$A:$A,'Incoming supply'!B:B),0)</f>
        <v>0</v>
      </c>
      <c r="L411" s="20">
        <f>IFERROR(_xlfn.XLOOKUP($F411,'Incoming supply'!$A:$A,'Incoming supply'!C:C),0)</f>
        <v>0</v>
      </c>
      <c r="M411" s="20">
        <f>IFERROR(_xlfn.XLOOKUP($F411,'Incoming supply'!$A:$A,'Incoming supply'!D:D),0)</f>
        <v>0</v>
      </c>
      <c r="N411" s="20">
        <f>IFERROR(_xlfn.XLOOKUP($F411,'Incoming supply'!$A:$A,'Incoming supply'!E:E),0)</f>
        <v>0</v>
      </c>
      <c r="O411" s="20">
        <f>IFERROR(_xlfn.XLOOKUP($F411,'Incoming supply'!$A:$A,'Incoming supply'!F:F),0)</f>
        <v>0</v>
      </c>
      <c r="P411" s="20">
        <f>IFERROR(_xlfn.XLOOKUP($F411,'Incoming supply'!$A:$A,'Incoming supply'!G:G),0)</f>
        <v>0</v>
      </c>
      <c r="Q411" s="20">
        <f>IFERROR(_xlfn.XLOOKUP($F411,'Incoming supply'!$A:$A,'Incoming supply'!H:H),0)</f>
        <v>0</v>
      </c>
      <c r="R411" s="20">
        <f>IFERROR(_xlfn.XLOOKUP($F411,'Incoming supply'!$A:$A,'Incoming supply'!I:I),0)</f>
        <v>0</v>
      </c>
      <c r="S411" s="20">
        <f>IFERROR(_xlfn.XLOOKUP($F411,'Incoming supply'!$A:$A,'Incoming supply'!J:J),0)</f>
        <v>0</v>
      </c>
      <c r="T411" s="20">
        <f>IFERROR(_xlfn.XLOOKUP($F411,'Incoming supply'!$A:$A,'Incoming supply'!K:K),0)</f>
        <v>0</v>
      </c>
      <c r="U411" s="20">
        <f>IFERROR(_xlfn.XLOOKUP($F411,'Incoming supply'!$A:$A,'Incoming supply'!L:L),0)</f>
        <v>0</v>
      </c>
      <c r="V411" s="20">
        <f>IFERROR(_xlfn.XLOOKUP($F411,'Incoming supply'!$A:$A,'Incoming supply'!M:M),0)</f>
        <v>0</v>
      </c>
      <c r="W411" s="20">
        <f>IFERROR(_xlfn.XLOOKUP($F411,'Incoming supply'!$A:$A,'Incoming supply'!N:N),0)</f>
        <v>0</v>
      </c>
      <c r="X411" s="20">
        <f>IFERROR(_xlfn.XLOOKUP($F411,'Incoming supply'!$A:$A,'Incoming supply'!O:O),0)</f>
        <v>0</v>
      </c>
      <c r="Y411" s="21">
        <f>IFERROR(_xlfn.XLOOKUP($F411,'Incoming supply'!$A:$A,'Incoming supply'!P:P),0)</f>
        <v>0</v>
      </c>
      <c r="Z411" s="21">
        <f>IFERROR(_xlfn.XLOOKUP($F411,'Incoming supply'!$A:$A,'Incoming supply'!Q:Q),0)</f>
        <v>0</v>
      </c>
      <c r="AA411" s="21">
        <f>IFERROR(_xlfn.XLOOKUP($F411,'Incoming supply'!$A:$A,'Incoming supply'!R:R),0)</f>
        <v>0</v>
      </c>
      <c r="AB411" s="21">
        <f>IFERROR(_xlfn.XLOOKUP($F411,'Incoming supply'!$A:$A,'Incoming supply'!S:S),0)</f>
        <v>0</v>
      </c>
      <c r="AC411" s="21">
        <f>IFERROR(_xlfn.XLOOKUP($F411,'Incoming supply'!$A:$A,'Incoming supply'!T:T),0)</f>
        <v>0</v>
      </c>
      <c r="AD411" s="21">
        <f>IFERROR(_xlfn.XLOOKUP($F411,'Incoming supply'!$A:$A,'Incoming supply'!U:U),0)</f>
        <v>0</v>
      </c>
      <c r="AE411" s="21">
        <f>IFERROR(_xlfn.XLOOKUP($F411,'Incoming supply'!$A:$A,'Incoming supply'!V:V),0)</f>
        <v>0</v>
      </c>
      <c r="AF411" s="21">
        <f>IFERROR(_xlfn.XLOOKUP($F411,'Incoming supply'!$A:$A,'Incoming supply'!W:W),0)</f>
        <v>0</v>
      </c>
      <c r="AG411" s="21">
        <f>IFERROR(_xlfn.XLOOKUP($F411,'Incoming supply'!$A:$A,'Incoming supply'!X:X),0)</f>
        <v>0</v>
      </c>
      <c r="AH411" s="21">
        <f>IFERROR(_xlfn.XLOOKUP($F411,'Incoming supply'!$A:$A,'Incoming supply'!Y:Y),0)</f>
        <v>0</v>
      </c>
      <c r="AI411" s="21">
        <f>IFERROR(_xlfn.XLOOKUP($F411,'Incoming supply'!$A:$A,'Incoming supply'!Z:Z),0)</f>
        <v>0</v>
      </c>
      <c r="AJ411" s="21">
        <f>IFERROR(_xlfn.XLOOKUP($F411,'Incoming supply'!$A:$A,'Incoming supply'!AA:AA),0)</f>
        <v>0</v>
      </c>
      <c r="AK411" s="21">
        <f>IFERROR(_xlfn.XLOOKUP($F411,'Incoming supply'!$A:$A,'Incoming supply'!AB:AB),0)</f>
        <v>0</v>
      </c>
      <c r="AL411" s="21">
        <f>IFERROR(_xlfn.XLOOKUP($F411,'Incoming supply'!$A:$A,'Incoming supply'!AC:AC),0)</f>
        <v>0</v>
      </c>
      <c r="AM411" s="21">
        <f>IFERROR(_xlfn.XLOOKUP($F411,'Incoming supply'!$A:$A,'Incoming supply'!AD:AD),0)</f>
        <v>0</v>
      </c>
      <c r="AN411" s="21">
        <f>IFERROR(_xlfn.XLOOKUP($F411,'Incoming supply'!$A:$A,'Incoming supply'!AE:AE),0)</f>
        <v>0</v>
      </c>
      <c r="AO411" s="21">
        <f>IFERROR(_xlfn.XLOOKUP($F411,'Incoming supply'!$A:$A,'Incoming supply'!AF:AF),0)</f>
        <v>0</v>
      </c>
      <c r="AP411" s="21">
        <f>IFERROR(_xlfn.XLOOKUP($F411,'Incoming supply'!$A:$A,'Incoming supply'!AG:AG),0)</f>
        <v>0</v>
      </c>
      <c r="AQ411" s="21">
        <f>IFERROR(_xlfn.XLOOKUP($F411,'Incoming supply'!$A:$A,'Incoming supply'!AH:AH),0)</f>
        <v>0</v>
      </c>
    </row>
    <row r="412" spans="1:43" hidden="1" x14ac:dyDescent="0.3">
      <c r="A412" s="14">
        <f>_xlfn.XLOOKUP(F412,'Demand on-top'!A:A,'Demand on-top'!S:S)</f>
        <v>1400</v>
      </c>
      <c r="B412" s="16" t="s">
        <v>51</v>
      </c>
      <c r="C412" s="17" t="s">
        <v>52</v>
      </c>
      <c r="D412" s="18" cm="1">
        <f t="array" ref="D412">ROUND(_xlfn.XLOOKUP(B412,Artikli!A:A,Artikli!C:C/7),0)</f>
        <v>9</v>
      </c>
      <c r="E412" s="19" t="s">
        <v>12</v>
      </c>
      <c r="F412" s="19" t="s">
        <v>224</v>
      </c>
      <c r="G412" s="48" t="s">
        <v>225</v>
      </c>
      <c r="H412" s="62"/>
      <c r="I412" s="57" t="s">
        <v>4096</v>
      </c>
      <c r="J412" s="31">
        <v>2819</v>
      </c>
      <c r="K412" s="20">
        <f t="shared" ref="K412" si="2761">IF((K409-K410+K411)&gt;0,(K409-K410+K411),0)</f>
        <v>2564</v>
      </c>
      <c r="L412" s="20">
        <f t="shared" ref="L412" si="2762">IF((L409-L410+L411)&gt;0,(L409-L410+L411),0)</f>
        <v>2384</v>
      </c>
      <c r="M412" s="20">
        <f t="shared" ref="M412" si="2763">IF((M409-M410+M411)&gt;0,(M409-M410+M411),0)</f>
        <v>2204</v>
      </c>
      <c r="N412" s="20">
        <f t="shared" ref="N412" si="2764">IF((N409-N410+N411)&gt;0,(N409-N410+N411),0)</f>
        <v>2024</v>
      </c>
      <c r="O412" s="20">
        <f t="shared" ref="O412" si="2765">IF((O409-O410+O411)&gt;0,(O409-O410+O411),0)</f>
        <v>1844</v>
      </c>
      <c r="P412" s="20">
        <f t="shared" ref="P412" si="2766">IF((P409-P410+P411)&gt;0,(P409-P410+P411),0)</f>
        <v>1664</v>
      </c>
      <c r="Q412" s="20">
        <f t="shared" ref="Q412" si="2767">IF((Q409-Q410+Q411)&gt;0,(Q409-Q410+Q411),0)</f>
        <v>1484</v>
      </c>
      <c r="R412" s="20">
        <f t="shared" ref="R412" si="2768">IF((R409-R410+R411)&gt;0,(R409-R410+R411),0)</f>
        <v>1304</v>
      </c>
      <c r="S412" s="20">
        <f t="shared" ref="S412" si="2769">IF((S409-S410+S411)&gt;0,(S409-S410+S411),0)</f>
        <v>1124</v>
      </c>
      <c r="T412" s="20">
        <f t="shared" ref="T412" si="2770">IF((T409-T410+T411)&gt;0,(T409-T410+T411),0)</f>
        <v>1104</v>
      </c>
      <c r="U412" s="20">
        <f t="shared" ref="U412" si="2771">IF((U409-U410+U411)&gt;0,(U409-U410+U411),0)</f>
        <v>1084</v>
      </c>
      <c r="V412" s="20">
        <f t="shared" ref="V412" si="2772">IF((V409-V410+V411)&gt;0,(V409-V410+V411),0)</f>
        <v>1064</v>
      </c>
      <c r="W412" s="20">
        <f t="shared" ref="W412" si="2773">IF((W409-W410+W411)&gt;0,(W409-W410+W411),0)</f>
        <v>1044</v>
      </c>
      <c r="X412" s="20">
        <f t="shared" ref="X412" si="2774">IF((X409-X410+X411)&gt;0,(X409-X410+X411),0)</f>
        <v>0</v>
      </c>
      <c r="Y412" s="21">
        <f t="shared" ref="Y412:AQ412" si="2775">IF((Y409-Y410+Y411)&gt;0,(Y409-Y410+Y411),0)</f>
        <v>0</v>
      </c>
      <c r="Z412" s="21">
        <f t="shared" si="2775"/>
        <v>0</v>
      </c>
      <c r="AA412" s="21">
        <f t="shared" si="2775"/>
        <v>0</v>
      </c>
      <c r="AB412" s="21">
        <f t="shared" si="2775"/>
        <v>0</v>
      </c>
      <c r="AC412" s="21">
        <f t="shared" si="2775"/>
        <v>0</v>
      </c>
      <c r="AD412" s="21">
        <f t="shared" si="2775"/>
        <v>0</v>
      </c>
      <c r="AE412" s="21">
        <f t="shared" si="2775"/>
        <v>0</v>
      </c>
      <c r="AF412" s="21">
        <f t="shared" si="2775"/>
        <v>0</v>
      </c>
      <c r="AG412" s="21">
        <f t="shared" si="2775"/>
        <v>0</v>
      </c>
      <c r="AH412" s="21">
        <f t="shared" si="2775"/>
        <v>0</v>
      </c>
      <c r="AI412" s="21">
        <f t="shared" si="2775"/>
        <v>0</v>
      </c>
      <c r="AJ412" s="21">
        <f t="shared" si="2775"/>
        <v>0</v>
      </c>
      <c r="AK412" s="21">
        <f t="shared" si="2775"/>
        <v>0</v>
      </c>
      <c r="AL412" s="21">
        <f t="shared" si="2775"/>
        <v>0</v>
      </c>
      <c r="AM412" s="21">
        <f t="shared" si="2775"/>
        <v>0</v>
      </c>
      <c r="AN412" s="21">
        <f t="shared" si="2775"/>
        <v>0</v>
      </c>
      <c r="AO412" s="21">
        <f t="shared" si="2775"/>
        <v>0</v>
      </c>
      <c r="AP412" s="21">
        <f t="shared" si="2775"/>
        <v>0</v>
      </c>
      <c r="AQ412" s="21">
        <f t="shared" si="2775"/>
        <v>0</v>
      </c>
    </row>
    <row r="413" spans="1:43" hidden="1" x14ac:dyDescent="0.3">
      <c r="A413" s="14">
        <f>_xlfn.XLOOKUP(F413,'Demand on-top'!A:A,'Demand on-top'!S:S)</f>
        <v>1400</v>
      </c>
      <c r="B413" s="22" t="s">
        <v>51</v>
      </c>
      <c r="C413" s="23" t="s">
        <v>52</v>
      </c>
      <c r="D413" s="18" cm="1">
        <f t="array" ref="D413">ROUND(_xlfn.XLOOKUP(B413,Artikli!A:A,Artikli!C:C/7),0)</f>
        <v>9</v>
      </c>
      <c r="E413" s="25" t="s">
        <v>12</v>
      </c>
      <c r="F413" s="25" t="s">
        <v>224</v>
      </c>
      <c r="G413" s="49" t="s">
        <v>225</v>
      </c>
      <c r="H413" s="64"/>
      <c r="I413" s="58" t="s">
        <v>29</v>
      </c>
      <c r="J413" s="32">
        <v>25.05</v>
      </c>
      <c r="K413" s="26" cm="1">
        <f t="array" ref="K413">IFERROR(_xlfn.LET(_xlpm.stk, K409, _xlpm.dem, L410:$BF410,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AVERAGE(L410:Z410), _xlpm.nxt), _xlpm.fw + ((_xlpm.stk - _xlpm.ded) / _xlpm.safe_nxt)),0)</f>
        <v>12.833802816901409</v>
      </c>
      <c r="L413" s="26" cm="1">
        <f t="array" ref="L413">IFERROR(_xlfn.LET(_xlpm.stk, L409, _xlpm.dem, M410:$BF410,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AVERAGE(M410:AA410), _xlpm.nxt), _xlpm.fw + ((_xlpm.stk - _xlpm.ded) / _xlpm.safe_nxt)),0)</f>
        <v>11.861971830985915</v>
      </c>
      <c r="M413" s="26" cm="1">
        <f t="array" ref="M413">IFERROR(_xlfn.LET(_xlpm.stk, M409, _xlpm.dem, N410:$BF410,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AVERAGE(N410:AB410), _xlpm.nxt), _xlpm.fw + ((_xlpm.stk - _xlpm.ded) / _xlpm.safe_nxt)),0)</f>
        <v>10.861971830985915</v>
      </c>
      <c r="N413" s="26" cm="1">
        <f t="array" ref="N413">IFERROR(_xlfn.LET(_xlpm.stk, N409, _xlpm.dem, O410:$BF410,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AVERAGE(O410:AC410), _xlpm.nxt), _xlpm.fw + ((_xlpm.stk - _xlpm.ded) / _xlpm.safe_nxt)),0)</f>
        <v>9.8619718309859152</v>
      </c>
      <c r="O413" s="26" cm="1">
        <f t="array" ref="O413">IFERROR(_xlfn.LET(_xlpm.stk, O409, _xlpm.dem, P410:$BF410,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AVERAGE(P410:AD410), _xlpm.nxt), _xlpm.fw + ((_xlpm.stk - _xlpm.ded) / _xlpm.safe_nxt)),0)</f>
        <v>8.8619718309859152</v>
      </c>
      <c r="P413" s="26" cm="1">
        <f t="array" ref="P413">IFERROR(_xlfn.LET(_xlpm.stk, P409, _xlpm.dem, Q410:$BF410,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AVERAGE(Q410:AE410), _xlpm.nxt), _xlpm.fw + ((_xlpm.stk - _xlpm.ded) / _xlpm.safe_nxt)),0)</f>
        <v>7.8619718309859152</v>
      </c>
      <c r="Q413" s="26" cm="1">
        <f t="array" ref="Q413">IFERROR(_xlfn.LET(_xlpm.stk, Q409, _xlpm.dem, R410:$BF410,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AVERAGE(R410:AF410), _xlpm.nxt), _xlpm.fw + ((_xlpm.stk - _xlpm.ded) / _xlpm.safe_nxt)),0)</f>
        <v>6.8619718309859152</v>
      </c>
      <c r="R413" s="26" cm="1">
        <f t="array" ref="R413">IFERROR(_xlfn.LET(_xlpm.stk, R409, _xlpm.dem, S410:$BF410,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AVERAGE(S410:AG410), _xlpm.nxt), _xlpm.fw + ((_xlpm.stk - _xlpm.ded) / _xlpm.safe_nxt)),0)</f>
        <v>5.8619718309859152</v>
      </c>
      <c r="S413" s="26" cm="1">
        <f t="array" ref="S413">IFERROR(_xlfn.LET(_xlpm.stk, S409, _xlpm.dem, T410:$BF410,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AVERAGE(T410:AH410), _xlpm.nxt), _xlpm.fw + ((_xlpm.stk - _xlpm.ded) / _xlpm.safe_nxt)),0)</f>
        <v>4.8619718309859152</v>
      </c>
      <c r="T413" s="26" cm="1">
        <f t="array" ref="T413">IFERROR(_xlfn.LET(_xlpm.stk, T409, _xlpm.dem, U410:$BF410,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AVERAGE(U410:AI410), _xlpm.nxt), _xlpm.fw + ((_xlpm.stk - _xlpm.ded) / _xlpm.safe_nxt)),0)</f>
        <v>3.7492957746478872</v>
      </c>
      <c r="U413" s="26" cm="1">
        <f t="array" ref="U413">IFERROR(_xlfn.LET(_xlpm.stk, U409, _xlpm.dem, V410:$BF410,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AVERAGE(V410:AJ410), _xlpm.nxt), _xlpm.fw + ((_xlpm.stk - _xlpm.ded) / _xlpm.safe_nxt)),0)</f>
        <v>2.7492957746478872</v>
      </c>
      <c r="V413" s="26" cm="1">
        <f t="array" ref="V413">IFERROR(_xlfn.LET(_xlpm.stk, V409, _xlpm.dem, W410:$BF410,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AVERAGE(W410:AK410), _xlpm.nxt), _xlpm.fw + ((_xlpm.stk - _xlpm.ded) / _xlpm.safe_nxt)),0)</f>
        <v>1.7492957746478872</v>
      </c>
      <c r="W413" s="26" cm="1">
        <f t="array" ref="W413">IFERROR(_xlfn.LET(_xlpm.stk, W409, _xlpm.dem, X410:$BF410,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AVERAGE(X410:AL410), _xlpm.nxt), _xlpm.fw + ((_xlpm.stk - _xlpm.ded) / _xlpm.safe_nxt)),0)</f>
        <v>0.74929577464788732</v>
      </c>
      <c r="X413" s="26" cm="1">
        <f t="array" ref="X413">IFERROR(_xlfn.LET(_xlpm.stk, X409, _xlpm.dem, Y410:$BF410,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AVERAGE(Y410:AM410), _xlpm.nxt), _xlpm.fw + ((_xlpm.stk - _xlpm.ded) / _xlpm.safe_nxt)),0)</f>
        <v>52.2</v>
      </c>
      <c r="Y413" s="27" cm="1">
        <f t="array" ref="Y413">IFERROR(_xlfn.LET(_xlpm.stk, Y409, _xlpm.dem, Z410:$BF410,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AVERAGE(Z410:AN410), _xlpm.nxt), _xlpm.fw + ((_xlpm.stk - _xlpm.ded) / _xlpm.safe_nxt)),0)</f>
        <v>0</v>
      </c>
      <c r="Z413" s="27" cm="1">
        <f t="array" ref="Z413">IFERROR(_xlfn.LET(_xlpm.stk, Z409, _xlpm.dem, AA410:$BF410,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AVERAGE(AA410:AO410), _xlpm.nxt), _xlpm.fw + ((_xlpm.stk - _xlpm.ded) / _xlpm.safe_nxt)),0)</f>
        <v>0</v>
      </c>
      <c r="AA413" s="27" cm="1">
        <f t="array" ref="AA413">IFERROR(_xlfn.LET(_xlpm.stk, AA409, _xlpm.dem, AB410:$BF410,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AVERAGE(AB410:AP410), _xlpm.nxt), _xlpm.fw + ((_xlpm.stk - _xlpm.ded) / _xlpm.safe_nxt)),0)</f>
        <v>0</v>
      </c>
      <c r="AB413" s="27" cm="1">
        <f t="array" ref="AB413">IFERROR(_xlfn.LET(_xlpm.stk, AB409, _xlpm.dem, AC410:$BF410,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AVERAGE(AC410:AQ410), _xlpm.nxt), _xlpm.fw + ((_xlpm.stk - _xlpm.ded) / _xlpm.safe_nxt)),0)</f>
        <v>0</v>
      </c>
      <c r="AC413" s="27" cm="1">
        <f t="array" ref="AC413">IFERROR(_xlfn.LET(_xlpm.stk, AC409, _xlpm.dem, AD410:$BF410,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AVERAGE(AD410:AR410), _xlpm.nxt), _xlpm.fw + ((_xlpm.stk - _xlpm.ded) / _xlpm.safe_nxt)),0)</f>
        <v>0</v>
      </c>
      <c r="AD413" s="27" cm="1">
        <f t="array" ref="AD413">IFERROR(_xlfn.LET(_xlpm.stk, AD409, _xlpm.dem, AE410:$BF410,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AVERAGE(AE410:AS410), _xlpm.nxt), _xlpm.fw + ((_xlpm.stk - _xlpm.ded) / _xlpm.safe_nxt)),0)</f>
        <v>0</v>
      </c>
      <c r="AE413" s="27" cm="1">
        <f t="array" ref="AE413">IFERROR(_xlfn.LET(_xlpm.stk, AE409, _xlpm.dem, AF410:$BF410,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AVERAGE(AF410:AT410), _xlpm.nxt), _xlpm.fw + ((_xlpm.stk - _xlpm.ded) / _xlpm.safe_nxt)),0)</f>
        <v>0</v>
      </c>
      <c r="AF413" s="27" cm="1">
        <f t="array" ref="AF413">IFERROR(_xlfn.LET(_xlpm.stk, AF409, _xlpm.dem, AG410:$BF410,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AVERAGE(AG410:AU410), _xlpm.nxt), _xlpm.fw + ((_xlpm.stk - _xlpm.ded) / _xlpm.safe_nxt)),0)</f>
        <v>0</v>
      </c>
      <c r="AG413" s="27" cm="1">
        <f t="array" ref="AG413">IFERROR(_xlfn.LET(_xlpm.stk, AG409, _xlpm.dem, AH410:$BF410,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AVERAGE(AH410:AV410), _xlpm.nxt), _xlpm.fw + ((_xlpm.stk - _xlpm.ded) / _xlpm.safe_nxt)),0)</f>
        <v>0</v>
      </c>
      <c r="AH413" s="27" cm="1">
        <f t="array" ref="AH413">IFERROR(_xlfn.LET(_xlpm.stk, AH409, _xlpm.dem, AI410:$BF410,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AVERAGE(AI410:AW410), _xlpm.nxt), _xlpm.fw + ((_xlpm.stk - _xlpm.ded) / _xlpm.safe_nxt)),0)</f>
        <v>0</v>
      </c>
      <c r="AI413" s="27" cm="1">
        <f t="array" ref="AI413">IFERROR(_xlfn.LET(_xlpm.stk, AI409, _xlpm.dem, AJ410:$BF410,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AVERAGE(AJ410:AX410), _xlpm.nxt), _xlpm.fw + ((_xlpm.stk - _xlpm.ded) / _xlpm.safe_nxt)),0)</f>
        <v>0</v>
      </c>
      <c r="AJ413" s="27" cm="1">
        <f t="array" ref="AJ413">IFERROR(_xlfn.LET(_xlpm.stk, AJ409, _xlpm.dem, AK410:$BF410,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AVERAGE(AK410:AY410), _xlpm.nxt), _xlpm.fw + ((_xlpm.stk - _xlpm.ded) / _xlpm.safe_nxt)),0)</f>
        <v>0</v>
      </c>
      <c r="AK413" s="27" cm="1">
        <f t="array" ref="AK413">IFERROR(_xlfn.LET(_xlpm.stk, AK409, _xlpm.dem, AL410:$BF410,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AVERAGE(AL410:AZ410), _xlpm.nxt), _xlpm.fw + ((_xlpm.stk - _xlpm.ded) / _xlpm.safe_nxt)),0)</f>
        <v>0</v>
      </c>
      <c r="AL413" s="27" cm="1">
        <f t="array" ref="AL413">IFERROR(_xlfn.LET(_xlpm.stk, AL409, _xlpm.dem, AM410:$BF410,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AVERAGE(AM410:BA410), _xlpm.nxt), _xlpm.fw + ((_xlpm.stk - _xlpm.ded) / _xlpm.safe_nxt)),0)</f>
        <v>0</v>
      </c>
      <c r="AM413" s="27" cm="1">
        <f t="array" ref="AM413">IFERROR(_xlfn.LET(_xlpm.stk, AM409, _xlpm.dem, AN410:$BF410,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AVERAGE(AN410:BB410), _xlpm.nxt), _xlpm.fw + ((_xlpm.stk - _xlpm.ded) / _xlpm.safe_nxt)),0)</f>
        <v>0</v>
      </c>
      <c r="AN413" s="27" cm="1">
        <f t="array" ref="AN413">IFERROR(_xlfn.LET(_xlpm.stk, AN409, _xlpm.dem, AO410:$BF410,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AVERAGE(AO410:BC410), _xlpm.nxt), _xlpm.fw + ((_xlpm.stk - _xlpm.ded) / _xlpm.safe_nxt)),0)</f>
        <v>0</v>
      </c>
      <c r="AO413" s="27" cm="1">
        <f t="array" ref="AO413">IFERROR(_xlfn.LET(_xlpm.stk, AO409, _xlpm.dem, AP410:$BF410,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AVERAGE(AP410:BD410), _xlpm.nxt), _xlpm.fw + ((_xlpm.stk - _xlpm.ded) / _xlpm.safe_nxt)),0)</f>
        <v>0</v>
      </c>
      <c r="AP413" s="27" cm="1">
        <f t="array" ref="AP413">IFERROR(_xlfn.LET(_xlpm.stk, AP409, _xlpm.dem, AQ410:$BF410,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AVERAGE(AQ410:BE410), _xlpm.nxt), _xlpm.fw + ((_xlpm.stk - _xlpm.ded) / _xlpm.safe_nxt)),0)</f>
        <v>0</v>
      </c>
      <c r="AQ413" s="27" cm="1">
        <f t="array" ref="AQ413">IFERROR(_xlfn.LET(_xlpm.stk, AQ409, _xlpm.dem, AR410:$BF410,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AVERAGE(AR410:BF410), _xlpm.nxt), _xlpm.fw + ((_xlpm.stk - _xlpm.ded) / _xlpm.safe_nxt)),0)</f>
        <v>0</v>
      </c>
    </row>
    <row r="414" spans="1:43" hidden="1" x14ac:dyDescent="0.3">
      <c r="A414" s="14">
        <f>_xlfn.XLOOKUP(F414,'Demand on-top'!A:A,'Demand on-top'!S:S)</f>
        <v>660</v>
      </c>
      <c r="B414" s="16" t="s">
        <v>7</v>
      </c>
      <c r="C414" s="17" t="s">
        <v>8</v>
      </c>
      <c r="D414" s="18" cm="1">
        <f t="array" ref="D414">ROUND(_xlfn.XLOOKUP(B414,Artikli!A:A,Artikli!C:C/7),0)</f>
        <v>9</v>
      </c>
      <c r="E414" s="19" t="s">
        <v>44</v>
      </c>
      <c r="F414" s="19" t="s">
        <v>226</v>
      </c>
      <c r="G414" s="55" t="s">
        <v>227</v>
      </c>
      <c r="H414" s="61"/>
      <c r="I414" s="57" t="s">
        <v>26</v>
      </c>
      <c r="J414" s="31">
        <v>2</v>
      </c>
      <c r="K414" s="20">
        <f>IFERROR(_xlfn.XLOOKUP(F414,Stock!A:A,Stock!AI:AI),0)</f>
        <v>2</v>
      </c>
      <c r="L414" s="20">
        <f t="shared" ref="L414:Y414" si="2776">K417</f>
        <v>0</v>
      </c>
      <c r="M414" s="20">
        <f t="shared" si="2776"/>
        <v>0</v>
      </c>
      <c r="N414" s="20">
        <f t="shared" si="2776"/>
        <v>97</v>
      </c>
      <c r="O414" s="20">
        <f t="shared" si="2776"/>
        <v>28</v>
      </c>
      <c r="P414" s="20">
        <f t="shared" si="2776"/>
        <v>0</v>
      </c>
      <c r="Q414" s="20">
        <f t="shared" si="2776"/>
        <v>0</v>
      </c>
      <c r="R414" s="20">
        <f t="shared" si="2776"/>
        <v>0</v>
      </c>
      <c r="S414" s="20">
        <f t="shared" si="2776"/>
        <v>0</v>
      </c>
      <c r="T414" s="20">
        <f t="shared" si="2776"/>
        <v>0</v>
      </c>
      <c r="U414" s="20">
        <f t="shared" si="2776"/>
        <v>0</v>
      </c>
      <c r="V414" s="20">
        <f t="shared" si="2776"/>
        <v>0</v>
      </c>
      <c r="W414" s="20">
        <f t="shared" si="2776"/>
        <v>0</v>
      </c>
      <c r="X414" s="20">
        <f t="shared" si="2776"/>
        <v>0</v>
      </c>
      <c r="Y414" s="21">
        <f t="shared" si="2776"/>
        <v>0</v>
      </c>
      <c r="Z414" s="21">
        <f t="shared" ref="Z414" si="2777">Y417</f>
        <v>0</v>
      </c>
      <c r="AA414" s="21">
        <f t="shared" ref="AA414" si="2778">Z417</f>
        <v>0</v>
      </c>
      <c r="AB414" s="21">
        <f t="shared" ref="AB414" si="2779">AA417</f>
        <v>0</v>
      </c>
      <c r="AC414" s="21">
        <f t="shared" ref="AC414" si="2780">AB417</f>
        <v>0</v>
      </c>
      <c r="AD414" s="21">
        <f t="shared" ref="AD414" si="2781">AC417</f>
        <v>0</v>
      </c>
      <c r="AE414" s="21">
        <f t="shared" ref="AE414" si="2782">AD417</f>
        <v>0</v>
      </c>
      <c r="AF414" s="21">
        <f t="shared" ref="AF414" si="2783">AE417</f>
        <v>0</v>
      </c>
      <c r="AG414" s="21">
        <f t="shared" ref="AG414" si="2784">AF417</f>
        <v>0</v>
      </c>
      <c r="AH414" s="21">
        <f t="shared" ref="AH414" si="2785">AG417</f>
        <v>0</v>
      </c>
      <c r="AI414" s="21">
        <f t="shared" ref="AI414" si="2786">AH417</f>
        <v>0</v>
      </c>
      <c r="AJ414" s="21">
        <f t="shared" ref="AJ414" si="2787">AI417</f>
        <v>0</v>
      </c>
      <c r="AK414" s="21">
        <f t="shared" ref="AK414" si="2788">AJ417</f>
        <v>0</v>
      </c>
      <c r="AL414" s="21">
        <f t="shared" ref="AL414" si="2789">AK417</f>
        <v>0</v>
      </c>
      <c r="AM414" s="21">
        <f t="shared" ref="AM414" si="2790">AL417</f>
        <v>0</v>
      </c>
      <c r="AN414" s="21">
        <f t="shared" ref="AN414" si="2791">AM417</f>
        <v>0</v>
      </c>
      <c r="AO414" s="21">
        <f t="shared" ref="AO414" si="2792">AN417</f>
        <v>0</v>
      </c>
      <c r="AP414" s="21">
        <f t="shared" ref="AP414" si="2793">AO417</f>
        <v>0</v>
      </c>
      <c r="AQ414" s="21">
        <f t="shared" ref="AQ414" si="2794">AP417</f>
        <v>0</v>
      </c>
    </row>
    <row r="415" spans="1:43" hidden="1" x14ac:dyDescent="0.3">
      <c r="A415" s="14">
        <f>_xlfn.XLOOKUP(F415,'Demand on-top'!A:A,'Demand on-top'!S:S)</f>
        <v>660</v>
      </c>
      <c r="B415" s="16" t="s">
        <v>7</v>
      </c>
      <c r="C415" s="17" t="s">
        <v>8</v>
      </c>
      <c r="D415" s="18" cm="1">
        <f t="array" ref="D415">ROUND(_xlfn.XLOOKUP(B415,Artikli!A:A,Artikli!C:C/7),0)</f>
        <v>9</v>
      </c>
      <c r="E415" s="19" t="s">
        <v>44</v>
      </c>
      <c r="F415" s="19" t="s">
        <v>226</v>
      </c>
      <c r="G415" s="55" t="s">
        <v>227</v>
      </c>
      <c r="H415" s="62"/>
      <c r="I415" s="57" t="s">
        <v>28</v>
      </c>
      <c r="J415" s="31">
        <v>72</v>
      </c>
      <c r="K415" s="20">
        <f>ROUND(_xlfn.XLOOKUP($F415,'Prodaja+Demand'!$B:$B,'Prodaja+Demand'!BG:BG),0)+ROUND(_xlfn.XLOOKUP($F415,'Demand on-top'!$A:$A,'Demand on-top'!F:F),0)</f>
        <v>72</v>
      </c>
      <c r="L415" s="20">
        <f>ROUND(_xlfn.XLOOKUP($F415,'Prodaja+Demand'!$B:$B,'Prodaja+Demand'!BH:BH),0)+ROUND(_xlfn.XLOOKUP($F415,'Demand on-top'!$A:$A,'Demand on-top'!G:G),0)</f>
        <v>69</v>
      </c>
      <c r="M415" s="20">
        <f>ROUND(_xlfn.XLOOKUP($F415,'Prodaja+Demand'!$B:$B,'Prodaja+Demand'!BI:BI),0)+ROUND(_xlfn.XLOOKUP($F415,'Demand on-top'!$A:$A,'Demand on-top'!H:H),0)</f>
        <v>69</v>
      </c>
      <c r="N415" s="20">
        <f>ROUND(_xlfn.XLOOKUP($F415,'Prodaja+Demand'!$B:$B,'Prodaja+Demand'!BJ:BJ),0)+ROUND(_xlfn.XLOOKUP($F415,'Demand on-top'!$A:$A,'Demand on-top'!I:I),0)</f>
        <v>69</v>
      </c>
      <c r="O415" s="20">
        <f>ROUND(_xlfn.XLOOKUP($F415,'Prodaja+Demand'!$B:$B,'Prodaja+Demand'!BK:BK),0)+ROUND(_xlfn.XLOOKUP($F415,'Demand on-top'!$A:$A,'Demand on-top'!J:J),0)</f>
        <v>69</v>
      </c>
      <c r="P415" s="20">
        <f>ROUND(_xlfn.XLOOKUP($F415,'Prodaja+Demand'!$B:$B,'Prodaja+Demand'!BL:BL),0)+ROUND(_xlfn.XLOOKUP($F415,'Demand on-top'!$A:$A,'Demand on-top'!K:K),0)</f>
        <v>70</v>
      </c>
      <c r="Q415" s="20">
        <f>ROUND(_xlfn.XLOOKUP($F415,'Prodaja+Demand'!$B:$B,'Prodaja+Demand'!BM:BM),0)+ROUND(_xlfn.XLOOKUP($F415,'Demand on-top'!$A:$A,'Demand on-top'!L:L),0)</f>
        <v>69</v>
      </c>
      <c r="R415" s="20">
        <f>ROUND(_xlfn.XLOOKUP($F415,'Prodaja+Demand'!$B:$B,'Prodaja+Demand'!BN:BN),0)+ROUND(_xlfn.XLOOKUP($F415,'Demand on-top'!$A:$A,'Demand on-top'!M:M),0)</f>
        <v>69</v>
      </c>
      <c r="S415" s="20">
        <f>ROUND(_xlfn.XLOOKUP($F415,'Prodaja+Demand'!$B:$B,'Prodaja+Demand'!BO:BO),0)+ROUND(_xlfn.XLOOKUP($F415,'Demand on-top'!$A:$A,'Demand on-top'!N:N),0)</f>
        <v>67</v>
      </c>
      <c r="T415" s="20">
        <f>ROUND(_xlfn.XLOOKUP($F415,'Prodaja+Demand'!$B:$B,'Prodaja+Demand'!BP:BP),0)+ROUND(_xlfn.XLOOKUP($F415,'Demand on-top'!$A:$A,'Demand on-top'!O:O),0)</f>
        <v>233</v>
      </c>
      <c r="U415" s="20">
        <f>ROUND(_xlfn.XLOOKUP($F415,'Prodaja+Demand'!$B:$B,'Prodaja+Demand'!BQ:BQ),0)+ROUND(_xlfn.XLOOKUP($F415,'Demand on-top'!$A:$A,'Demand on-top'!P:P),0)</f>
        <v>233</v>
      </c>
      <c r="V415" s="20">
        <f>ROUND(_xlfn.XLOOKUP($F415,'Prodaja+Demand'!$B:$B,'Prodaja+Demand'!BR:BR),0)+ROUND(_xlfn.XLOOKUP($F415,'Demand on-top'!$A:$A,'Demand on-top'!Q:Q),0)</f>
        <v>234</v>
      </c>
      <c r="W415" s="20">
        <f>ROUND(_xlfn.XLOOKUP($F415,'Prodaja+Demand'!$B:$B,'Prodaja+Demand'!BS:BS),0)+ROUND(_xlfn.XLOOKUP($F415,'Demand on-top'!$A:$A,'Demand on-top'!R:R),0)</f>
        <v>234</v>
      </c>
      <c r="X415" s="20">
        <f>ROUND(_xlfn.XLOOKUP($F415,'Prodaja+Demand'!$B:$B,'Prodaja+Demand'!BT:BT),0)+ROUND(_xlfn.XLOOKUP($F415,'Demand on-top'!$A:$A,'Demand on-top'!S:S),0)</f>
        <v>728</v>
      </c>
      <c r="Y415" s="21">
        <f>ROUND(_xlfn.XLOOKUP($F415,'Prodaja+Demand'!$B:$B,'Prodaja+Demand'!BU:BU),0)+ROUND(_xlfn.XLOOKUP($F415,'Demand on-top'!$A:$A,'Demand on-top'!T:T),0)</f>
        <v>68</v>
      </c>
      <c r="Z415" s="21">
        <f>ROUND(_xlfn.XLOOKUP($F415,'Prodaja+Demand'!$B:$B,'Prodaja+Demand'!BV:BV),0)+ROUND(_xlfn.XLOOKUP($F415,'Demand on-top'!$A:$A,'Demand on-top'!U:U),0)</f>
        <v>69</v>
      </c>
      <c r="AA415" s="21">
        <f>ROUND(_xlfn.XLOOKUP($F415,'Prodaja+Demand'!$B:$B,'Prodaja+Demand'!BW:BW),0)+ROUND(_xlfn.XLOOKUP($F415,'Demand on-top'!$A:$A,'Demand on-top'!V:V),0)</f>
        <v>70</v>
      </c>
      <c r="AB415" s="21">
        <f>ROUND(_xlfn.XLOOKUP($F415,'Prodaja+Demand'!$B:$B,'Prodaja+Demand'!BX:BX),0)+ROUND(_xlfn.XLOOKUP($F415,'Demand on-top'!$A:$A,'Demand on-top'!W:W),0)</f>
        <v>70</v>
      </c>
      <c r="AC415" s="21">
        <f>ROUND(_xlfn.XLOOKUP($F415,'Prodaja+Demand'!$B:$B,'Prodaja+Demand'!BY:BY),0)+ROUND(_xlfn.XLOOKUP($F415,'Demand on-top'!$A:$A,'Demand on-top'!X:X),0)</f>
        <v>71</v>
      </c>
      <c r="AD415" s="21">
        <f>ROUND(_xlfn.XLOOKUP($F415,'Prodaja+Demand'!$B:$B,'Prodaja+Demand'!BZ:BZ),0)+ROUND(_xlfn.XLOOKUP($F415,'Demand on-top'!$A:$A,'Demand on-top'!Y:Y),0)</f>
        <v>71</v>
      </c>
      <c r="AE415" s="21">
        <f>ROUND(_xlfn.XLOOKUP($F415,'Prodaja+Demand'!$B:$B,'Prodaja+Demand'!CA:CA),0)+ROUND(_xlfn.XLOOKUP($F415,'Demand on-top'!$A:$A,'Demand on-top'!Z:Z),0)</f>
        <v>71</v>
      </c>
      <c r="AF415" s="21">
        <f>ROUND(_xlfn.XLOOKUP($F415,'Prodaja+Demand'!$B:$B,'Prodaja+Demand'!CB:CB),0)+ROUND(_xlfn.XLOOKUP($F415,'Demand on-top'!$A:$A,'Demand on-top'!AA:AA),0)</f>
        <v>71</v>
      </c>
      <c r="AG415" s="21">
        <f>ROUND(_xlfn.XLOOKUP($F415,'Prodaja+Demand'!$B:$B,'Prodaja+Demand'!CC:CC),0)+ROUND(_xlfn.XLOOKUP($F415,'Demand on-top'!$A:$A,'Demand on-top'!AB:AB),0)</f>
        <v>71</v>
      </c>
      <c r="AH415" s="21">
        <f>ROUND(_xlfn.XLOOKUP($F415,'Prodaja+Demand'!$B:$B,'Prodaja+Demand'!CD:CD),0)+ROUND(_xlfn.XLOOKUP($F415,'Demand on-top'!$A:$A,'Demand on-top'!AC:AC),0)</f>
        <v>71</v>
      </c>
      <c r="AI415" s="21">
        <f>ROUND(_xlfn.XLOOKUP($F415,'Prodaja+Demand'!$B:$B,'Prodaja+Demand'!CE:CE),0)+ROUND(_xlfn.XLOOKUP($F415,'Demand on-top'!$A:$A,'Demand on-top'!AD:AD),0)</f>
        <v>70</v>
      </c>
      <c r="AJ415" s="21">
        <f>ROUND(_xlfn.XLOOKUP($F415,'Prodaja+Demand'!$B:$B,'Prodaja+Demand'!CF:CF),0)+ROUND(_xlfn.XLOOKUP($F415,'Demand on-top'!$A:$A,'Demand on-top'!AE:AE),0)</f>
        <v>70</v>
      </c>
      <c r="AK415" s="21">
        <f>ROUND(_xlfn.XLOOKUP($F415,'Prodaja+Demand'!$B:$B,'Prodaja+Demand'!CG:CG),0)+ROUND(_xlfn.XLOOKUP($F415,'Demand on-top'!$A:$A,'Demand on-top'!AF:AF),0)</f>
        <v>70</v>
      </c>
      <c r="AL415" s="21">
        <f>ROUND(_xlfn.XLOOKUP($F415,'Prodaja+Demand'!$B:$B,'Prodaja+Demand'!CH:CH),0)+ROUND(_xlfn.XLOOKUP($F415,'Demand on-top'!$A:$A,'Demand on-top'!AG:AG),0)</f>
        <v>69</v>
      </c>
      <c r="AM415" s="21">
        <f>ROUND(_xlfn.XLOOKUP($F415,'Prodaja+Demand'!$B:$B,'Prodaja+Demand'!CI:CI),0)+ROUND(_xlfn.XLOOKUP($F415,'Demand on-top'!$A:$A,'Demand on-top'!AH:AH),0)</f>
        <v>69</v>
      </c>
      <c r="AN415" s="21">
        <f>ROUND(_xlfn.XLOOKUP($F415,'Prodaja+Demand'!$B:$B,'Prodaja+Demand'!CJ:CJ),0)+ROUND(_xlfn.XLOOKUP($F415,'Demand on-top'!$A:$A,'Demand on-top'!AI:AI),0)</f>
        <v>69</v>
      </c>
      <c r="AO415" s="21">
        <f>ROUND(_xlfn.XLOOKUP($F415,'Prodaja+Demand'!$B:$B,'Prodaja+Demand'!CK:CK),0)+ROUND(_xlfn.XLOOKUP($F415,'Demand on-top'!$A:$A,'Demand on-top'!AJ:AJ),0)</f>
        <v>69</v>
      </c>
      <c r="AP415" s="21">
        <f>ROUND(_xlfn.XLOOKUP($F415,'Prodaja+Demand'!$B:$B,'Prodaja+Demand'!CL:CL),0)+ROUND(_xlfn.XLOOKUP($F415,'Demand on-top'!$A:$A,'Demand on-top'!AK:AK),0)</f>
        <v>0</v>
      </c>
      <c r="AQ415" s="21">
        <f>ROUND(_xlfn.XLOOKUP($F415,'Prodaja+Demand'!$B:$B,'Prodaja+Demand'!CM:CM),0)+ROUND(_xlfn.XLOOKUP($F415,'Demand on-top'!$A:$A,'Demand on-top'!AL:AL),0)</f>
        <v>0</v>
      </c>
    </row>
    <row r="416" spans="1:43" hidden="1" x14ac:dyDescent="0.3">
      <c r="A416" s="14">
        <f>_xlfn.XLOOKUP(F416,'Demand on-top'!A:A,'Demand on-top'!S:S)</f>
        <v>660</v>
      </c>
      <c r="B416" s="16" t="s">
        <v>7</v>
      </c>
      <c r="C416" s="17" t="s">
        <v>8</v>
      </c>
      <c r="D416" s="18" cm="1">
        <f t="array" ref="D416">ROUND(_xlfn.XLOOKUP(B416,Artikli!A:A,Artikli!C:C/7),0)</f>
        <v>9</v>
      </c>
      <c r="E416" s="19" t="s">
        <v>44</v>
      </c>
      <c r="F416" s="19" t="s">
        <v>226</v>
      </c>
      <c r="G416" s="55" t="s">
        <v>227</v>
      </c>
      <c r="H416" s="62"/>
      <c r="I416" s="57" t="s">
        <v>27</v>
      </c>
      <c r="J416" s="31">
        <v>0</v>
      </c>
      <c r="K416" s="20">
        <f>IFERROR(_xlfn.XLOOKUP($F416,'Incoming supply'!$A:$A,'Incoming supply'!B:B),0)</f>
        <v>0</v>
      </c>
      <c r="L416" s="20">
        <f>IFERROR(_xlfn.XLOOKUP($F416,'Incoming supply'!$A:$A,'Incoming supply'!C:C),0)</f>
        <v>0</v>
      </c>
      <c r="M416" s="20">
        <f>IFERROR(_xlfn.XLOOKUP($F416,'Incoming supply'!$A:$A,'Incoming supply'!D:D),0)</f>
        <v>166</v>
      </c>
      <c r="N416" s="20">
        <f>IFERROR(_xlfn.XLOOKUP($F416,'Incoming supply'!$A:$A,'Incoming supply'!E:E),0)</f>
        <v>0</v>
      </c>
      <c r="O416" s="20">
        <f>IFERROR(_xlfn.XLOOKUP($F416,'Incoming supply'!$A:$A,'Incoming supply'!F:F),0)</f>
        <v>0</v>
      </c>
      <c r="P416" s="20">
        <f>IFERROR(_xlfn.XLOOKUP($F416,'Incoming supply'!$A:$A,'Incoming supply'!G:G),0)</f>
        <v>0</v>
      </c>
      <c r="Q416" s="20">
        <f>IFERROR(_xlfn.XLOOKUP($F416,'Incoming supply'!$A:$A,'Incoming supply'!H:H),0)</f>
        <v>0</v>
      </c>
      <c r="R416" s="20">
        <f>IFERROR(_xlfn.XLOOKUP($F416,'Incoming supply'!$A:$A,'Incoming supply'!I:I),0)</f>
        <v>0</v>
      </c>
      <c r="S416" s="20">
        <f>IFERROR(_xlfn.XLOOKUP($F416,'Incoming supply'!$A:$A,'Incoming supply'!J:J),0)</f>
        <v>0</v>
      </c>
      <c r="T416" s="20">
        <f>IFERROR(_xlfn.XLOOKUP($F416,'Incoming supply'!$A:$A,'Incoming supply'!K:K),0)</f>
        <v>0</v>
      </c>
      <c r="U416" s="20">
        <f>IFERROR(_xlfn.XLOOKUP($F416,'Incoming supply'!$A:$A,'Incoming supply'!L:L),0)</f>
        <v>0</v>
      </c>
      <c r="V416" s="20">
        <f>IFERROR(_xlfn.XLOOKUP($F416,'Incoming supply'!$A:$A,'Incoming supply'!M:M),0)</f>
        <v>0</v>
      </c>
      <c r="W416" s="20">
        <f>IFERROR(_xlfn.XLOOKUP($F416,'Incoming supply'!$A:$A,'Incoming supply'!N:N),0)</f>
        <v>0</v>
      </c>
      <c r="X416" s="20">
        <f>IFERROR(_xlfn.XLOOKUP($F416,'Incoming supply'!$A:$A,'Incoming supply'!O:O),0)</f>
        <v>0</v>
      </c>
      <c r="Y416" s="21">
        <f>IFERROR(_xlfn.XLOOKUP($F416,'Incoming supply'!$A:$A,'Incoming supply'!P:P),0)</f>
        <v>0</v>
      </c>
      <c r="Z416" s="21">
        <f>IFERROR(_xlfn.XLOOKUP($F416,'Incoming supply'!$A:$A,'Incoming supply'!Q:Q),0)</f>
        <v>0</v>
      </c>
      <c r="AA416" s="21">
        <f>IFERROR(_xlfn.XLOOKUP($F416,'Incoming supply'!$A:$A,'Incoming supply'!R:R),0)</f>
        <v>0</v>
      </c>
      <c r="AB416" s="21">
        <f>IFERROR(_xlfn.XLOOKUP($F416,'Incoming supply'!$A:$A,'Incoming supply'!S:S),0)</f>
        <v>0</v>
      </c>
      <c r="AC416" s="21">
        <f>IFERROR(_xlfn.XLOOKUP($F416,'Incoming supply'!$A:$A,'Incoming supply'!T:T),0)</f>
        <v>0</v>
      </c>
      <c r="AD416" s="21">
        <f>IFERROR(_xlfn.XLOOKUP($F416,'Incoming supply'!$A:$A,'Incoming supply'!U:U),0)</f>
        <v>0</v>
      </c>
      <c r="AE416" s="21">
        <f>IFERROR(_xlfn.XLOOKUP($F416,'Incoming supply'!$A:$A,'Incoming supply'!V:V),0)</f>
        <v>0</v>
      </c>
      <c r="AF416" s="21">
        <f>IFERROR(_xlfn.XLOOKUP($F416,'Incoming supply'!$A:$A,'Incoming supply'!W:W),0)</f>
        <v>0</v>
      </c>
      <c r="AG416" s="21">
        <f>IFERROR(_xlfn.XLOOKUP($F416,'Incoming supply'!$A:$A,'Incoming supply'!X:X),0)</f>
        <v>0</v>
      </c>
      <c r="AH416" s="21">
        <f>IFERROR(_xlfn.XLOOKUP($F416,'Incoming supply'!$A:$A,'Incoming supply'!Y:Y),0)</f>
        <v>0</v>
      </c>
      <c r="AI416" s="21">
        <f>IFERROR(_xlfn.XLOOKUP($F416,'Incoming supply'!$A:$A,'Incoming supply'!Z:Z),0)</f>
        <v>0</v>
      </c>
      <c r="AJ416" s="21">
        <f>IFERROR(_xlfn.XLOOKUP($F416,'Incoming supply'!$A:$A,'Incoming supply'!AA:AA),0)</f>
        <v>0</v>
      </c>
      <c r="AK416" s="21">
        <f>IFERROR(_xlfn.XLOOKUP($F416,'Incoming supply'!$A:$A,'Incoming supply'!AB:AB),0)</f>
        <v>0</v>
      </c>
      <c r="AL416" s="21">
        <f>IFERROR(_xlfn.XLOOKUP($F416,'Incoming supply'!$A:$A,'Incoming supply'!AC:AC),0)</f>
        <v>0</v>
      </c>
      <c r="AM416" s="21">
        <f>IFERROR(_xlfn.XLOOKUP($F416,'Incoming supply'!$A:$A,'Incoming supply'!AD:AD),0)</f>
        <v>0</v>
      </c>
      <c r="AN416" s="21">
        <f>IFERROR(_xlfn.XLOOKUP($F416,'Incoming supply'!$A:$A,'Incoming supply'!AE:AE),0)</f>
        <v>0</v>
      </c>
      <c r="AO416" s="21">
        <f>IFERROR(_xlfn.XLOOKUP($F416,'Incoming supply'!$A:$A,'Incoming supply'!AF:AF),0)</f>
        <v>0</v>
      </c>
      <c r="AP416" s="21">
        <f>IFERROR(_xlfn.XLOOKUP($F416,'Incoming supply'!$A:$A,'Incoming supply'!AG:AG),0)</f>
        <v>0</v>
      </c>
      <c r="AQ416" s="21">
        <f>IFERROR(_xlfn.XLOOKUP($F416,'Incoming supply'!$A:$A,'Incoming supply'!AH:AH),0)</f>
        <v>0</v>
      </c>
    </row>
    <row r="417" spans="1:43" hidden="1" x14ac:dyDescent="0.3">
      <c r="A417" s="14">
        <f>_xlfn.XLOOKUP(F417,'Demand on-top'!A:A,'Demand on-top'!S:S)</f>
        <v>660</v>
      </c>
      <c r="B417" s="16" t="s">
        <v>7</v>
      </c>
      <c r="C417" s="17" t="s">
        <v>8</v>
      </c>
      <c r="D417" s="18" cm="1">
        <f t="array" ref="D417">ROUND(_xlfn.XLOOKUP(B417,Artikli!A:A,Artikli!C:C/7),0)</f>
        <v>9</v>
      </c>
      <c r="E417" s="19" t="s">
        <v>44</v>
      </c>
      <c r="F417" s="19" t="s">
        <v>226</v>
      </c>
      <c r="G417" s="55" t="s">
        <v>227</v>
      </c>
      <c r="H417" s="62"/>
      <c r="I417" s="57" t="s">
        <v>4096</v>
      </c>
      <c r="J417" s="31">
        <v>0</v>
      </c>
      <c r="K417" s="20">
        <f t="shared" ref="K417" si="2795">IF((K414-K415+K416)&gt;0,(K414-K415+K416),0)</f>
        <v>0</v>
      </c>
      <c r="L417" s="20">
        <f t="shared" ref="L417" si="2796">IF((L414-L415+L416)&gt;0,(L414-L415+L416),0)</f>
        <v>0</v>
      </c>
      <c r="M417" s="20">
        <f t="shared" ref="M417" si="2797">IF((M414-M415+M416)&gt;0,(M414-M415+M416),0)</f>
        <v>97</v>
      </c>
      <c r="N417" s="20">
        <f t="shared" ref="N417" si="2798">IF((N414-N415+N416)&gt;0,(N414-N415+N416),0)</f>
        <v>28</v>
      </c>
      <c r="O417" s="20">
        <f t="shared" ref="O417" si="2799">IF((O414-O415+O416)&gt;0,(O414-O415+O416),0)</f>
        <v>0</v>
      </c>
      <c r="P417" s="20">
        <f t="shared" ref="P417" si="2800">IF((P414-P415+P416)&gt;0,(P414-P415+P416),0)</f>
        <v>0</v>
      </c>
      <c r="Q417" s="20">
        <f t="shared" ref="Q417" si="2801">IF((Q414-Q415+Q416)&gt;0,(Q414-Q415+Q416),0)</f>
        <v>0</v>
      </c>
      <c r="R417" s="20">
        <f t="shared" ref="R417" si="2802">IF((R414-R415+R416)&gt;0,(R414-R415+R416),0)</f>
        <v>0</v>
      </c>
      <c r="S417" s="20">
        <f t="shared" ref="S417" si="2803">IF((S414-S415+S416)&gt;0,(S414-S415+S416),0)</f>
        <v>0</v>
      </c>
      <c r="T417" s="20">
        <f t="shared" ref="T417" si="2804">IF((T414-T415+T416)&gt;0,(T414-T415+T416),0)</f>
        <v>0</v>
      </c>
      <c r="U417" s="20">
        <f t="shared" ref="U417" si="2805">IF((U414-U415+U416)&gt;0,(U414-U415+U416),0)</f>
        <v>0</v>
      </c>
      <c r="V417" s="20">
        <f t="shared" ref="V417" si="2806">IF((V414-V415+V416)&gt;0,(V414-V415+V416),0)</f>
        <v>0</v>
      </c>
      <c r="W417" s="20">
        <f t="shared" ref="W417" si="2807">IF((W414-W415+W416)&gt;0,(W414-W415+W416),0)</f>
        <v>0</v>
      </c>
      <c r="X417" s="20">
        <f t="shared" ref="X417" si="2808">IF((X414-X415+X416)&gt;0,(X414-X415+X416),0)</f>
        <v>0</v>
      </c>
      <c r="Y417" s="21">
        <f t="shared" ref="Y417:AQ417" si="2809">IF((Y414-Y415+Y416)&gt;0,(Y414-Y415+Y416),0)</f>
        <v>0</v>
      </c>
      <c r="Z417" s="21">
        <f t="shared" si="2809"/>
        <v>0</v>
      </c>
      <c r="AA417" s="21">
        <f t="shared" si="2809"/>
        <v>0</v>
      </c>
      <c r="AB417" s="21">
        <f t="shared" si="2809"/>
        <v>0</v>
      </c>
      <c r="AC417" s="21">
        <f t="shared" si="2809"/>
        <v>0</v>
      </c>
      <c r="AD417" s="21">
        <f t="shared" si="2809"/>
        <v>0</v>
      </c>
      <c r="AE417" s="21">
        <f t="shared" si="2809"/>
        <v>0</v>
      </c>
      <c r="AF417" s="21">
        <f t="shared" si="2809"/>
        <v>0</v>
      </c>
      <c r="AG417" s="21">
        <f t="shared" si="2809"/>
        <v>0</v>
      </c>
      <c r="AH417" s="21">
        <f t="shared" si="2809"/>
        <v>0</v>
      </c>
      <c r="AI417" s="21">
        <f t="shared" si="2809"/>
        <v>0</v>
      </c>
      <c r="AJ417" s="21">
        <f t="shared" si="2809"/>
        <v>0</v>
      </c>
      <c r="AK417" s="21">
        <f t="shared" si="2809"/>
        <v>0</v>
      </c>
      <c r="AL417" s="21">
        <f t="shared" si="2809"/>
        <v>0</v>
      </c>
      <c r="AM417" s="21">
        <f t="shared" si="2809"/>
        <v>0</v>
      </c>
      <c r="AN417" s="21">
        <f t="shared" si="2809"/>
        <v>0</v>
      </c>
      <c r="AO417" s="21">
        <f t="shared" si="2809"/>
        <v>0</v>
      </c>
      <c r="AP417" s="21">
        <f t="shared" si="2809"/>
        <v>0</v>
      </c>
      <c r="AQ417" s="21">
        <f t="shared" si="2809"/>
        <v>0</v>
      </c>
    </row>
    <row r="418" spans="1:43" hidden="1" x14ac:dyDescent="0.3">
      <c r="A418" s="14">
        <f>_xlfn.XLOOKUP(F418,'Demand on-top'!A:A,'Demand on-top'!S:S)</f>
        <v>660</v>
      </c>
      <c r="B418" s="22" t="s">
        <v>7</v>
      </c>
      <c r="C418" s="23" t="s">
        <v>8</v>
      </c>
      <c r="D418" s="18" cm="1">
        <f t="array" ref="D418">ROUND(_xlfn.XLOOKUP(B418,Artikli!A:A,Artikli!C:C/7),0)</f>
        <v>9</v>
      </c>
      <c r="E418" s="25" t="s">
        <v>44</v>
      </c>
      <c r="F418" s="25" t="s">
        <v>226</v>
      </c>
      <c r="G418" s="56" t="s">
        <v>227</v>
      </c>
      <c r="H418" s="64"/>
      <c r="I418" s="58" t="s">
        <v>29</v>
      </c>
      <c r="J418" s="32">
        <v>2.7777777777777776E-2</v>
      </c>
      <c r="K418" s="26" cm="1">
        <f t="array" ref="K418">IFERROR(_xlfn.LET(_xlpm.stk, K414, _xlpm.dem, L415:$BF415,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AVERAGE(L415:Z415), _xlpm.nxt), _xlpm.fw + ((_xlpm.stk - _xlpm.ded) / _xlpm.safe_nxt)),0)</f>
        <v>2.8985507246376812E-2</v>
      </c>
      <c r="L418" s="26" cm="1">
        <f t="array" ref="L418">IFERROR(_xlfn.LET(_xlpm.stk, L414, _xlpm.dem, M415:$BF415,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AVERAGE(M415:AA415), _xlpm.nxt), _xlpm.fw + ((_xlpm.stk - _xlpm.ded) / _xlpm.safe_nxt)),0)</f>
        <v>0</v>
      </c>
      <c r="M418" s="26" cm="1">
        <f t="array" ref="M418">IFERROR(_xlfn.LET(_xlpm.stk, M414, _xlpm.dem, N415:$BF415,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AVERAGE(N415:AB415), _xlpm.nxt), _xlpm.fw + ((_xlpm.stk - _xlpm.ded) / _xlpm.safe_nxt)),0)</f>
        <v>0</v>
      </c>
      <c r="N418" s="26" cm="1">
        <f t="array" ref="N418">IFERROR(_xlfn.LET(_xlpm.stk, N414, _xlpm.dem, O415:$BF415,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AVERAGE(O415:AC415), _xlpm.nxt), _xlpm.fw + ((_xlpm.stk - _xlpm.ded) / _xlpm.safe_nxt)),0)</f>
        <v>1.4</v>
      </c>
      <c r="O418" s="26" cm="1">
        <f t="array" ref="O418">IFERROR(_xlfn.LET(_xlpm.stk, O414, _xlpm.dem, P415:$BF415,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AVERAGE(P415:AD415), _xlpm.nxt), _xlpm.fw + ((_xlpm.stk - _xlpm.ded) / _xlpm.safe_nxt)),0)</f>
        <v>0.4</v>
      </c>
      <c r="P418" s="26" cm="1">
        <f t="array" ref="P418">IFERROR(_xlfn.LET(_xlpm.stk, P414, _xlpm.dem, Q415:$BF415,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AVERAGE(Q415:AE415), _xlpm.nxt), _xlpm.fw + ((_xlpm.stk - _xlpm.ded) / _xlpm.safe_nxt)),0)</f>
        <v>0</v>
      </c>
      <c r="Q418" s="26" cm="1">
        <f t="array" ref="Q418">IFERROR(_xlfn.LET(_xlpm.stk, Q414, _xlpm.dem, R415:$BF415,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AVERAGE(R415:AF415), _xlpm.nxt), _xlpm.fw + ((_xlpm.stk - _xlpm.ded) / _xlpm.safe_nxt)),0)</f>
        <v>0</v>
      </c>
      <c r="R418" s="26" cm="1">
        <f t="array" ref="R418">IFERROR(_xlfn.LET(_xlpm.stk, R414, _xlpm.dem, S415:$BF415,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AVERAGE(S415:AG415), _xlpm.nxt), _xlpm.fw + ((_xlpm.stk - _xlpm.ded) / _xlpm.safe_nxt)),0)</f>
        <v>0</v>
      </c>
      <c r="S418" s="26" cm="1">
        <f t="array" ref="S418">IFERROR(_xlfn.LET(_xlpm.stk, S414, _xlpm.dem, T415:$BF415,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AVERAGE(T415:AH415), _xlpm.nxt), _xlpm.fw + ((_xlpm.stk - _xlpm.ded) / _xlpm.safe_nxt)),0)</f>
        <v>0</v>
      </c>
      <c r="T418" s="26" cm="1">
        <f t="array" ref="T418">IFERROR(_xlfn.LET(_xlpm.stk, T414, _xlpm.dem, U415:$BF415,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AVERAGE(U415:AI415), _xlpm.nxt), _xlpm.fw + ((_xlpm.stk - _xlpm.ded) / _xlpm.safe_nxt)),0)</f>
        <v>0</v>
      </c>
      <c r="U418" s="26" cm="1">
        <f t="array" ref="U418">IFERROR(_xlfn.LET(_xlpm.stk, U414, _xlpm.dem, V415:$BF415,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AVERAGE(V415:AJ415), _xlpm.nxt), _xlpm.fw + ((_xlpm.stk - _xlpm.ded) / _xlpm.safe_nxt)),0)</f>
        <v>0</v>
      </c>
      <c r="V418" s="26" cm="1">
        <f t="array" ref="V418">IFERROR(_xlfn.LET(_xlpm.stk, V414, _xlpm.dem, W415:$BF415,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AVERAGE(W415:AK415), _xlpm.nxt), _xlpm.fw + ((_xlpm.stk - _xlpm.ded) / _xlpm.safe_nxt)),0)</f>
        <v>0</v>
      </c>
      <c r="W418" s="26" cm="1">
        <f t="array" ref="W418">IFERROR(_xlfn.LET(_xlpm.stk, W414, _xlpm.dem, X415:$BF415,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AVERAGE(X415:AL415), _xlpm.nxt), _xlpm.fw + ((_xlpm.stk - _xlpm.ded) / _xlpm.safe_nxt)),0)</f>
        <v>0</v>
      </c>
      <c r="X418" s="26" cm="1">
        <f t="array" ref="X418">IFERROR(_xlfn.LET(_xlpm.stk, X414, _xlpm.dem, Y415:$BF415,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AVERAGE(Y415:AM415), _xlpm.nxt), _xlpm.fw + ((_xlpm.stk - _xlpm.ded) / _xlpm.safe_nxt)),0)</f>
        <v>0</v>
      </c>
      <c r="Y418" s="27" cm="1">
        <f t="array" ref="Y418">IFERROR(_xlfn.LET(_xlpm.stk, Y414, _xlpm.dem, Z415:$BF415,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AVERAGE(Z415:AN415), _xlpm.nxt), _xlpm.fw + ((_xlpm.stk - _xlpm.ded) / _xlpm.safe_nxt)),0)</f>
        <v>0</v>
      </c>
      <c r="Z418" s="27" cm="1">
        <f t="array" ref="Z418">IFERROR(_xlfn.LET(_xlpm.stk, Z414, _xlpm.dem, AA415:$BF415,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AVERAGE(AA415:AO415), _xlpm.nxt), _xlpm.fw + ((_xlpm.stk - _xlpm.ded) / _xlpm.safe_nxt)),0)</f>
        <v>0</v>
      </c>
      <c r="AA418" s="27" cm="1">
        <f t="array" ref="AA418">IFERROR(_xlfn.LET(_xlpm.stk, AA414, _xlpm.dem, AB415:$BF415,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AVERAGE(AB415:AP415), _xlpm.nxt), _xlpm.fw + ((_xlpm.stk - _xlpm.ded) / _xlpm.safe_nxt)),0)</f>
        <v>0</v>
      </c>
      <c r="AB418" s="27" cm="1">
        <f t="array" ref="AB418">IFERROR(_xlfn.LET(_xlpm.stk, AB414, _xlpm.dem, AC415:$BF415,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AVERAGE(AC415:AQ415), _xlpm.nxt), _xlpm.fw + ((_xlpm.stk - _xlpm.ded) / _xlpm.safe_nxt)),0)</f>
        <v>0</v>
      </c>
      <c r="AC418" s="27" cm="1">
        <f t="array" ref="AC418">IFERROR(_xlfn.LET(_xlpm.stk, AC414, _xlpm.dem, AD415:$BF415,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AVERAGE(AD415:AR415), _xlpm.nxt), _xlpm.fw + ((_xlpm.stk - _xlpm.ded) / _xlpm.safe_nxt)),0)</f>
        <v>0</v>
      </c>
      <c r="AD418" s="27" cm="1">
        <f t="array" ref="AD418">IFERROR(_xlfn.LET(_xlpm.stk, AD414, _xlpm.dem, AE415:$BF415,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AVERAGE(AE415:AS415), _xlpm.nxt), _xlpm.fw + ((_xlpm.stk - _xlpm.ded) / _xlpm.safe_nxt)),0)</f>
        <v>0</v>
      </c>
      <c r="AE418" s="27" cm="1">
        <f t="array" ref="AE418">IFERROR(_xlfn.LET(_xlpm.stk, AE414, _xlpm.dem, AF415:$BF415,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AVERAGE(AF415:AT415), _xlpm.nxt), _xlpm.fw + ((_xlpm.stk - _xlpm.ded) / _xlpm.safe_nxt)),0)</f>
        <v>0</v>
      </c>
      <c r="AF418" s="27" cm="1">
        <f t="array" ref="AF418">IFERROR(_xlfn.LET(_xlpm.stk, AF414, _xlpm.dem, AG415:$BF415,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AVERAGE(AG415:AU415), _xlpm.nxt), _xlpm.fw + ((_xlpm.stk - _xlpm.ded) / _xlpm.safe_nxt)),0)</f>
        <v>0</v>
      </c>
      <c r="AG418" s="27" cm="1">
        <f t="array" ref="AG418">IFERROR(_xlfn.LET(_xlpm.stk, AG414, _xlpm.dem, AH415:$BF415,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AVERAGE(AH415:AV415), _xlpm.nxt), _xlpm.fw + ((_xlpm.stk - _xlpm.ded) / _xlpm.safe_nxt)),0)</f>
        <v>0</v>
      </c>
      <c r="AH418" s="27" cm="1">
        <f t="array" ref="AH418">IFERROR(_xlfn.LET(_xlpm.stk, AH414, _xlpm.dem, AI415:$BF415,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AVERAGE(AI415:AW415), _xlpm.nxt), _xlpm.fw + ((_xlpm.stk - _xlpm.ded) / _xlpm.safe_nxt)),0)</f>
        <v>0</v>
      </c>
      <c r="AI418" s="27" cm="1">
        <f t="array" ref="AI418">IFERROR(_xlfn.LET(_xlpm.stk, AI414, _xlpm.dem, AJ415:$BF415,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AVERAGE(AJ415:AX415), _xlpm.nxt), _xlpm.fw + ((_xlpm.stk - _xlpm.ded) / _xlpm.safe_nxt)),0)</f>
        <v>0</v>
      </c>
      <c r="AJ418" s="27" cm="1">
        <f t="array" ref="AJ418">IFERROR(_xlfn.LET(_xlpm.stk, AJ414, _xlpm.dem, AK415:$BF415,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AVERAGE(AK415:AY415), _xlpm.nxt), _xlpm.fw + ((_xlpm.stk - _xlpm.ded) / _xlpm.safe_nxt)),0)</f>
        <v>0</v>
      </c>
      <c r="AK418" s="27" cm="1">
        <f t="array" ref="AK418">IFERROR(_xlfn.LET(_xlpm.stk, AK414, _xlpm.dem, AL415:$BF415,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AVERAGE(AL415:AZ415), _xlpm.nxt), _xlpm.fw + ((_xlpm.stk - _xlpm.ded) / _xlpm.safe_nxt)),0)</f>
        <v>0</v>
      </c>
      <c r="AL418" s="27" cm="1">
        <f t="array" ref="AL418">IFERROR(_xlfn.LET(_xlpm.stk, AL414, _xlpm.dem, AM415:$BF415,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AVERAGE(AM415:BA415), _xlpm.nxt), _xlpm.fw + ((_xlpm.stk - _xlpm.ded) / _xlpm.safe_nxt)),0)</f>
        <v>0</v>
      </c>
      <c r="AM418" s="27" cm="1">
        <f t="array" ref="AM418">IFERROR(_xlfn.LET(_xlpm.stk, AM414, _xlpm.dem, AN415:$BF415,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AVERAGE(AN415:BB415), _xlpm.nxt), _xlpm.fw + ((_xlpm.stk - _xlpm.ded) / _xlpm.safe_nxt)),0)</f>
        <v>0</v>
      </c>
      <c r="AN418" s="27" cm="1">
        <f t="array" ref="AN418">IFERROR(_xlfn.LET(_xlpm.stk, AN414, _xlpm.dem, AO415:$BF415,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AVERAGE(AO415:BC415), _xlpm.nxt), _xlpm.fw + ((_xlpm.stk - _xlpm.ded) / _xlpm.safe_nxt)),0)</f>
        <v>0</v>
      </c>
      <c r="AO418" s="27" cm="1">
        <f t="array" ref="AO418">IFERROR(_xlfn.LET(_xlpm.stk, AO414, _xlpm.dem, AP415:$BF415,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AVERAGE(AP415:BD415), _xlpm.nxt), _xlpm.fw + ((_xlpm.stk - _xlpm.ded) / _xlpm.safe_nxt)),0)</f>
        <v>0</v>
      </c>
      <c r="AP418" s="27" cm="1">
        <f t="array" ref="AP418">IFERROR(_xlfn.LET(_xlpm.stk, AP414, _xlpm.dem, AQ415:$BF415,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AVERAGE(AQ415:BE415), _xlpm.nxt), _xlpm.fw + ((_xlpm.stk - _xlpm.ded) / _xlpm.safe_nxt)),0)</f>
        <v>0</v>
      </c>
      <c r="AQ418" s="27" cm="1">
        <f t="array" ref="AQ418">IFERROR(_xlfn.LET(_xlpm.stk, AQ414, _xlpm.dem, AR415:$BF415,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AVERAGE(AR415:BF415), _xlpm.nxt), _xlpm.fw + ((_xlpm.stk - _xlpm.ded) / _xlpm.safe_nxt)),0)</f>
        <v>0</v>
      </c>
    </row>
    <row r="419" spans="1:43" hidden="1" x14ac:dyDescent="0.3">
      <c r="A419" s="14">
        <f>_xlfn.XLOOKUP(F419,'Demand on-top'!A:A,'Demand on-top'!S:S)</f>
        <v>0</v>
      </c>
      <c r="B419" s="16" t="s">
        <v>230</v>
      </c>
      <c r="C419" s="17" t="s">
        <v>231</v>
      </c>
      <c r="D419" s="18" cm="1">
        <f t="array" ref="D419">ROUND(_xlfn.XLOOKUP(B419,Artikli!A:A,Artikli!C:C/7),0)</f>
        <v>6</v>
      </c>
      <c r="E419" s="19" t="s">
        <v>80</v>
      </c>
      <c r="F419" s="19" t="s">
        <v>228</v>
      </c>
      <c r="G419" s="48" t="s">
        <v>229</v>
      </c>
      <c r="H419" s="61"/>
      <c r="I419" s="57" t="s">
        <v>26</v>
      </c>
      <c r="J419" s="31">
        <v>2677</v>
      </c>
      <c r="K419" s="20">
        <f>IFERROR(_xlfn.XLOOKUP(F419,Stock!A:A,Stock!AI:AI),0)</f>
        <v>2504</v>
      </c>
      <c r="L419" s="20">
        <f t="shared" ref="L419:Y419" si="2810">K422</f>
        <v>2347</v>
      </c>
      <c r="M419" s="20">
        <f t="shared" si="2810"/>
        <v>2189</v>
      </c>
      <c r="N419" s="20">
        <f t="shared" si="2810"/>
        <v>2032</v>
      </c>
      <c r="O419" s="20">
        <f t="shared" si="2810"/>
        <v>1872</v>
      </c>
      <c r="P419" s="20">
        <f t="shared" si="2810"/>
        <v>1712</v>
      </c>
      <c r="Q419" s="20">
        <f t="shared" si="2810"/>
        <v>1550</v>
      </c>
      <c r="R419" s="20">
        <f t="shared" si="2810"/>
        <v>1390</v>
      </c>
      <c r="S419" s="20">
        <f t="shared" si="2810"/>
        <v>1229</v>
      </c>
      <c r="T419" s="20">
        <f t="shared" si="2810"/>
        <v>1069</v>
      </c>
      <c r="U419" s="20">
        <f t="shared" si="2810"/>
        <v>908</v>
      </c>
      <c r="V419" s="20">
        <f t="shared" si="2810"/>
        <v>746</v>
      </c>
      <c r="W419" s="20">
        <f t="shared" si="2810"/>
        <v>584</v>
      </c>
      <c r="X419" s="20">
        <f t="shared" si="2810"/>
        <v>421</v>
      </c>
      <c r="Y419" s="21">
        <f t="shared" si="2810"/>
        <v>257</v>
      </c>
      <c r="Z419" s="21">
        <f t="shared" ref="Z419" si="2811">Y422</f>
        <v>92</v>
      </c>
      <c r="AA419" s="21">
        <f t="shared" ref="AA419" si="2812">Z422</f>
        <v>0</v>
      </c>
      <c r="AB419" s="21">
        <f t="shared" ref="AB419" si="2813">AA422</f>
        <v>0</v>
      </c>
      <c r="AC419" s="21">
        <f t="shared" ref="AC419" si="2814">AB422</f>
        <v>0</v>
      </c>
      <c r="AD419" s="21">
        <f t="shared" ref="AD419" si="2815">AC422</f>
        <v>0</v>
      </c>
      <c r="AE419" s="21">
        <f t="shared" ref="AE419" si="2816">AD422</f>
        <v>0</v>
      </c>
      <c r="AF419" s="21">
        <f t="shared" ref="AF419" si="2817">AE422</f>
        <v>0</v>
      </c>
      <c r="AG419" s="21">
        <f t="shared" ref="AG419" si="2818">AF422</f>
        <v>0</v>
      </c>
      <c r="AH419" s="21">
        <f t="shared" ref="AH419" si="2819">AG422</f>
        <v>0</v>
      </c>
      <c r="AI419" s="21">
        <f t="shared" ref="AI419" si="2820">AH422</f>
        <v>0</v>
      </c>
      <c r="AJ419" s="21">
        <f t="shared" ref="AJ419" si="2821">AI422</f>
        <v>0</v>
      </c>
      <c r="AK419" s="21">
        <f t="shared" ref="AK419" si="2822">AJ422</f>
        <v>0</v>
      </c>
      <c r="AL419" s="21">
        <f t="shared" ref="AL419" si="2823">AK422</f>
        <v>0</v>
      </c>
      <c r="AM419" s="21">
        <f t="shared" ref="AM419" si="2824">AL422</f>
        <v>0</v>
      </c>
      <c r="AN419" s="21">
        <f t="shared" ref="AN419" si="2825">AM422</f>
        <v>0</v>
      </c>
      <c r="AO419" s="21">
        <f t="shared" ref="AO419" si="2826">AN422</f>
        <v>0</v>
      </c>
      <c r="AP419" s="21">
        <f t="shared" ref="AP419" si="2827">AO422</f>
        <v>0</v>
      </c>
      <c r="AQ419" s="21">
        <f t="shared" ref="AQ419" si="2828">AP422</f>
        <v>0</v>
      </c>
    </row>
    <row r="420" spans="1:43" hidden="1" x14ac:dyDescent="0.3">
      <c r="A420" s="14">
        <f>_xlfn.XLOOKUP(F420,'Demand on-top'!A:A,'Demand on-top'!S:S)</f>
        <v>0</v>
      </c>
      <c r="B420" s="16" t="s">
        <v>230</v>
      </c>
      <c r="C420" s="17" t="s">
        <v>231</v>
      </c>
      <c r="D420" s="18" cm="1">
        <f t="array" ref="D420">ROUND(_xlfn.XLOOKUP(B420,Artikli!A:A,Artikli!C:C/7),0)</f>
        <v>6</v>
      </c>
      <c r="E420" s="19" t="s">
        <v>80</v>
      </c>
      <c r="F420" s="19" t="s">
        <v>228</v>
      </c>
      <c r="G420" s="48" t="s">
        <v>229</v>
      </c>
      <c r="H420" s="62"/>
      <c r="I420" s="57" t="s">
        <v>28</v>
      </c>
      <c r="J420" s="31">
        <v>159</v>
      </c>
      <c r="K420" s="20">
        <f>ROUND(_xlfn.XLOOKUP($F420,'Prodaja+Demand'!$B:$B,'Prodaja+Demand'!BG:BG),0)+ROUND(_xlfn.XLOOKUP($F420,'Demand on-top'!$A:$A,'Demand on-top'!F:F),0)</f>
        <v>157</v>
      </c>
      <c r="L420" s="20">
        <f>ROUND(_xlfn.XLOOKUP($F420,'Prodaja+Demand'!$B:$B,'Prodaja+Demand'!BH:BH),0)+ROUND(_xlfn.XLOOKUP($F420,'Demand on-top'!$A:$A,'Demand on-top'!G:G),0)</f>
        <v>158</v>
      </c>
      <c r="M420" s="20">
        <f>ROUND(_xlfn.XLOOKUP($F420,'Prodaja+Demand'!$B:$B,'Prodaja+Demand'!BI:BI),0)+ROUND(_xlfn.XLOOKUP($F420,'Demand on-top'!$A:$A,'Demand on-top'!H:H),0)</f>
        <v>157</v>
      </c>
      <c r="N420" s="20">
        <f>ROUND(_xlfn.XLOOKUP($F420,'Prodaja+Demand'!$B:$B,'Prodaja+Demand'!BJ:BJ),0)+ROUND(_xlfn.XLOOKUP($F420,'Demand on-top'!$A:$A,'Demand on-top'!I:I),0)</f>
        <v>160</v>
      </c>
      <c r="O420" s="20">
        <f>ROUND(_xlfn.XLOOKUP($F420,'Prodaja+Demand'!$B:$B,'Prodaja+Demand'!BK:BK),0)+ROUND(_xlfn.XLOOKUP($F420,'Demand on-top'!$A:$A,'Demand on-top'!J:J),0)</f>
        <v>160</v>
      </c>
      <c r="P420" s="20">
        <f>ROUND(_xlfn.XLOOKUP($F420,'Prodaja+Demand'!$B:$B,'Prodaja+Demand'!BL:BL),0)+ROUND(_xlfn.XLOOKUP($F420,'Demand on-top'!$A:$A,'Demand on-top'!K:K),0)</f>
        <v>162</v>
      </c>
      <c r="Q420" s="20">
        <f>ROUND(_xlfn.XLOOKUP($F420,'Prodaja+Demand'!$B:$B,'Prodaja+Demand'!BM:BM),0)+ROUND(_xlfn.XLOOKUP($F420,'Demand on-top'!$A:$A,'Demand on-top'!L:L),0)</f>
        <v>160</v>
      </c>
      <c r="R420" s="20">
        <f>ROUND(_xlfn.XLOOKUP($F420,'Prodaja+Demand'!$B:$B,'Prodaja+Demand'!BN:BN),0)+ROUND(_xlfn.XLOOKUP($F420,'Demand on-top'!$A:$A,'Demand on-top'!M:M),0)</f>
        <v>161</v>
      </c>
      <c r="S420" s="20">
        <f>ROUND(_xlfn.XLOOKUP($F420,'Prodaja+Demand'!$B:$B,'Prodaja+Demand'!BO:BO),0)+ROUND(_xlfn.XLOOKUP($F420,'Demand on-top'!$A:$A,'Demand on-top'!N:N),0)</f>
        <v>160</v>
      </c>
      <c r="T420" s="20">
        <f>ROUND(_xlfn.XLOOKUP($F420,'Prodaja+Demand'!$B:$B,'Prodaja+Demand'!BP:BP),0)+ROUND(_xlfn.XLOOKUP($F420,'Demand on-top'!$A:$A,'Demand on-top'!O:O),0)</f>
        <v>161</v>
      </c>
      <c r="U420" s="20">
        <f>ROUND(_xlfn.XLOOKUP($F420,'Prodaja+Demand'!$B:$B,'Prodaja+Demand'!BQ:BQ),0)+ROUND(_xlfn.XLOOKUP($F420,'Demand on-top'!$A:$A,'Demand on-top'!P:P),0)</f>
        <v>162</v>
      </c>
      <c r="V420" s="20">
        <f>ROUND(_xlfn.XLOOKUP($F420,'Prodaja+Demand'!$B:$B,'Prodaja+Demand'!BR:BR),0)+ROUND(_xlfn.XLOOKUP($F420,'Demand on-top'!$A:$A,'Demand on-top'!Q:Q),0)</f>
        <v>162</v>
      </c>
      <c r="W420" s="20">
        <f>ROUND(_xlfn.XLOOKUP($F420,'Prodaja+Demand'!$B:$B,'Prodaja+Demand'!BS:BS),0)+ROUND(_xlfn.XLOOKUP($F420,'Demand on-top'!$A:$A,'Demand on-top'!R:R),0)</f>
        <v>163</v>
      </c>
      <c r="X420" s="20">
        <f>ROUND(_xlfn.XLOOKUP($F420,'Prodaja+Demand'!$B:$B,'Prodaja+Demand'!BT:BT),0)+ROUND(_xlfn.XLOOKUP($F420,'Demand on-top'!$A:$A,'Demand on-top'!S:S),0)</f>
        <v>164</v>
      </c>
      <c r="Y420" s="21">
        <f>ROUND(_xlfn.XLOOKUP($F420,'Prodaja+Demand'!$B:$B,'Prodaja+Demand'!BU:BU),0)+ROUND(_xlfn.XLOOKUP($F420,'Demand on-top'!$A:$A,'Demand on-top'!T:T),0)</f>
        <v>165</v>
      </c>
      <c r="Z420" s="21">
        <f>ROUND(_xlfn.XLOOKUP($F420,'Prodaja+Demand'!$B:$B,'Prodaja+Demand'!BV:BV),0)+ROUND(_xlfn.XLOOKUP($F420,'Demand on-top'!$A:$A,'Demand on-top'!U:U),0)</f>
        <v>166</v>
      </c>
      <c r="AA420" s="21">
        <f>ROUND(_xlfn.XLOOKUP($F420,'Prodaja+Demand'!$B:$B,'Prodaja+Demand'!BW:BW),0)+ROUND(_xlfn.XLOOKUP($F420,'Demand on-top'!$A:$A,'Demand on-top'!V:V),0)</f>
        <v>168</v>
      </c>
      <c r="AB420" s="21">
        <f>ROUND(_xlfn.XLOOKUP($F420,'Prodaja+Demand'!$B:$B,'Prodaja+Demand'!BX:BX),0)+ROUND(_xlfn.XLOOKUP($F420,'Demand on-top'!$A:$A,'Demand on-top'!W:W),0)</f>
        <v>169</v>
      </c>
      <c r="AC420" s="21">
        <f>ROUND(_xlfn.XLOOKUP($F420,'Prodaja+Demand'!$B:$B,'Prodaja+Demand'!BY:BY),0)+ROUND(_xlfn.XLOOKUP($F420,'Demand on-top'!$A:$A,'Demand on-top'!X:X),0)</f>
        <v>169</v>
      </c>
      <c r="AD420" s="21">
        <f>ROUND(_xlfn.XLOOKUP($F420,'Prodaja+Demand'!$B:$B,'Prodaja+Demand'!BZ:BZ),0)+ROUND(_xlfn.XLOOKUP($F420,'Demand on-top'!$A:$A,'Demand on-top'!Y:Y),0)</f>
        <v>166</v>
      </c>
      <c r="AE420" s="21">
        <f>ROUND(_xlfn.XLOOKUP($F420,'Prodaja+Demand'!$B:$B,'Prodaja+Demand'!CA:CA),0)+ROUND(_xlfn.XLOOKUP($F420,'Demand on-top'!$A:$A,'Demand on-top'!Z:Z),0)</f>
        <v>163</v>
      </c>
      <c r="AF420" s="21">
        <f>ROUND(_xlfn.XLOOKUP($F420,'Prodaja+Demand'!$B:$B,'Prodaja+Demand'!CB:CB),0)+ROUND(_xlfn.XLOOKUP($F420,'Demand on-top'!$A:$A,'Demand on-top'!AA:AA),0)</f>
        <v>162</v>
      </c>
      <c r="AG420" s="21">
        <f>ROUND(_xlfn.XLOOKUP($F420,'Prodaja+Demand'!$B:$B,'Prodaja+Demand'!CC:CC),0)+ROUND(_xlfn.XLOOKUP($F420,'Demand on-top'!$A:$A,'Demand on-top'!AB:AB),0)</f>
        <v>160</v>
      </c>
      <c r="AH420" s="21">
        <f>ROUND(_xlfn.XLOOKUP($F420,'Prodaja+Demand'!$B:$B,'Prodaja+Demand'!CD:CD),0)+ROUND(_xlfn.XLOOKUP($F420,'Demand on-top'!$A:$A,'Demand on-top'!AC:AC),0)</f>
        <v>162</v>
      </c>
      <c r="AI420" s="21">
        <f>ROUND(_xlfn.XLOOKUP($F420,'Prodaja+Demand'!$B:$B,'Prodaja+Demand'!CE:CE),0)+ROUND(_xlfn.XLOOKUP($F420,'Demand on-top'!$A:$A,'Demand on-top'!AD:AD),0)</f>
        <v>164</v>
      </c>
      <c r="AJ420" s="21">
        <f>ROUND(_xlfn.XLOOKUP($F420,'Prodaja+Demand'!$B:$B,'Prodaja+Demand'!CF:CF),0)+ROUND(_xlfn.XLOOKUP($F420,'Demand on-top'!$A:$A,'Demand on-top'!AE:AE),0)</f>
        <v>162</v>
      </c>
      <c r="AK420" s="21">
        <f>ROUND(_xlfn.XLOOKUP($F420,'Prodaja+Demand'!$B:$B,'Prodaja+Demand'!CG:CG),0)+ROUND(_xlfn.XLOOKUP($F420,'Demand on-top'!$A:$A,'Demand on-top'!AF:AF),0)</f>
        <v>162</v>
      </c>
      <c r="AL420" s="21">
        <f>ROUND(_xlfn.XLOOKUP($F420,'Prodaja+Demand'!$B:$B,'Prodaja+Demand'!CH:CH),0)+ROUND(_xlfn.XLOOKUP($F420,'Demand on-top'!$A:$A,'Demand on-top'!AG:AG),0)</f>
        <v>163</v>
      </c>
      <c r="AM420" s="21">
        <f>ROUND(_xlfn.XLOOKUP($F420,'Prodaja+Demand'!$B:$B,'Prodaja+Demand'!CI:CI),0)+ROUND(_xlfn.XLOOKUP($F420,'Demand on-top'!$A:$A,'Demand on-top'!AH:AH),0)</f>
        <v>163</v>
      </c>
      <c r="AN420" s="21">
        <f>ROUND(_xlfn.XLOOKUP($F420,'Prodaja+Demand'!$B:$B,'Prodaja+Demand'!CJ:CJ),0)+ROUND(_xlfn.XLOOKUP($F420,'Demand on-top'!$A:$A,'Demand on-top'!AI:AI),0)</f>
        <v>163</v>
      </c>
      <c r="AO420" s="21">
        <f>ROUND(_xlfn.XLOOKUP($F420,'Prodaja+Demand'!$B:$B,'Prodaja+Demand'!CK:CK),0)+ROUND(_xlfn.XLOOKUP($F420,'Demand on-top'!$A:$A,'Demand on-top'!AJ:AJ),0)</f>
        <v>163</v>
      </c>
      <c r="AP420" s="21">
        <f>ROUND(_xlfn.XLOOKUP($F420,'Prodaja+Demand'!$B:$B,'Prodaja+Demand'!CL:CL),0)+ROUND(_xlfn.XLOOKUP($F420,'Demand on-top'!$A:$A,'Demand on-top'!AK:AK),0)</f>
        <v>0</v>
      </c>
      <c r="AQ420" s="21">
        <f>ROUND(_xlfn.XLOOKUP($F420,'Prodaja+Demand'!$B:$B,'Prodaja+Demand'!CM:CM),0)+ROUND(_xlfn.XLOOKUP($F420,'Demand on-top'!$A:$A,'Demand on-top'!AL:AL),0)</f>
        <v>0</v>
      </c>
    </row>
    <row r="421" spans="1:43" hidden="1" x14ac:dyDescent="0.3">
      <c r="A421" s="14">
        <f>_xlfn.XLOOKUP(F421,'Demand on-top'!A:A,'Demand on-top'!S:S)</f>
        <v>0</v>
      </c>
      <c r="B421" s="16" t="s">
        <v>230</v>
      </c>
      <c r="C421" s="17" t="s">
        <v>231</v>
      </c>
      <c r="D421" s="18" cm="1">
        <f t="array" ref="D421">ROUND(_xlfn.XLOOKUP(B421,Artikli!A:A,Artikli!C:C/7),0)</f>
        <v>6</v>
      </c>
      <c r="E421" s="19" t="s">
        <v>80</v>
      </c>
      <c r="F421" s="19" t="s">
        <v>228</v>
      </c>
      <c r="G421" s="48" t="s">
        <v>229</v>
      </c>
      <c r="H421" s="62"/>
      <c r="I421" s="57" t="s">
        <v>27</v>
      </c>
      <c r="J421" s="31">
        <v>0</v>
      </c>
      <c r="K421" s="20">
        <f>IFERROR(_xlfn.XLOOKUP($F421,'Incoming supply'!$A:$A,'Incoming supply'!B:B),0)</f>
        <v>0</v>
      </c>
      <c r="L421" s="20">
        <f>IFERROR(_xlfn.XLOOKUP($F421,'Incoming supply'!$A:$A,'Incoming supply'!C:C),0)</f>
        <v>0</v>
      </c>
      <c r="M421" s="20">
        <f>IFERROR(_xlfn.XLOOKUP($F421,'Incoming supply'!$A:$A,'Incoming supply'!D:D),0)</f>
        <v>0</v>
      </c>
      <c r="N421" s="20">
        <f>IFERROR(_xlfn.XLOOKUP($F421,'Incoming supply'!$A:$A,'Incoming supply'!E:E),0)</f>
        <v>0</v>
      </c>
      <c r="O421" s="20">
        <f>IFERROR(_xlfn.XLOOKUP($F421,'Incoming supply'!$A:$A,'Incoming supply'!F:F),0)</f>
        <v>0</v>
      </c>
      <c r="P421" s="20">
        <f>IFERROR(_xlfn.XLOOKUP($F421,'Incoming supply'!$A:$A,'Incoming supply'!G:G),0)</f>
        <v>0</v>
      </c>
      <c r="Q421" s="20">
        <f>IFERROR(_xlfn.XLOOKUP($F421,'Incoming supply'!$A:$A,'Incoming supply'!H:H),0)</f>
        <v>0</v>
      </c>
      <c r="R421" s="20">
        <f>IFERROR(_xlfn.XLOOKUP($F421,'Incoming supply'!$A:$A,'Incoming supply'!I:I),0)</f>
        <v>0</v>
      </c>
      <c r="S421" s="20">
        <f>IFERROR(_xlfn.XLOOKUP($F421,'Incoming supply'!$A:$A,'Incoming supply'!J:J),0)</f>
        <v>0</v>
      </c>
      <c r="T421" s="20">
        <f>IFERROR(_xlfn.XLOOKUP($F421,'Incoming supply'!$A:$A,'Incoming supply'!K:K),0)</f>
        <v>0</v>
      </c>
      <c r="U421" s="20">
        <f>IFERROR(_xlfn.XLOOKUP($F421,'Incoming supply'!$A:$A,'Incoming supply'!L:L),0)</f>
        <v>0</v>
      </c>
      <c r="V421" s="20">
        <f>IFERROR(_xlfn.XLOOKUP($F421,'Incoming supply'!$A:$A,'Incoming supply'!M:M),0)</f>
        <v>0</v>
      </c>
      <c r="W421" s="20">
        <f>IFERROR(_xlfn.XLOOKUP($F421,'Incoming supply'!$A:$A,'Incoming supply'!N:N),0)</f>
        <v>0</v>
      </c>
      <c r="X421" s="20">
        <f>IFERROR(_xlfn.XLOOKUP($F421,'Incoming supply'!$A:$A,'Incoming supply'!O:O),0)</f>
        <v>0</v>
      </c>
      <c r="Y421" s="21">
        <f>IFERROR(_xlfn.XLOOKUP($F421,'Incoming supply'!$A:$A,'Incoming supply'!P:P),0)</f>
        <v>0</v>
      </c>
      <c r="Z421" s="21">
        <f>IFERROR(_xlfn.XLOOKUP($F421,'Incoming supply'!$A:$A,'Incoming supply'!Q:Q),0)</f>
        <v>0</v>
      </c>
      <c r="AA421" s="21">
        <f>IFERROR(_xlfn.XLOOKUP($F421,'Incoming supply'!$A:$A,'Incoming supply'!R:R),0)</f>
        <v>0</v>
      </c>
      <c r="AB421" s="21">
        <f>IFERROR(_xlfn.XLOOKUP($F421,'Incoming supply'!$A:$A,'Incoming supply'!S:S),0)</f>
        <v>0</v>
      </c>
      <c r="AC421" s="21">
        <f>IFERROR(_xlfn.XLOOKUP($F421,'Incoming supply'!$A:$A,'Incoming supply'!T:T),0)</f>
        <v>0</v>
      </c>
      <c r="AD421" s="21">
        <f>IFERROR(_xlfn.XLOOKUP($F421,'Incoming supply'!$A:$A,'Incoming supply'!U:U),0)</f>
        <v>0</v>
      </c>
      <c r="AE421" s="21">
        <f>IFERROR(_xlfn.XLOOKUP($F421,'Incoming supply'!$A:$A,'Incoming supply'!V:V),0)</f>
        <v>0</v>
      </c>
      <c r="AF421" s="21">
        <f>IFERROR(_xlfn.XLOOKUP($F421,'Incoming supply'!$A:$A,'Incoming supply'!W:W),0)</f>
        <v>0</v>
      </c>
      <c r="AG421" s="21">
        <f>IFERROR(_xlfn.XLOOKUP($F421,'Incoming supply'!$A:$A,'Incoming supply'!X:X),0)</f>
        <v>0</v>
      </c>
      <c r="AH421" s="21">
        <f>IFERROR(_xlfn.XLOOKUP($F421,'Incoming supply'!$A:$A,'Incoming supply'!Y:Y),0)</f>
        <v>0</v>
      </c>
      <c r="AI421" s="21">
        <f>IFERROR(_xlfn.XLOOKUP($F421,'Incoming supply'!$A:$A,'Incoming supply'!Z:Z),0)</f>
        <v>0</v>
      </c>
      <c r="AJ421" s="21">
        <f>IFERROR(_xlfn.XLOOKUP($F421,'Incoming supply'!$A:$A,'Incoming supply'!AA:AA),0)</f>
        <v>0</v>
      </c>
      <c r="AK421" s="21">
        <f>IFERROR(_xlfn.XLOOKUP($F421,'Incoming supply'!$A:$A,'Incoming supply'!AB:AB),0)</f>
        <v>0</v>
      </c>
      <c r="AL421" s="21">
        <f>IFERROR(_xlfn.XLOOKUP($F421,'Incoming supply'!$A:$A,'Incoming supply'!AC:AC),0)</f>
        <v>0</v>
      </c>
      <c r="AM421" s="21">
        <f>IFERROR(_xlfn.XLOOKUP($F421,'Incoming supply'!$A:$A,'Incoming supply'!AD:AD),0)</f>
        <v>0</v>
      </c>
      <c r="AN421" s="21">
        <f>IFERROR(_xlfn.XLOOKUP($F421,'Incoming supply'!$A:$A,'Incoming supply'!AE:AE),0)</f>
        <v>0</v>
      </c>
      <c r="AO421" s="21">
        <f>IFERROR(_xlfn.XLOOKUP($F421,'Incoming supply'!$A:$A,'Incoming supply'!AF:AF),0)</f>
        <v>0</v>
      </c>
      <c r="AP421" s="21">
        <f>IFERROR(_xlfn.XLOOKUP($F421,'Incoming supply'!$A:$A,'Incoming supply'!AG:AG),0)</f>
        <v>0</v>
      </c>
      <c r="AQ421" s="21">
        <f>IFERROR(_xlfn.XLOOKUP($F421,'Incoming supply'!$A:$A,'Incoming supply'!AH:AH),0)</f>
        <v>0</v>
      </c>
    </row>
    <row r="422" spans="1:43" hidden="1" x14ac:dyDescent="0.3">
      <c r="A422" s="14">
        <f>_xlfn.XLOOKUP(F422,'Demand on-top'!A:A,'Demand on-top'!S:S)</f>
        <v>0</v>
      </c>
      <c r="B422" s="16" t="s">
        <v>230</v>
      </c>
      <c r="C422" s="17" t="s">
        <v>231</v>
      </c>
      <c r="D422" s="18" cm="1">
        <f t="array" ref="D422">ROUND(_xlfn.XLOOKUP(B422,Artikli!A:A,Artikli!C:C/7),0)</f>
        <v>6</v>
      </c>
      <c r="E422" s="19" t="s">
        <v>80</v>
      </c>
      <c r="F422" s="19" t="s">
        <v>228</v>
      </c>
      <c r="G422" s="48" t="s">
        <v>229</v>
      </c>
      <c r="H422" s="62"/>
      <c r="I422" s="57" t="s">
        <v>4096</v>
      </c>
      <c r="J422" s="31">
        <v>2518</v>
      </c>
      <c r="K422" s="20">
        <f t="shared" ref="K422" si="2829">IF((K419-K420+K421)&gt;0,(K419-K420+K421),0)</f>
        <v>2347</v>
      </c>
      <c r="L422" s="20">
        <f t="shared" ref="L422" si="2830">IF((L419-L420+L421)&gt;0,(L419-L420+L421),0)</f>
        <v>2189</v>
      </c>
      <c r="M422" s="20">
        <f t="shared" ref="M422" si="2831">IF((M419-M420+M421)&gt;0,(M419-M420+M421),0)</f>
        <v>2032</v>
      </c>
      <c r="N422" s="20">
        <f t="shared" ref="N422" si="2832">IF((N419-N420+N421)&gt;0,(N419-N420+N421),0)</f>
        <v>1872</v>
      </c>
      <c r="O422" s="20">
        <f t="shared" ref="O422" si="2833">IF((O419-O420+O421)&gt;0,(O419-O420+O421),0)</f>
        <v>1712</v>
      </c>
      <c r="P422" s="20">
        <f t="shared" ref="P422" si="2834">IF((P419-P420+P421)&gt;0,(P419-P420+P421),0)</f>
        <v>1550</v>
      </c>
      <c r="Q422" s="20">
        <f t="shared" ref="Q422" si="2835">IF((Q419-Q420+Q421)&gt;0,(Q419-Q420+Q421),0)</f>
        <v>1390</v>
      </c>
      <c r="R422" s="20">
        <f t="shared" ref="R422" si="2836">IF((R419-R420+R421)&gt;0,(R419-R420+R421),0)</f>
        <v>1229</v>
      </c>
      <c r="S422" s="20">
        <f t="shared" ref="S422" si="2837">IF((S419-S420+S421)&gt;0,(S419-S420+S421),0)</f>
        <v>1069</v>
      </c>
      <c r="T422" s="20">
        <f t="shared" ref="T422" si="2838">IF((T419-T420+T421)&gt;0,(T419-T420+T421),0)</f>
        <v>908</v>
      </c>
      <c r="U422" s="20">
        <f t="shared" ref="U422" si="2839">IF((U419-U420+U421)&gt;0,(U419-U420+U421),0)</f>
        <v>746</v>
      </c>
      <c r="V422" s="20">
        <f t="shared" ref="V422" si="2840">IF((V419-V420+V421)&gt;0,(V419-V420+V421),0)</f>
        <v>584</v>
      </c>
      <c r="W422" s="20">
        <f t="shared" ref="W422" si="2841">IF((W419-W420+W421)&gt;0,(W419-W420+W421),0)</f>
        <v>421</v>
      </c>
      <c r="X422" s="20">
        <f t="shared" ref="X422" si="2842">IF((X419-X420+X421)&gt;0,(X419-X420+X421),0)</f>
        <v>257</v>
      </c>
      <c r="Y422" s="21">
        <f t="shared" ref="Y422:AQ422" si="2843">IF((Y419-Y420+Y421)&gt;0,(Y419-Y420+Y421),0)</f>
        <v>92</v>
      </c>
      <c r="Z422" s="21">
        <f t="shared" si="2843"/>
        <v>0</v>
      </c>
      <c r="AA422" s="21">
        <f t="shared" si="2843"/>
        <v>0</v>
      </c>
      <c r="AB422" s="21">
        <f t="shared" si="2843"/>
        <v>0</v>
      </c>
      <c r="AC422" s="21">
        <f t="shared" si="2843"/>
        <v>0</v>
      </c>
      <c r="AD422" s="21">
        <f t="shared" si="2843"/>
        <v>0</v>
      </c>
      <c r="AE422" s="21">
        <f t="shared" si="2843"/>
        <v>0</v>
      </c>
      <c r="AF422" s="21">
        <f t="shared" si="2843"/>
        <v>0</v>
      </c>
      <c r="AG422" s="21">
        <f t="shared" si="2843"/>
        <v>0</v>
      </c>
      <c r="AH422" s="21">
        <f t="shared" si="2843"/>
        <v>0</v>
      </c>
      <c r="AI422" s="21">
        <f t="shared" si="2843"/>
        <v>0</v>
      </c>
      <c r="AJ422" s="21">
        <f t="shared" si="2843"/>
        <v>0</v>
      </c>
      <c r="AK422" s="21">
        <f t="shared" si="2843"/>
        <v>0</v>
      </c>
      <c r="AL422" s="21">
        <f t="shared" si="2843"/>
        <v>0</v>
      </c>
      <c r="AM422" s="21">
        <f t="shared" si="2843"/>
        <v>0</v>
      </c>
      <c r="AN422" s="21">
        <f t="shared" si="2843"/>
        <v>0</v>
      </c>
      <c r="AO422" s="21">
        <f t="shared" si="2843"/>
        <v>0</v>
      </c>
      <c r="AP422" s="21">
        <f t="shared" si="2843"/>
        <v>0</v>
      </c>
      <c r="AQ422" s="21">
        <f t="shared" si="2843"/>
        <v>0</v>
      </c>
    </row>
    <row r="423" spans="1:43" hidden="1" x14ac:dyDescent="0.3">
      <c r="A423" s="14">
        <f>_xlfn.XLOOKUP(F423,'Demand on-top'!A:A,'Demand on-top'!S:S)</f>
        <v>0</v>
      </c>
      <c r="B423" s="22" t="s">
        <v>230</v>
      </c>
      <c r="C423" s="23" t="s">
        <v>231</v>
      </c>
      <c r="D423" s="18" cm="1">
        <f t="array" ref="D423">ROUND(_xlfn.XLOOKUP(B423,Artikli!A:A,Artikli!C:C/7),0)</f>
        <v>6</v>
      </c>
      <c r="E423" s="25" t="s">
        <v>80</v>
      </c>
      <c r="F423" s="25" t="s">
        <v>228</v>
      </c>
      <c r="G423" s="49" t="s">
        <v>229</v>
      </c>
      <c r="H423" s="64"/>
      <c r="I423" s="58" t="s">
        <v>29</v>
      </c>
      <c r="J423" s="32">
        <v>16.648009950248756</v>
      </c>
      <c r="K423" s="26" cm="1">
        <f t="array" ref="K423">IFERROR(_xlfn.LET(_xlpm.stk, K419, _xlpm.dem, L420:$BF420,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AVERAGE(L420:Z420), _xlpm.nxt), _xlpm.fw + ((_xlpm.stk - _xlpm.ded) / _xlpm.safe_nxt)),0)</f>
        <v>15.494047619047619</v>
      </c>
      <c r="L423" s="26" cm="1">
        <f t="array" ref="L423">IFERROR(_xlfn.LET(_xlpm.stk, L419, _xlpm.dem, M420:$BF420,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AVERAGE(M420:AA420), _xlpm.nxt), _xlpm.fw + ((_xlpm.stk - _xlpm.ded) / _xlpm.safe_nxt)),0)</f>
        <v>14.5</v>
      </c>
      <c r="M423" s="26" cm="1">
        <f t="array" ref="M423">IFERROR(_xlfn.LET(_xlpm.stk, M419, _xlpm.dem, N420:$BF420,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AVERAGE(N420:AB420), _xlpm.nxt), _xlpm.fw + ((_xlpm.stk - _xlpm.ded) / _xlpm.safe_nxt)),0)</f>
        <v>13.494047619047619</v>
      </c>
      <c r="N423" s="26" cm="1">
        <f t="array" ref="N423">IFERROR(_xlfn.LET(_xlpm.stk, N419, _xlpm.dem, O420:$BF420,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AVERAGE(O420:AC420), _xlpm.nxt), _xlpm.fw + ((_xlpm.stk - _xlpm.ded) / _xlpm.safe_nxt)),0)</f>
        <v>12.511904761904763</v>
      </c>
      <c r="O423" s="26" cm="1">
        <f t="array" ref="O423">IFERROR(_xlfn.LET(_xlpm.stk, O419, _xlpm.dem, P420:$BF420,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AVERAGE(P420:AD420), _xlpm.nxt), _xlpm.fw + ((_xlpm.stk - _xlpm.ded) / _xlpm.safe_nxt)),0)</f>
        <v>11.511904761904763</v>
      </c>
      <c r="P423" s="26" cm="1">
        <f t="array" ref="P423">IFERROR(_xlfn.LET(_xlpm.stk, P419, _xlpm.dem, Q420:$BF420,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AVERAGE(Q420:AE420), _xlpm.nxt), _xlpm.fw + ((_xlpm.stk - _xlpm.ded) / _xlpm.safe_nxt)),0)</f>
        <v>10.523809523809524</v>
      </c>
      <c r="Q423" s="26" cm="1">
        <f t="array" ref="Q423">IFERROR(_xlfn.LET(_xlpm.stk, Q419, _xlpm.dem, R420:$BF420,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AVERAGE(R420:AF420), _xlpm.nxt), _xlpm.fw + ((_xlpm.stk - _xlpm.ded) / _xlpm.safe_nxt)),0)</f>
        <v>9.5119047619047628</v>
      </c>
      <c r="R423" s="26" cm="1">
        <f t="array" ref="R423">IFERROR(_xlfn.LET(_xlpm.stk, R419, _xlpm.dem, S420:$BF420,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AVERAGE(S420:AG420), _xlpm.nxt), _xlpm.fw + ((_xlpm.stk - _xlpm.ded) / _xlpm.safe_nxt)),0)</f>
        <v>8.5178571428571423</v>
      </c>
      <c r="S423" s="26" cm="1">
        <f t="array" ref="S423">IFERROR(_xlfn.LET(_xlpm.stk, S419, _xlpm.dem, T420:$BF420,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AVERAGE(T420:AH420), _xlpm.nxt), _xlpm.fw + ((_xlpm.stk - _xlpm.ded) / _xlpm.safe_nxt)),0)</f>
        <v>7.5119047619047619</v>
      </c>
      <c r="T423" s="26" cm="1">
        <f t="array" ref="T423">IFERROR(_xlfn.LET(_xlpm.stk, T419, _xlpm.dem, U420:$BF420,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AVERAGE(U420:AI420), _xlpm.nxt), _xlpm.fw + ((_xlpm.stk - _xlpm.ded) / _xlpm.safe_nxt)),0)</f>
        <v>6.5178571428571432</v>
      </c>
      <c r="U423" s="26" cm="1">
        <f t="array" ref="U423">IFERROR(_xlfn.LET(_xlpm.stk, U419, _xlpm.dem, V420:$BF420,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AVERAGE(V420:AJ420), _xlpm.nxt), _xlpm.fw + ((_xlpm.stk - _xlpm.ded) / _xlpm.safe_nxt)),0)</f>
        <v>5.5238095238095237</v>
      </c>
      <c r="V423" s="26" cm="1">
        <f t="array" ref="V423">IFERROR(_xlfn.LET(_xlpm.stk, V419, _xlpm.dem, W420:$BF420,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AVERAGE(W420:AK420), _xlpm.nxt), _xlpm.fw + ((_xlpm.stk - _xlpm.ded) / _xlpm.safe_nxt)),0)</f>
        <v>4.5238095238095237</v>
      </c>
      <c r="W423" s="26" cm="1">
        <f t="array" ref="W423">IFERROR(_xlfn.LET(_xlpm.stk, W419, _xlpm.dem, X420:$BF420,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AVERAGE(X420:AL420), _xlpm.nxt), _xlpm.fw + ((_xlpm.stk - _xlpm.ded) / _xlpm.safe_nxt)),0)</f>
        <v>3.5297619047619047</v>
      </c>
      <c r="X423" s="26" cm="1">
        <f t="array" ref="X423">IFERROR(_xlfn.LET(_xlpm.stk, X419, _xlpm.dem, Y420:$BF420,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AVERAGE(Y420:AM420), _xlpm.nxt), _xlpm.fw + ((_xlpm.stk - _xlpm.ded) / _xlpm.safe_nxt)),0)</f>
        <v>2.5357142857142856</v>
      </c>
      <c r="Y423" s="27" cm="1">
        <f t="array" ref="Y423">IFERROR(_xlfn.LET(_xlpm.stk, Y419, _xlpm.dem, Z420:$BF420,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AVERAGE(Z420:AN420), _xlpm.nxt), _xlpm.fw + ((_xlpm.stk - _xlpm.ded) / _xlpm.safe_nxt)),0)</f>
        <v>1.5416666666666665</v>
      </c>
      <c r="Z423" s="27" cm="1">
        <f t="array" ref="Z423">IFERROR(_xlfn.LET(_xlpm.stk, Z419, _xlpm.dem, AA420:$BF420,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AVERAGE(AA420:AO420), _xlpm.nxt), _xlpm.fw + ((_xlpm.stk - _xlpm.ded) / _xlpm.safe_nxt)),0)</f>
        <v>0.54761904761904767</v>
      </c>
      <c r="AA423" s="27" cm="1">
        <f t="array" ref="AA423">IFERROR(_xlfn.LET(_xlpm.stk, AA419, _xlpm.dem, AB420:$BF420,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AVERAGE(AB420:AP420), _xlpm.nxt), _xlpm.fw + ((_xlpm.stk - _xlpm.ded) / _xlpm.safe_nxt)),0)</f>
        <v>0</v>
      </c>
      <c r="AB423" s="27" cm="1">
        <f t="array" ref="AB423">IFERROR(_xlfn.LET(_xlpm.stk, AB419, _xlpm.dem, AC420:$BF420,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AVERAGE(AC420:AQ420), _xlpm.nxt), _xlpm.fw + ((_xlpm.stk - _xlpm.ded) / _xlpm.safe_nxt)),0)</f>
        <v>0</v>
      </c>
      <c r="AC423" s="27" cm="1">
        <f t="array" ref="AC423">IFERROR(_xlfn.LET(_xlpm.stk, AC419, _xlpm.dem, AD420:$BF420,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AVERAGE(AD420:AR420), _xlpm.nxt), _xlpm.fw + ((_xlpm.stk - _xlpm.ded) / _xlpm.safe_nxt)),0)</f>
        <v>0</v>
      </c>
      <c r="AD423" s="27" cm="1">
        <f t="array" ref="AD423">IFERROR(_xlfn.LET(_xlpm.stk, AD419, _xlpm.dem, AE420:$BF420,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AVERAGE(AE420:AS420), _xlpm.nxt), _xlpm.fw + ((_xlpm.stk - _xlpm.ded) / _xlpm.safe_nxt)),0)</f>
        <v>0</v>
      </c>
      <c r="AE423" s="27" cm="1">
        <f t="array" ref="AE423">IFERROR(_xlfn.LET(_xlpm.stk, AE419, _xlpm.dem, AF420:$BF420,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AVERAGE(AF420:AT420), _xlpm.nxt), _xlpm.fw + ((_xlpm.stk - _xlpm.ded) / _xlpm.safe_nxt)),0)</f>
        <v>0</v>
      </c>
      <c r="AF423" s="27" cm="1">
        <f t="array" ref="AF423">IFERROR(_xlfn.LET(_xlpm.stk, AF419, _xlpm.dem, AG420:$BF420,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AVERAGE(AG420:AU420), _xlpm.nxt), _xlpm.fw + ((_xlpm.stk - _xlpm.ded) / _xlpm.safe_nxt)),0)</f>
        <v>0</v>
      </c>
      <c r="AG423" s="27" cm="1">
        <f t="array" ref="AG423">IFERROR(_xlfn.LET(_xlpm.stk, AG419, _xlpm.dem, AH420:$BF420,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AVERAGE(AH420:AV420), _xlpm.nxt), _xlpm.fw + ((_xlpm.stk - _xlpm.ded) / _xlpm.safe_nxt)),0)</f>
        <v>0</v>
      </c>
      <c r="AH423" s="27" cm="1">
        <f t="array" ref="AH423">IFERROR(_xlfn.LET(_xlpm.stk, AH419, _xlpm.dem, AI420:$BF420,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AVERAGE(AI420:AW420), _xlpm.nxt), _xlpm.fw + ((_xlpm.stk - _xlpm.ded) / _xlpm.safe_nxt)),0)</f>
        <v>0</v>
      </c>
      <c r="AI423" s="27" cm="1">
        <f t="array" ref="AI423">IFERROR(_xlfn.LET(_xlpm.stk, AI419, _xlpm.dem, AJ420:$BF420,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AVERAGE(AJ420:AX420), _xlpm.nxt), _xlpm.fw + ((_xlpm.stk - _xlpm.ded) / _xlpm.safe_nxt)),0)</f>
        <v>0</v>
      </c>
      <c r="AJ423" s="27" cm="1">
        <f t="array" ref="AJ423">IFERROR(_xlfn.LET(_xlpm.stk, AJ419, _xlpm.dem, AK420:$BF420,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AVERAGE(AK420:AY420), _xlpm.nxt), _xlpm.fw + ((_xlpm.stk - _xlpm.ded) / _xlpm.safe_nxt)),0)</f>
        <v>0</v>
      </c>
      <c r="AK423" s="27" cm="1">
        <f t="array" ref="AK423">IFERROR(_xlfn.LET(_xlpm.stk, AK419, _xlpm.dem, AL420:$BF420,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AVERAGE(AL420:AZ420), _xlpm.nxt), _xlpm.fw + ((_xlpm.stk - _xlpm.ded) / _xlpm.safe_nxt)),0)</f>
        <v>0</v>
      </c>
      <c r="AL423" s="27" cm="1">
        <f t="array" ref="AL423">IFERROR(_xlfn.LET(_xlpm.stk, AL419, _xlpm.dem, AM420:$BF420,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AVERAGE(AM420:BA420), _xlpm.nxt), _xlpm.fw + ((_xlpm.stk - _xlpm.ded) / _xlpm.safe_nxt)),0)</f>
        <v>0</v>
      </c>
      <c r="AM423" s="27" cm="1">
        <f t="array" ref="AM423">IFERROR(_xlfn.LET(_xlpm.stk, AM419, _xlpm.dem, AN420:$BF420,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AVERAGE(AN420:BB420), _xlpm.nxt), _xlpm.fw + ((_xlpm.stk - _xlpm.ded) / _xlpm.safe_nxt)),0)</f>
        <v>0</v>
      </c>
      <c r="AN423" s="27" cm="1">
        <f t="array" ref="AN423">IFERROR(_xlfn.LET(_xlpm.stk, AN419, _xlpm.dem, AO420:$BF420,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AVERAGE(AO420:BC420), _xlpm.nxt), _xlpm.fw + ((_xlpm.stk - _xlpm.ded) / _xlpm.safe_nxt)),0)</f>
        <v>0</v>
      </c>
      <c r="AO423" s="27" cm="1">
        <f t="array" ref="AO423">IFERROR(_xlfn.LET(_xlpm.stk, AO419, _xlpm.dem, AP420:$BF420,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AVERAGE(AP420:BD420), _xlpm.nxt), _xlpm.fw + ((_xlpm.stk - _xlpm.ded) / _xlpm.safe_nxt)),0)</f>
        <v>0</v>
      </c>
      <c r="AP423" s="27" cm="1">
        <f t="array" ref="AP423">IFERROR(_xlfn.LET(_xlpm.stk, AP419, _xlpm.dem, AQ420:$BF420,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AVERAGE(AQ420:BE420), _xlpm.nxt), _xlpm.fw + ((_xlpm.stk - _xlpm.ded) / _xlpm.safe_nxt)),0)</f>
        <v>0</v>
      </c>
      <c r="AQ423" s="27" cm="1">
        <f t="array" ref="AQ423">IFERROR(_xlfn.LET(_xlpm.stk, AQ419, _xlpm.dem, AR420:$BF420,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AVERAGE(AR420:BF420), _xlpm.nxt), _xlpm.fw + ((_xlpm.stk - _xlpm.ded) / _xlpm.safe_nxt)),0)</f>
        <v>0</v>
      </c>
    </row>
    <row r="424" spans="1:43" hidden="1" x14ac:dyDescent="0.3">
      <c r="A424" s="14">
        <f>_xlfn.XLOOKUP(F424,'Demand on-top'!A:A,'Demand on-top'!S:S)</f>
        <v>592</v>
      </c>
      <c r="B424" s="16" t="s">
        <v>7</v>
      </c>
      <c r="C424" s="17" t="s">
        <v>8</v>
      </c>
      <c r="D424" s="18" cm="1">
        <f t="array" ref="D424">ROUND(_xlfn.XLOOKUP(B424,Artikli!A:A,Artikli!C:C/7),0)</f>
        <v>9</v>
      </c>
      <c r="E424" s="19" t="s">
        <v>44</v>
      </c>
      <c r="F424" s="19" t="s">
        <v>232</v>
      </c>
      <c r="G424" s="55" t="s">
        <v>233</v>
      </c>
      <c r="H424" s="61"/>
      <c r="I424" s="57" t="s">
        <v>26</v>
      </c>
      <c r="J424" s="31">
        <v>346</v>
      </c>
      <c r="K424" s="20">
        <f>IFERROR(_xlfn.XLOOKUP(F424,Stock!A:A,Stock!AI:AI),0)</f>
        <v>249</v>
      </c>
      <c r="L424" s="20">
        <f t="shared" ref="L424:Y424" si="2844">K427</f>
        <v>161</v>
      </c>
      <c r="M424" s="20">
        <f t="shared" si="2844"/>
        <v>73</v>
      </c>
      <c r="N424" s="20">
        <f t="shared" si="2844"/>
        <v>0</v>
      </c>
      <c r="O424" s="20">
        <f t="shared" si="2844"/>
        <v>0</v>
      </c>
      <c r="P424" s="20">
        <f t="shared" si="2844"/>
        <v>0</v>
      </c>
      <c r="Q424" s="20">
        <f t="shared" si="2844"/>
        <v>0</v>
      </c>
      <c r="R424" s="20">
        <f t="shared" si="2844"/>
        <v>0</v>
      </c>
      <c r="S424" s="20">
        <f t="shared" si="2844"/>
        <v>0</v>
      </c>
      <c r="T424" s="20">
        <f t="shared" si="2844"/>
        <v>0</v>
      </c>
      <c r="U424" s="20">
        <f t="shared" si="2844"/>
        <v>0</v>
      </c>
      <c r="V424" s="20">
        <f t="shared" si="2844"/>
        <v>0</v>
      </c>
      <c r="W424" s="20">
        <f t="shared" si="2844"/>
        <v>0</v>
      </c>
      <c r="X424" s="20">
        <f t="shared" si="2844"/>
        <v>0</v>
      </c>
      <c r="Y424" s="21">
        <f t="shared" si="2844"/>
        <v>0</v>
      </c>
      <c r="Z424" s="21">
        <f t="shared" ref="Z424" si="2845">Y427</f>
        <v>0</v>
      </c>
      <c r="AA424" s="21">
        <f t="shared" ref="AA424" si="2846">Z427</f>
        <v>0</v>
      </c>
      <c r="AB424" s="21">
        <f t="shared" ref="AB424" si="2847">AA427</f>
        <v>0</v>
      </c>
      <c r="AC424" s="21">
        <f t="shared" ref="AC424" si="2848">AB427</f>
        <v>0</v>
      </c>
      <c r="AD424" s="21">
        <f t="shared" ref="AD424" si="2849">AC427</f>
        <v>0</v>
      </c>
      <c r="AE424" s="21">
        <f t="shared" ref="AE424" si="2850">AD427</f>
        <v>0</v>
      </c>
      <c r="AF424" s="21">
        <f t="shared" ref="AF424" si="2851">AE427</f>
        <v>0</v>
      </c>
      <c r="AG424" s="21">
        <f t="shared" ref="AG424" si="2852">AF427</f>
        <v>0</v>
      </c>
      <c r="AH424" s="21">
        <f t="shared" ref="AH424" si="2853">AG427</f>
        <v>0</v>
      </c>
      <c r="AI424" s="21">
        <f t="shared" ref="AI424" si="2854">AH427</f>
        <v>0</v>
      </c>
      <c r="AJ424" s="21">
        <f t="shared" ref="AJ424" si="2855">AI427</f>
        <v>0</v>
      </c>
      <c r="AK424" s="21">
        <f t="shared" ref="AK424" si="2856">AJ427</f>
        <v>0</v>
      </c>
      <c r="AL424" s="21">
        <f t="shared" ref="AL424" si="2857">AK427</f>
        <v>0</v>
      </c>
      <c r="AM424" s="21">
        <f t="shared" ref="AM424" si="2858">AL427</f>
        <v>0</v>
      </c>
      <c r="AN424" s="21">
        <f t="shared" ref="AN424" si="2859">AM427</f>
        <v>0</v>
      </c>
      <c r="AO424" s="21">
        <f t="shared" ref="AO424" si="2860">AN427</f>
        <v>0</v>
      </c>
      <c r="AP424" s="21">
        <f t="shared" ref="AP424" si="2861">AO427</f>
        <v>0</v>
      </c>
      <c r="AQ424" s="21">
        <f t="shared" ref="AQ424" si="2862">AP427</f>
        <v>0</v>
      </c>
    </row>
    <row r="425" spans="1:43" hidden="1" x14ac:dyDescent="0.3">
      <c r="A425" s="14">
        <f>_xlfn.XLOOKUP(F425,'Demand on-top'!A:A,'Demand on-top'!S:S)</f>
        <v>592</v>
      </c>
      <c r="B425" s="16" t="s">
        <v>7</v>
      </c>
      <c r="C425" s="17" t="s">
        <v>8</v>
      </c>
      <c r="D425" s="18" cm="1">
        <f t="array" ref="D425">ROUND(_xlfn.XLOOKUP(B425,Artikli!A:A,Artikli!C:C/7),0)</f>
        <v>9</v>
      </c>
      <c r="E425" s="19" t="s">
        <v>44</v>
      </c>
      <c r="F425" s="19" t="s">
        <v>232</v>
      </c>
      <c r="G425" s="55" t="s">
        <v>233</v>
      </c>
      <c r="H425" s="62"/>
      <c r="I425" s="57" t="s">
        <v>28</v>
      </c>
      <c r="J425" s="31">
        <v>88</v>
      </c>
      <c r="K425" s="20">
        <f>ROUND(_xlfn.XLOOKUP($F425,'Prodaja+Demand'!$B:$B,'Prodaja+Demand'!BG:BG),0)+ROUND(_xlfn.XLOOKUP($F425,'Demand on-top'!$A:$A,'Demand on-top'!F:F),0)</f>
        <v>88</v>
      </c>
      <c r="L425" s="20">
        <f>ROUND(_xlfn.XLOOKUP($F425,'Prodaja+Demand'!$B:$B,'Prodaja+Demand'!BH:BH),0)+ROUND(_xlfn.XLOOKUP($F425,'Demand on-top'!$A:$A,'Demand on-top'!G:G),0)</f>
        <v>88</v>
      </c>
      <c r="M425" s="20">
        <f>ROUND(_xlfn.XLOOKUP($F425,'Prodaja+Demand'!$B:$B,'Prodaja+Demand'!BI:BI),0)+ROUND(_xlfn.XLOOKUP($F425,'Demand on-top'!$A:$A,'Demand on-top'!H:H),0)</f>
        <v>88</v>
      </c>
      <c r="N425" s="20">
        <f>ROUND(_xlfn.XLOOKUP($F425,'Prodaja+Demand'!$B:$B,'Prodaja+Demand'!BJ:BJ),0)+ROUND(_xlfn.XLOOKUP($F425,'Demand on-top'!$A:$A,'Demand on-top'!I:I),0)</f>
        <v>85</v>
      </c>
      <c r="O425" s="20">
        <f>ROUND(_xlfn.XLOOKUP($F425,'Prodaja+Demand'!$B:$B,'Prodaja+Demand'!BK:BK),0)+ROUND(_xlfn.XLOOKUP($F425,'Demand on-top'!$A:$A,'Demand on-top'!J:J),0)</f>
        <v>86</v>
      </c>
      <c r="P425" s="20">
        <f>ROUND(_xlfn.XLOOKUP($F425,'Prodaja+Demand'!$B:$B,'Prodaja+Demand'!BL:BL),0)+ROUND(_xlfn.XLOOKUP($F425,'Demand on-top'!$A:$A,'Demand on-top'!K:K),0)</f>
        <v>87</v>
      </c>
      <c r="Q425" s="20">
        <f>ROUND(_xlfn.XLOOKUP($F425,'Prodaja+Demand'!$B:$B,'Prodaja+Demand'!BM:BM),0)+ROUND(_xlfn.XLOOKUP($F425,'Demand on-top'!$A:$A,'Demand on-top'!L:L),0)</f>
        <v>86</v>
      </c>
      <c r="R425" s="20">
        <f>ROUND(_xlfn.XLOOKUP($F425,'Prodaja+Demand'!$B:$B,'Prodaja+Demand'!BN:BN),0)+ROUND(_xlfn.XLOOKUP($F425,'Demand on-top'!$A:$A,'Demand on-top'!M:M),0)</f>
        <v>87</v>
      </c>
      <c r="S425" s="20">
        <f>ROUND(_xlfn.XLOOKUP($F425,'Prodaja+Demand'!$B:$B,'Prodaja+Demand'!BO:BO),0)+ROUND(_xlfn.XLOOKUP($F425,'Demand on-top'!$A:$A,'Demand on-top'!N:N),0)</f>
        <v>86</v>
      </c>
      <c r="T425" s="20">
        <f>ROUND(_xlfn.XLOOKUP($F425,'Prodaja+Demand'!$B:$B,'Prodaja+Demand'!BP:BP),0)+ROUND(_xlfn.XLOOKUP($F425,'Demand on-top'!$A:$A,'Demand on-top'!O:O),0)</f>
        <v>235</v>
      </c>
      <c r="U425" s="20">
        <f>ROUND(_xlfn.XLOOKUP($F425,'Prodaja+Demand'!$B:$B,'Prodaja+Demand'!BQ:BQ),0)+ROUND(_xlfn.XLOOKUP($F425,'Demand on-top'!$A:$A,'Demand on-top'!P:P),0)</f>
        <v>235</v>
      </c>
      <c r="V425" s="20">
        <f>ROUND(_xlfn.XLOOKUP($F425,'Prodaja+Demand'!$B:$B,'Prodaja+Demand'!BR:BR),0)+ROUND(_xlfn.XLOOKUP($F425,'Demand on-top'!$A:$A,'Demand on-top'!Q:Q),0)</f>
        <v>235</v>
      </c>
      <c r="W425" s="20">
        <f>ROUND(_xlfn.XLOOKUP($F425,'Prodaja+Demand'!$B:$B,'Prodaja+Demand'!BS:BS),0)+ROUND(_xlfn.XLOOKUP($F425,'Demand on-top'!$A:$A,'Demand on-top'!R:R),0)</f>
        <v>235</v>
      </c>
      <c r="X425" s="20">
        <f>ROUND(_xlfn.XLOOKUP($F425,'Prodaja+Demand'!$B:$B,'Prodaja+Demand'!BT:BT),0)+ROUND(_xlfn.XLOOKUP($F425,'Demand on-top'!$A:$A,'Demand on-top'!S:S),0)</f>
        <v>680</v>
      </c>
      <c r="Y425" s="21">
        <f>ROUND(_xlfn.XLOOKUP($F425,'Prodaja+Demand'!$B:$B,'Prodaja+Demand'!BU:BU),0)+ROUND(_xlfn.XLOOKUP($F425,'Demand on-top'!$A:$A,'Demand on-top'!T:T),0)</f>
        <v>88</v>
      </c>
      <c r="Z425" s="21">
        <f>ROUND(_xlfn.XLOOKUP($F425,'Prodaja+Demand'!$B:$B,'Prodaja+Demand'!BV:BV),0)+ROUND(_xlfn.XLOOKUP($F425,'Demand on-top'!$A:$A,'Demand on-top'!U:U),0)</f>
        <v>87</v>
      </c>
      <c r="AA425" s="21">
        <f>ROUND(_xlfn.XLOOKUP($F425,'Prodaja+Demand'!$B:$B,'Prodaja+Demand'!BW:BW),0)+ROUND(_xlfn.XLOOKUP($F425,'Demand on-top'!$A:$A,'Demand on-top'!V:V),0)</f>
        <v>88</v>
      </c>
      <c r="AB425" s="21">
        <f>ROUND(_xlfn.XLOOKUP($F425,'Prodaja+Demand'!$B:$B,'Prodaja+Demand'!BX:BX),0)+ROUND(_xlfn.XLOOKUP($F425,'Demand on-top'!$A:$A,'Demand on-top'!W:W),0)</f>
        <v>89</v>
      </c>
      <c r="AC425" s="21">
        <f>ROUND(_xlfn.XLOOKUP($F425,'Prodaja+Demand'!$B:$B,'Prodaja+Demand'!BY:BY),0)+ROUND(_xlfn.XLOOKUP($F425,'Demand on-top'!$A:$A,'Demand on-top'!X:X),0)</f>
        <v>89</v>
      </c>
      <c r="AD425" s="21">
        <f>ROUND(_xlfn.XLOOKUP($F425,'Prodaja+Demand'!$B:$B,'Prodaja+Demand'!BZ:BZ),0)+ROUND(_xlfn.XLOOKUP($F425,'Demand on-top'!$A:$A,'Demand on-top'!Y:Y),0)</f>
        <v>90</v>
      </c>
      <c r="AE425" s="21">
        <f>ROUND(_xlfn.XLOOKUP($F425,'Prodaja+Demand'!$B:$B,'Prodaja+Demand'!CA:CA),0)+ROUND(_xlfn.XLOOKUP($F425,'Demand on-top'!$A:$A,'Demand on-top'!Z:Z),0)</f>
        <v>90</v>
      </c>
      <c r="AF425" s="21">
        <f>ROUND(_xlfn.XLOOKUP($F425,'Prodaja+Demand'!$B:$B,'Prodaja+Demand'!CB:CB),0)+ROUND(_xlfn.XLOOKUP($F425,'Demand on-top'!$A:$A,'Demand on-top'!AA:AA),0)</f>
        <v>90</v>
      </c>
      <c r="AG425" s="21">
        <f>ROUND(_xlfn.XLOOKUP($F425,'Prodaja+Demand'!$B:$B,'Prodaja+Demand'!CC:CC),0)+ROUND(_xlfn.XLOOKUP($F425,'Demand on-top'!$A:$A,'Demand on-top'!AB:AB),0)</f>
        <v>90</v>
      </c>
      <c r="AH425" s="21">
        <f>ROUND(_xlfn.XLOOKUP($F425,'Prodaja+Demand'!$B:$B,'Prodaja+Demand'!CD:CD),0)+ROUND(_xlfn.XLOOKUP($F425,'Demand on-top'!$A:$A,'Demand on-top'!AC:AC),0)</f>
        <v>90</v>
      </c>
      <c r="AI425" s="21">
        <f>ROUND(_xlfn.XLOOKUP($F425,'Prodaja+Demand'!$B:$B,'Prodaja+Demand'!CE:CE),0)+ROUND(_xlfn.XLOOKUP($F425,'Demand on-top'!$A:$A,'Demand on-top'!AD:AD),0)</f>
        <v>89</v>
      </c>
      <c r="AJ425" s="21">
        <f>ROUND(_xlfn.XLOOKUP($F425,'Prodaja+Demand'!$B:$B,'Prodaja+Demand'!CF:CF),0)+ROUND(_xlfn.XLOOKUP($F425,'Demand on-top'!$A:$A,'Demand on-top'!AE:AE),0)</f>
        <v>88</v>
      </c>
      <c r="AK425" s="21">
        <f>ROUND(_xlfn.XLOOKUP($F425,'Prodaja+Demand'!$B:$B,'Prodaja+Demand'!CG:CG),0)+ROUND(_xlfn.XLOOKUP($F425,'Demand on-top'!$A:$A,'Demand on-top'!AF:AF),0)</f>
        <v>88</v>
      </c>
      <c r="AL425" s="21">
        <f>ROUND(_xlfn.XLOOKUP($F425,'Prodaja+Demand'!$B:$B,'Prodaja+Demand'!CH:CH),0)+ROUND(_xlfn.XLOOKUP($F425,'Demand on-top'!$A:$A,'Demand on-top'!AG:AG),0)</f>
        <v>88</v>
      </c>
      <c r="AM425" s="21">
        <f>ROUND(_xlfn.XLOOKUP($F425,'Prodaja+Demand'!$B:$B,'Prodaja+Demand'!CI:CI),0)+ROUND(_xlfn.XLOOKUP($F425,'Demand on-top'!$A:$A,'Demand on-top'!AH:AH),0)</f>
        <v>88</v>
      </c>
      <c r="AN425" s="21">
        <f>ROUND(_xlfn.XLOOKUP($F425,'Prodaja+Demand'!$B:$B,'Prodaja+Demand'!CJ:CJ),0)+ROUND(_xlfn.XLOOKUP($F425,'Demand on-top'!$A:$A,'Demand on-top'!AI:AI),0)</f>
        <v>88</v>
      </c>
      <c r="AO425" s="21">
        <f>ROUND(_xlfn.XLOOKUP($F425,'Prodaja+Demand'!$B:$B,'Prodaja+Demand'!CK:CK),0)+ROUND(_xlfn.XLOOKUP($F425,'Demand on-top'!$A:$A,'Demand on-top'!AJ:AJ),0)</f>
        <v>88</v>
      </c>
      <c r="AP425" s="21">
        <f>ROUND(_xlfn.XLOOKUP($F425,'Prodaja+Demand'!$B:$B,'Prodaja+Demand'!CL:CL),0)+ROUND(_xlfn.XLOOKUP($F425,'Demand on-top'!$A:$A,'Demand on-top'!AK:AK),0)</f>
        <v>0</v>
      </c>
      <c r="AQ425" s="21">
        <f>ROUND(_xlfn.XLOOKUP($F425,'Prodaja+Demand'!$B:$B,'Prodaja+Demand'!CM:CM),0)+ROUND(_xlfn.XLOOKUP($F425,'Demand on-top'!$A:$A,'Demand on-top'!AL:AL),0)</f>
        <v>0</v>
      </c>
    </row>
    <row r="426" spans="1:43" hidden="1" x14ac:dyDescent="0.3">
      <c r="A426" s="14">
        <f>_xlfn.XLOOKUP(F426,'Demand on-top'!A:A,'Demand on-top'!S:S)</f>
        <v>592</v>
      </c>
      <c r="B426" s="16" t="s">
        <v>7</v>
      </c>
      <c r="C426" s="17" t="s">
        <v>8</v>
      </c>
      <c r="D426" s="18" cm="1">
        <f t="array" ref="D426">ROUND(_xlfn.XLOOKUP(B426,Artikli!A:A,Artikli!C:C/7),0)</f>
        <v>9</v>
      </c>
      <c r="E426" s="19" t="s">
        <v>44</v>
      </c>
      <c r="F426" s="19" t="s">
        <v>232</v>
      </c>
      <c r="G426" s="55" t="s">
        <v>233</v>
      </c>
      <c r="H426" s="62"/>
      <c r="I426" s="57" t="s">
        <v>27</v>
      </c>
      <c r="J426" s="31">
        <v>0</v>
      </c>
      <c r="K426" s="20">
        <f>IFERROR(_xlfn.XLOOKUP($F426,'Incoming supply'!$A:$A,'Incoming supply'!B:B),0)</f>
        <v>0</v>
      </c>
      <c r="L426" s="20">
        <f>IFERROR(_xlfn.XLOOKUP($F426,'Incoming supply'!$A:$A,'Incoming supply'!C:C),0)</f>
        <v>0</v>
      </c>
      <c r="M426" s="20">
        <f>IFERROR(_xlfn.XLOOKUP($F426,'Incoming supply'!$A:$A,'Incoming supply'!D:D),0)</f>
        <v>0</v>
      </c>
      <c r="N426" s="20">
        <f>IFERROR(_xlfn.XLOOKUP($F426,'Incoming supply'!$A:$A,'Incoming supply'!E:E),0)</f>
        <v>0</v>
      </c>
      <c r="O426" s="20">
        <f>IFERROR(_xlfn.XLOOKUP($F426,'Incoming supply'!$A:$A,'Incoming supply'!F:F),0)</f>
        <v>0</v>
      </c>
      <c r="P426" s="20">
        <f>IFERROR(_xlfn.XLOOKUP($F426,'Incoming supply'!$A:$A,'Incoming supply'!G:G),0)</f>
        <v>0</v>
      </c>
      <c r="Q426" s="20">
        <f>IFERROR(_xlfn.XLOOKUP($F426,'Incoming supply'!$A:$A,'Incoming supply'!H:H),0)</f>
        <v>0</v>
      </c>
      <c r="R426" s="20">
        <f>IFERROR(_xlfn.XLOOKUP($F426,'Incoming supply'!$A:$A,'Incoming supply'!I:I),0)</f>
        <v>0</v>
      </c>
      <c r="S426" s="20">
        <f>IFERROR(_xlfn.XLOOKUP($F426,'Incoming supply'!$A:$A,'Incoming supply'!J:J),0)</f>
        <v>0</v>
      </c>
      <c r="T426" s="20">
        <f>IFERROR(_xlfn.XLOOKUP($F426,'Incoming supply'!$A:$A,'Incoming supply'!K:K),0)</f>
        <v>0</v>
      </c>
      <c r="U426" s="20">
        <f>IFERROR(_xlfn.XLOOKUP($F426,'Incoming supply'!$A:$A,'Incoming supply'!L:L),0)</f>
        <v>0</v>
      </c>
      <c r="V426" s="20">
        <f>IFERROR(_xlfn.XLOOKUP($F426,'Incoming supply'!$A:$A,'Incoming supply'!M:M),0)</f>
        <v>0</v>
      </c>
      <c r="W426" s="20">
        <f>IFERROR(_xlfn.XLOOKUP($F426,'Incoming supply'!$A:$A,'Incoming supply'!N:N),0)</f>
        <v>0</v>
      </c>
      <c r="X426" s="20">
        <f>IFERROR(_xlfn.XLOOKUP($F426,'Incoming supply'!$A:$A,'Incoming supply'!O:O),0)</f>
        <v>0</v>
      </c>
      <c r="Y426" s="21">
        <f>IFERROR(_xlfn.XLOOKUP($F426,'Incoming supply'!$A:$A,'Incoming supply'!P:P),0)</f>
        <v>0</v>
      </c>
      <c r="Z426" s="21">
        <f>IFERROR(_xlfn.XLOOKUP($F426,'Incoming supply'!$A:$A,'Incoming supply'!Q:Q),0)</f>
        <v>0</v>
      </c>
      <c r="AA426" s="21">
        <f>IFERROR(_xlfn.XLOOKUP($F426,'Incoming supply'!$A:$A,'Incoming supply'!R:R),0)</f>
        <v>0</v>
      </c>
      <c r="AB426" s="21">
        <f>IFERROR(_xlfn.XLOOKUP($F426,'Incoming supply'!$A:$A,'Incoming supply'!S:S),0)</f>
        <v>0</v>
      </c>
      <c r="AC426" s="21">
        <f>IFERROR(_xlfn.XLOOKUP($F426,'Incoming supply'!$A:$A,'Incoming supply'!T:T),0)</f>
        <v>0</v>
      </c>
      <c r="AD426" s="21">
        <f>IFERROR(_xlfn.XLOOKUP($F426,'Incoming supply'!$A:$A,'Incoming supply'!U:U),0)</f>
        <v>0</v>
      </c>
      <c r="AE426" s="21">
        <f>IFERROR(_xlfn.XLOOKUP($F426,'Incoming supply'!$A:$A,'Incoming supply'!V:V),0)</f>
        <v>0</v>
      </c>
      <c r="AF426" s="21">
        <f>IFERROR(_xlfn.XLOOKUP($F426,'Incoming supply'!$A:$A,'Incoming supply'!W:W),0)</f>
        <v>0</v>
      </c>
      <c r="AG426" s="21">
        <f>IFERROR(_xlfn.XLOOKUP($F426,'Incoming supply'!$A:$A,'Incoming supply'!X:X),0)</f>
        <v>0</v>
      </c>
      <c r="AH426" s="21">
        <f>IFERROR(_xlfn.XLOOKUP($F426,'Incoming supply'!$A:$A,'Incoming supply'!Y:Y),0)</f>
        <v>0</v>
      </c>
      <c r="AI426" s="21">
        <f>IFERROR(_xlfn.XLOOKUP($F426,'Incoming supply'!$A:$A,'Incoming supply'!Z:Z),0)</f>
        <v>0</v>
      </c>
      <c r="AJ426" s="21">
        <f>IFERROR(_xlfn.XLOOKUP($F426,'Incoming supply'!$A:$A,'Incoming supply'!AA:AA),0)</f>
        <v>0</v>
      </c>
      <c r="AK426" s="21">
        <f>IFERROR(_xlfn.XLOOKUP($F426,'Incoming supply'!$A:$A,'Incoming supply'!AB:AB),0)</f>
        <v>0</v>
      </c>
      <c r="AL426" s="21">
        <f>IFERROR(_xlfn.XLOOKUP($F426,'Incoming supply'!$A:$A,'Incoming supply'!AC:AC),0)</f>
        <v>0</v>
      </c>
      <c r="AM426" s="21">
        <f>IFERROR(_xlfn.XLOOKUP($F426,'Incoming supply'!$A:$A,'Incoming supply'!AD:AD),0)</f>
        <v>0</v>
      </c>
      <c r="AN426" s="21">
        <f>IFERROR(_xlfn.XLOOKUP($F426,'Incoming supply'!$A:$A,'Incoming supply'!AE:AE),0)</f>
        <v>0</v>
      </c>
      <c r="AO426" s="21">
        <f>IFERROR(_xlfn.XLOOKUP($F426,'Incoming supply'!$A:$A,'Incoming supply'!AF:AF),0)</f>
        <v>0</v>
      </c>
      <c r="AP426" s="21">
        <f>IFERROR(_xlfn.XLOOKUP($F426,'Incoming supply'!$A:$A,'Incoming supply'!AG:AG),0)</f>
        <v>0</v>
      </c>
      <c r="AQ426" s="21">
        <f>IFERROR(_xlfn.XLOOKUP($F426,'Incoming supply'!$A:$A,'Incoming supply'!AH:AH),0)</f>
        <v>0</v>
      </c>
    </row>
    <row r="427" spans="1:43" hidden="1" x14ac:dyDescent="0.3">
      <c r="A427" s="14">
        <f>_xlfn.XLOOKUP(F427,'Demand on-top'!A:A,'Demand on-top'!S:S)</f>
        <v>592</v>
      </c>
      <c r="B427" s="16" t="s">
        <v>7</v>
      </c>
      <c r="C427" s="17" t="s">
        <v>8</v>
      </c>
      <c r="D427" s="18" cm="1">
        <f t="array" ref="D427">ROUND(_xlfn.XLOOKUP(B427,Artikli!A:A,Artikli!C:C/7),0)</f>
        <v>9</v>
      </c>
      <c r="E427" s="19" t="s">
        <v>44</v>
      </c>
      <c r="F427" s="19" t="s">
        <v>232</v>
      </c>
      <c r="G427" s="55" t="s">
        <v>233</v>
      </c>
      <c r="H427" s="62"/>
      <c r="I427" s="57" t="s">
        <v>4096</v>
      </c>
      <c r="J427" s="31">
        <v>258</v>
      </c>
      <c r="K427" s="20">
        <f t="shared" ref="K427" si="2863">IF((K424-K425+K426)&gt;0,(K424-K425+K426),0)</f>
        <v>161</v>
      </c>
      <c r="L427" s="20">
        <f t="shared" ref="L427" si="2864">IF((L424-L425+L426)&gt;0,(L424-L425+L426),0)</f>
        <v>73</v>
      </c>
      <c r="M427" s="20">
        <f t="shared" ref="M427" si="2865">IF((M424-M425+M426)&gt;0,(M424-M425+M426),0)</f>
        <v>0</v>
      </c>
      <c r="N427" s="20">
        <f t="shared" ref="N427" si="2866">IF((N424-N425+N426)&gt;0,(N424-N425+N426),0)</f>
        <v>0</v>
      </c>
      <c r="O427" s="20">
        <f t="shared" ref="O427" si="2867">IF((O424-O425+O426)&gt;0,(O424-O425+O426),0)</f>
        <v>0</v>
      </c>
      <c r="P427" s="20">
        <f t="shared" ref="P427" si="2868">IF((P424-P425+P426)&gt;0,(P424-P425+P426),0)</f>
        <v>0</v>
      </c>
      <c r="Q427" s="20">
        <f t="shared" ref="Q427" si="2869">IF((Q424-Q425+Q426)&gt;0,(Q424-Q425+Q426),0)</f>
        <v>0</v>
      </c>
      <c r="R427" s="20">
        <f t="shared" ref="R427" si="2870">IF((R424-R425+R426)&gt;0,(R424-R425+R426),0)</f>
        <v>0</v>
      </c>
      <c r="S427" s="20">
        <f t="shared" ref="S427" si="2871">IF((S424-S425+S426)&gt;0,(S424-S425+S426),0)</f>
        <v>0</v>
      </c>
      <c r="T427" s="20">
        <f t="shared" ref="T427" si="2872">IF((T424-T425+T426)&gt;0,(T424-T425+T426),0)</f>
        <v>0</v>
      </c>
      <c r="U427" s="20">
        <f t="shared" ref="U427" si="2873">IF((U424-U425+U426)&gt;0,(U424-U425+U426),0)</f>
        <v>0</v>
      </c>
      <c r="V427" s="20">
        <f t="shared" ref="V427" si="2874">IF((V424-V425+V426)&gt;0,(V424-V425+V426),0)</f>
        <v>0</v>
      </c>
      <c r="W427" s="20">
        <f t="shared" ref="W427" si="2875">IF((W424-W425+W426)&gt;0,(W424-W425+W426),0)</f>
        <v>0</v>
      </c>
      <c r="X427" s="20">
        <f t="shared" ref="X427" si="2876">IF((X424-X425+X426)&gt;0,(X424-X425+X426),0)</f>
        <v>0</v>
      </c>
      <c r="Y427" s="21">
        <f t="shared" ref="Y427:AQ427" si="2877">IF((Y424-Y425+Y426)&gt;0,(Y424-Y425+Y426),0)</f>
        <v>0</v>
      </c>
      <c r="Z427" s="21">
        <f t="shared" si="2877"/>
        <v>0</v>
      </c>
      <c r="AA427" s="21">
        <f t="shared" si="2877"/>
        <v>0</v>
      </c>
      <c r="AB427" s="21">
        <f t="shared" si="2877"/>
        <v>0</v>
      </c>
      <c r="AC427" s="21">
        <f t="shared" si="2877"/>
        <v>0</v>
      </c>
      <c r="AD427" s="21">
        <f t="shared" si="2877"/>
        <v>0</v>
      </c>
      <c r="AE427" s="21">
        <f t="shared" si="2877"/>
        <v>0</v>
      </c>
      <c r="AF427" s="21">
        <f t="shared" si="2877"/>
        <v>0</v>
      </c>
      <c r="AG427" s="21">
        <f t="shared" si="2877"/>
        <v>0</v>
      </c>
      <c r="AH427" s="21">
        <f t="shared" si="2877"/>
        <v>0</v>
      </c>
      <c r="AI427" s="21">
        <f t="shared" si="2877"/>
        <v>0</v>
      </c>
      <c r="AJ427" s="21">
        <f t="shared" si="2877"/>
        <v>0</v>
      </c>
      <c r="AK427" s="21">
        <f t="shared" si="2877"/>
        <v>0</v>
      </c>
      <c r="AL427" s="21">
        <f t="shared" si="2877"/>
        <v>0</v>
      </c>
      <c r="AM427" s="21">
        <f t="shared" si="2877"/>
        <v>0</v>
      </c>
      <c r="AN427" s="21">
        <f t="shared" si="2877"/>
        <v>0</v>
      </c>
      <c r="AO427" s="21">
        <f t="shared" si="2877"/>
        <v>0</v>
      </c>
      <c r="AP427" s="21">
        <f t="shared" si="2877"/>
        <v>0</v>
      </c>
      <c r="AQ427" s="21">
        <f t="shared" si="2877"/>
        <v>0</v>
      </c>
    </row>
    <row r="428" spans="1:43" hidden="1" x14ac:dyDescent="0.3">
      <c r="A428" s="14">
        <f>_xlfn.XLOOKUP(F428,'Demand on-top'!A:A,'Demand on-top'!S:S)</f>
        <v>592</v>
      </c>
      <c r="B428" s="22" t="s">
        <v>7</v>
      </c>
      <c r="C428" s="23" t="s">
        <v>8</v>
      </c>
      <c r="D428" s="18" cm="1">
        <f t="array" ref="D428">ROUND(_xlfn.XLOOKUP(B428,Artikli!A:A,Artikli!C:C/7),0)</f>
        <v>9</v>
      </c>
      <c r="E428" s="25" t="s">
        <v>44</v>
      </c>
      <c r="F428" s="25" t="s">
        <v>232</v>
      </c>
      <c r="G428" s="56" t="s">
        <v>233</v>
      </c>
      <c r="H428" s="64"/>
      <c r="I428" s="58" t="s">
        <v>29</v>
      </c>
      <c r="J428" s="32">
        <v>3.9647058823529413</v>
      </c>
      <c r="K428" s="26" cm="1">
        <f t="array" ref="K428">IFERROR(_xlfn.LET(_xlpm.stk, K424, _xlpm.dem, L425:$BF425,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AVERAGE(L425:Z425), _xlpm.nxt), _xlpm.fw + ((_xlpm.stk - _xlpm.ded) / _xlpm.safe_nxt)),0)</f>
        <v>2.8588235294117648</v>
      </c>
      <c r="L428" s="26" cm="1">
        <f t="array" ref="L428">IFERROR(_xlfn.LET(_xlpm.stk, L424, _xlpm.dem, M425:$BF425,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AVERAGE(M425:AA425), _xlpm.nxt), _xlpm.fw + ((_xlpm.stk - _xlpm.ded) / _xlpm.safe_nxt)),0)</f>
        <v>1.8588235294117648</v>
      </c>
      <c r="M428" s="26" cm="1">
        <f t="array" ref="M428">IFERROR(_xlfn.LET(_xlpm.stk, M424, _xlpm.dem, N425:$BF425,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AVERAGE(N425:AB425), _xlpm.nxt), _xlpm.fw + ((_xlpm.stk - _xlpm.ded) / _xlpm.safe_nxt)),0)</f>
        <v>0.85882352941176465</v>
      </c>
      <c r="N428" s="26" cm="1">
        <f t="array" ref="N428">IFERROR(_xlfn.LET(_xlpm.stk, N424, _xlpm.dem, O425:$BF425,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AVERAGE(O425:AC425), _xlpm.nxt), _xlpm.fw + ((_xlpm.stk - _xlpm.ded) / _xlpm.safe_nxt)),0)</f>
        <v>0</v>
      </c>
      <c r="O428" s="26" cm="1">
        <f t="array" ref="O428">IFERROR(_xlfn.LET(_xlpm.stk, O424, _xlpm.dem, P425:$BF425,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AVERAGE(P425:AD425), _xlpm.nxt), _xlpm.fw + ((_xlpm.stk - _xlpm.ded) / _xlpm.safe_nxt)),0)</f>
        <v>0</v>
      </c>
      <c r="P428" s="26" cm="1">
        <f t="array" ref="P428">IFERROR(_xlfn.LET(_xlpm.stk, P424, _xlpm.dem, Q425:$BF425,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AVERAGE(Q425:AE425), _xlpm.nxt), _xlpm.fw + ((_xlpm.stk - _xlpm.ded) / _xlpm.safe_nxt)),0)</f>
        <v>0</v>
      </c>
      <c r="Q428" s="26" cm="1">
        <f t="array" ref="Q428">IFERROR(_xlfn.LET(_xlpm.stk, Q424, _xlpm.dem, R425:$BF425,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AVERAGE(R425:AF425), _xlpm.nxt), _xlpm.fw + ((_xlpm.stk - _xlpm.ded) / _xlpm.safe_nxt)),0)</f>
        <v>0</v>
      </c>
      <c r="R428" s="26" cm="1">
        <f t="array" ref="R428">IFERROR(_xlfn.LET(_xlpm.stk, R424, _xlpm.dem, S425:$BF425,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AVERAGE(S425:AG425), _xlpm.nxt), _xlpm.fw + ((_xlpm.stk - _xlpm.ded) / _xlpm.safe_nxt)),0)</f>
        <v>0</v>
      </c>
      <c r="S428" s="26" cm="1">
        <f t="array" ref="S428">IFERROR(_xlfn.LET(_xlpm.stk, S424, _xlpm.dem, T425:$BF425,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AVERAGE(T425:AH425), _xlpm.nxt), _xlpm.fw + ((_xlpm.stk - _xlpm.ded) / _xlpm.safe_nxt)),0)</f>
        <v>0</v>
      </c>
      <c r="T428" s="26" cm="1">
        <f t="array" ref="T428">IFERROR(_xlfn.LET(_xlpm.stk, T424, _xlpm.dem, U425:$BF425,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AVERAGE(U425:AI425), _xlpm.nxt), _xlpm.fw + ((_xlpm.stk - _xlpm.ded) / _xlpm.safe_nxt)),0)</f>
        <v>0</v>
      </c>
      <c r="U428" s="26" cm="1">
        <f t="array" ref="U428">IFERROR(_xlfn.LET(_xlpm.stk, U424, _xlpm.dem, V425:$BF425,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AVERAGE(V425:AJ425), _xlpm.nxt), _xlpm.fw + ((_xlpm.stk - _xlpm.ded) / _xlpm.safe_nxt)),0)</f>
        <v>0</v>
      </c>
      <c r="V428" s="26" cm="1">
        <f t="array" ref="V428">IFERROR(_xlfn.LET(_xlpm.stk, V424, _xlpm.dem, W425:$BF425,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AVERAGE(W425:AK425), _xlpm.nxt), _xlpm.fw + ((_xlpm.stk - _xlpm.ded) / _xlpm.safe_nxt)),0)</f>
        <v>0</v>
      </c>
      <c r="W428" s="26" cm="1">
        <f t="array" ref="W428">IFERROR(_xlfn.LET(_xlpm.stk, W424, _xlpm.dem, X425:$BF425,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AVERAGE(X425:AL425), _xlpm.nxt), _xlpm.fw + ((_xlpm.stk - _xlpm.ded) / _xlpm.safe_nxt)),0)</f>
        <v>0</v>
      </c>
      <c r="X428" s="26" cm="1">
        <f t="array" ref="X428">IFERROR(_xlfn.LET(_xlpm.stk, X424, _xlpm.dem, Y425:$BF425,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AVERAGE(Y425:AM425), _xlpm.nxt), _xlpm.fw + ((_xlpm.stk - _xlpm.ded) / _xlpm.safe_nxt)),0)</f>
        <v>0</v>
      </c>
      <c r="Y428" s="27" cm="1">
        <f t="array" ref="Y428">IFERROR(_xlfn.LET(_xlpm.stk, Y424, _xlpm.dem, Z425:$BF425,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AVERAGE(Z425:AN425), _xlpm.nxt), _xlpm.fw + ((_xlpm.stk - _xlpm.ded) / _xlpm.safe_nxt)),0)</f>
        <v>0</v>
      </c>
      <c r="Z428" s="27" cm="1">
        <f t="array" ref="Z428">IFERROR(_xlfn.LET(_xlpm.stk, Z424, _xlpm.dem, AA425:$BF425,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AVERAGE(AA425:AO425), _xlpm.nxt), _xlpm.fw + ((_xlpm.stk - _xlpm.ded) / _xlpm.safe_nxt)),0)</f>
        <v>0</v>
      </c>
      <c r="AA428" s="27" cm="1">
        <f t="array" ref="AA428">IFERROR(_xlfn.LET(_xlpm.stk, AA424, _xlpm.dem, AB425:$BF425,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AVERAGE(AB425:AP425), _xlpm.nxt), _xlpm.fw + ((_xlpm.stk - _xlpm.ded) / _xlpm.safe_nxt)),0)</f>
        <v>0</v>
      </c>
      <c r="AB428" s="27" cm="1">
        <f t="array" ref="AB428">IFERROR(_xlfn.LET(_xlpm.stk, AB424, _xlpm.dem, AC425:$BF425,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AVERAGE(AC425:AQ425), _xlpm.nxt), _xlpm.fw + ((_xlpm.stk - _xlpm.ded) / _xlpm.safe_nxt)),0)</f>
        <v>0</v>
      </c>
      <c r="AC428" s="27" cm="1">
        <f t="array" ref="AC428">IFERROR(_xlfn.LET(_xlpm.stk, AC424, _xlpm.dem, AD425:$BF425,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AVERAGE(AD425:AR425), _xlpm.nxt), _xlpm.fw + ((_xlpm.stk - _xlpm.ded) / _xlpm.safe_nxt)),0)</f>
        <v>0</v>
      </c>
      <c r="AD428" s="27" cm="1">
        <f t="array" ref="AD428">IFERROR(_xlfn.LET(_xlpm.stk, AD424, _xlpm.dem, AE425:$BF425,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AVERAGE(AE425:AS425), _xlpm.nxt), _xlpm.fw + ((_xlpm.stk - _xlpm.ded) / _xlpm.safe_nxt)),0)</f>
        <v>0</v>
      </c>
      <c r="AE428" s="27" cm="1">
        <f t="array" ref="AE428">IFERROR(_xlfn.LET(_xlpm.stk, AE424, _xlpm.dem, AF425:$BF425,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AVERAGE(AF425:AT425), _xlpm.nxt), _xlpm.fw + ((_xlpm.stk - _xlpm.ded) / _xlpm.safe_nxt)),0)</f>
        <v>0</v>
      </c>
      <c r="AF428" s="27" cm="1">
        <f t="array" ref="AF428">IFERROR(_xlfn.LET(_xlpm.stk, AF424, _xlpm.dem, AG425:$BF425,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AVERAGE(AG425:AU425), _xlpm.nxt), _xlpm.fw + ((_xlpm.stk - _xlpm.ded) / _xlpm.safe_nxt)),0)</f>
        <v>0</v>
      </c>
      <c r="AG428" s="27" cm="1">
        <f t="array" ref="AG428">IFERROR(_xlfn.LET(_xlpm.stk, AG424, _xlpm.dem, AH425:$BF425,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AVERAGE(AH425:AV425), _xlpm.nxt), _xlpm.fw + ((_xlpm.stk - _xlpm.ded) / _xlpm.safe_nxt)),0)</f>
        <v>0</v>
      </c>
      <c r="AH428" s="27" cm="1">
        <f t="array" ref="AH428">IFERROR(_xlfn.LET(_xlpm.stk, AH424, _xlpm.dem, AI425:$BF425,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AVERAGE(AI425:AW425), _xlpm.nxt), _xlpm.fw + ((_xlpm.stk - _xlpm.ded) / _xlpm.safe_nxt)),0)</f>
        <v>0</v>
      </c>
      <c r="AI428" s="27" cm="1">
        <f t="array" ref="AI428">IFERROR(_xlfn.LET(_xlpm.stk, AI424, _xlpm.dem, AJ425:$BF425,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AVERAGE(AJ425:AX425), _xlpm.nxt), _xlpm.fw + ((_xlpm.stk - _xlpm.ded) / _xlpm.safe_nxt)),0)</f>
        <v>0</v>
      </c>
      <c r="AJ428" s="27" cm="1">
        <f t="array" ref="AJ428">IFERROR(_xlfn.LET(_xlpm.stk, AJ424, _xlpm.dem, AK425:$BF425,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AVERAGE(AK425:AY425), _xlpm.nxt), _xlpm.fw + ((_xlpm.stk - _xlpm.ded) / _xlpm.safe_nxt)),0)</f>
        <v>0</v>
      </c>
      <c r="AK428" s="27" cm="1">
        <f t="array" ref="AK428">IFERROR(_xlfn.LET(_xlpm.stk, AK424, _xlpm.dem, AL425:$BF425,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AVERAGE(AL425:AZ425), _xlpm.nxt), _xlpm.fw + ((_xlpm.stk - _xlpm.ded) / _xlpm.safe_nxt)),0)</f>
        <v>0</v>
      </c>
      <c r="AL428" s="27" cm="1">
        <f t="array" ref="AL428">IFERROR(_xlfn.LET(_xlpm.stk, AL424, _xlpm.dem, AM425:$BF425,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AVERAGE(AM425:BA425), _xlpm.nxt), _xlpm.fw + ((_xlpm.stk - _xlpm.ded) / _xlpm.safe_nxt)),0)</f>
        <v>0</v>
      </c>
      <c r="AM428" s="27" cm="1">
        <f t="array" ref="AM428">IFERROR(_xlfn.LET(_xlpm.stk, AM424, _xlpm.dem, AN425:$BF425,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AVERAGE(AN425:BB425), _xlpm.nxt), _xlpm.fw + ((_xlpm.stk - _xlpm.ded) / _xlpm.safe_nxt)),0)</f>
        <v>0</v>
      </c>
      <c r="AN428" s="27" cm="1">
        <f t="array" ref="AN428">IFERROR(_xlfn.LET(_xlpm.stk, AN424, _xlpm.dem, AO425:$BF425,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AVERAGE(AO425:BC425), _xlpm.nxt), _xlpm.fw + ((_xlpm.stk - _xlpm.ded) / _xlpm.safe_nxt)),0)</f>
        <v>0</v>
      </c>
      <c r="AO428" s="27" cm="1">
        <f t="array" ref="AO428">IFERROR(_xlfn.LET(_xlpm.stk, AO424, _xlpm.dem, AP425:$BF425,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AVERAGE(AP425:BD425), _xlpm.nxt), _xlpm.fw + ((_xlpm.stk - _xlpm.ded) / _xlpm.safe_nxt)),0)</f>
        <v>0</v>
      </c>
      <c r="AP428" s="27" cm="1">
        <f t="array" ref="AP428">IFERROR(_xlfn.LET(_xlpm.stk, AP424, _xlpm.dem, AQ425:$BF425,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AVERAGE(AQ425:BE425), _xlpm.nxt), _xlpm.fw + ((_xlpm.stk - _xlpm.ded) / _xlpm.safe_nxt)),0)</f>
        <v>0</v>
      </c>
      <c r="AQ428" s="27" cm="1">
        <f t="array" ref="AQ428">IFERROR(_xlfn.LET(_xlpm.stk, AQ424, _xlpm.dem, AR425:$BF425,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AVERAGE(AR425:BF425), _xlpm.nxt), _xlpm.fw + ((_xlpm.stk - _xlpm.ded) / _xlpm.safe_nxt)),0)</f>
        <v>0</v>
      </c>
    </row>
    <row r="429" spans="1:43" hidden="1" x14ac:dyDescent="0.3">
      <c r="A429" s="14">
        <f>_xlfn.XLOOKUP(F429,'Demand on-top'!A:A,'Demand on-top'!S:S)</f>
        <v>400</v>
      </c>
      <c r="B429" s="16" t="s">
        <v>7</v>
      </c>
      <c r="C429" s="17" t="s">
        <v>8</v>
      </c>
      <c r="D429" s="18" cm="1">
        <f t="array" ref="D429">ROUND(_xlfn.XLOOKUP(B429,Artikli!A:A,Artikli!C:C/7),0)</f>
        <v>9</v>
      </c>
      <c r="E429" s="19" t="s">
        <v>44</v>
      </c>
      <c r="F429" s="19" t="s">
        <v>222</v>
      </c>
      <c r="G429" s="48" t="s">
        <v>223</v>
      </c>
      <c r="H429" s="61"/>
      <c r="I429" s="57" t="s">
        <v>26</v>
      </c>
      <c r="J429" s="31">
        <v>509</v>
      </c>
      <c r="K429" s="20">
        <f>IFERROR(_xlfn.XLOOKUP(F429,Stock!A:A,Stock!AI:AI),0)</f>
        <v>474</v>
      </c>
      <c r="L429" s="20">
        <f t="shared" ref="L429:Y429" si="2878">K432</f>
        <v>447</v>
      </c>
      <c r="M429" s="20">
        <f t="shared" si="2878"/>
        <v>420</v>
      </c>
      <c r="N429" s="20">
        <f t="shared" si="2878"/>
        <v>392</v>
      </c>
      <c r="O429" s="20">
        <f t="shared" si="2878"/>
        <v>364</v>
      </c>
      <c r="P429" s="20">
        <f t="shared" si="2878"/>
        <v>336</v>
      </c>
      <c r="Q429" s="20">
        <f t="shared" si="2878"/>
        <v>208</v>
      </c>
      <c r="R429" s="20">
        <f t="shared" si="2878"/>
        <v>80</v>
      </c>
      <c r="S429" s="20">
        <f t="shared" si="2878"/>
        <v>0</v>
      </c>
      <c r="T429" s="20">
        <f t="shared" si="2878"/>
        <v>0</v>
      </c>
      <c r="U429" s="20">
        <f t="shared" si="2878"/>
        <v>0</v>
      </c>
      <c r="V429" s="20">
        <f t="shared" si="2878"/>
        <v>0</v>
      </c>
      <c r="W429" s="20">
        <f t="shared" si="2878"/>
        <v>0</v>
      </c>
      <c r="X429" s="20">
        <f t="shared" si="2878"/>
        <v>0</v>
      </c>
      <c r="Y429" s="21">
        <f t="shared" si="2878"/>
        <v>0</v>
      </c>
      <c r="Z429" s="21">
        <f t="shared" ref="Z429" si="2879">Y432</f>
        <v>0</v>
      </c>
      <c r="AA429" s="21">
        <f t="shared" ref="AA429" si="2880">Z432</f>
        <v>0</v>
      </c>
      <c r="AB429" s="21">
        <f t="shared" ref="AB429" si="2881">AA432</f>
        <v>0</v>
      </c>
      <c r="AC429" s="21">
        <f t="shared" ref="AC429" si="2882">AB432</f>
        <v>0</v>
      </c>
      <c r="AD429" s="21">
        <f t="shared" ref="AD429" si="2883">AC432</f>
        <v>0</v>
      </c>
      <c r="AE429" s="21">
        <f t="shared" ref="AE429" si="2884">AD432</f>
        <v>0</v>
      </c>
      <c r="AF429" s="21">
        <f t="shared" ref="AF429" si="2885">AE432</f>
        <v>0</v>
      </c>
      <c r="AG429" s="21">
        <f t="shared" ref="AG429" si="2886">AF432</f>
        <v>0</v>
      </c>
      <c r="AH429" s="21">
        <f t="shared" ref="AH429" si="2887">AG432</f>
        <v>0</v>
      </c>
      <c r="AI429" s="21">
        <f t="shared" ref="AI429" si="2888">AH432</f>
        <v>0</v>
      </c>
      <c r="AJ429" s="21">
        <f t="shared" ref="AJ429" si="2889">AI432</f>
        <v>0</v>
      </c>
      <c r="AK429" s="21">
        <f t="shared" ref="AK429" si="2890">AJ432</f>
        <v>0</v>
      </c>
      <c r="AL429" s="21">
        <f t="shared" ref="AL429" si="2891">AK432</f>
        <v>0</v>
      </c>
      <c r="AM429" s="21">
        <f t="shared" ref="AM429" si="2892">AL432</f>
        <v>0</v>
      </c>
      <c r="AN429" s="21">
        <f t="shared" ref="AN429" si="2893">AM432</f>
        <v>0</v>
      </c>
      <c r="AO429" s="21">
        <f t="shared" ref="AO429" si="2894">AN432</f>
        <v>0</v>
      </c>
      <c r="AP429" s="21">
        <f t="shared" ref="AP429" si="2895">AO432</f>
        <v>0</v>
      </c>
      <c r="AQ429" s="21">
        <f t="shared" ref="AQ429" si="2896">AP432</f>
        <v>0</v>
      </c>
    </row>
    <row r="430" spans="1:43" hidden="1" x14ac:dyDescent="0.3">
      <c r="A430" s="14">
        <f>_xlfn.XLOOKUP(F430,'Demand on-top'!A:A,'Demand on-top'!S:S)</f>
        <v>400</v>
      </c>
      <c r="B430" s="16" t="s">
        <v>7</v>
      </c>
      <c r="C430" s="17" t="s">
        <v>8</v>
      </c>
      <c r="D430" s="18" cm="1">
        <f t="array" ref="D430">ROUND(_xlfn.XLOOKUP(B430,Artikli!A:A,Artikli!C:C/7),0)</f>
        <v>9</v>
      </c>
      <c r="E430" s="19" t="s">
        <v>44</v>
      </c>
      <c r="F430" s="19" t="s">
        <v>222</v>
      </c>
      <c r="G430" s="48" t="s">
        <v>223</v>
      </c>
      <c r="H430" s="62"/>
      <c r="I430" s="57" t="s">
        <v>28</v>
      </c>
      <c r="J430" s="31">
        <v>27</v>
      </c>
      <c r="K430" s="20">
        <f>ROUND(_xlfn.XLOOKUP($F430,'Prodaja+Demand'!$B:$B,'Prodaja+Demand'!BG:BG),0)+ROUND(_xlfn.XLOOKUP($F430,'Demand on-top'!$A:$A,'Demand on-top'!F:F),0)</f>
        <v>27</v>
      </c>
      <c r="L430" s="20">
        <f>ROUND(_xlfn.XLOOKUP($F430,'Prodaja+Demand'!$B:$B,'Prodaja+Demand'!BH:BH),0)+ROUND(_xlfn.XLOOKUP($F430,'Demand on-top'!$A:$A,'Demand on-top'!G:G),0)</f>
        <v>27</v>
      </c>
      <c r="M430" s="20">
        <f>ROUND(_xlfn.XLOOKUP($F430,'Prodaja+Demand'!$B:$B,'Prodaja+Demand'!BI:BI),0)+ROUND(_xlfn.XLOOKUP($F430,'Demand on-top'!$A:$A,'Demand on-top'!H:H),0)</f>
        <v>28</v>
      </c>
      <c r="N430" s="20">
        <f>ROUND(_xlfn.XLOOKUP($F430,'Prodaja+Demand'!$B:$B,'Prodaja+Demand'!BJ:BJ),0)+ROUND(_xlfn.XLOOKUP($F430,'Demand on-top'!$A:$A,'Demand on-top'!I:I),0)</f>
        <v>28</v>
      </c>
      <c r="O430" s="20">
        <f>ROUND(_xlfn.XLOOKUP($F430,'Prodaja+Demand'!$B:$B,'Prodaja+Demand'!BK:BK),0)+ROUND(_xlfn.XLOOKUP($F430,'Demand on-top'!$A:$A,'Demand on-top'!J:J),0)</f>
        <v>28</v>
      </c>
      <c r="P430" s="20">
        <f>ROUND(_xlfn.XLOOKUP($F430,'Prodaja+Demand'!$B:$B,'Prodaja+Demand'!BL:BL),0)+ROUND(_xlfn.XLOOKUP($F430,'Demand on-top'!$A:$A,'Demand on-top'!K:K),0)</f>
        <v>128</v>
      </c>
      <c r="Q430" s="20">
        <f>ROUND(_xlfn.XLOOKUP($F430,'Prodaja+Demand'!$B:$B,'Prodaja+Demand'!BM:BM),0)+ROUND(_xlfn.XLOOKUP($F430,'Demand on-top'!$A:$A,'Demand on-top'!L:L),0)</f>
        <v>128</v>
      </c>
      <c r="R430" s="20">
        <f>ROUND(_xlfn.XLOOKUP($F430,'Prodaja+Demand'!$B:$B,'Prodaja+Demand'!BN:BN),0)+ROUND(_xlfn.XLOOKUP($F430,'Demand on-top'!$A:$A,'Demand on-top'!M:M),0)</f>
        <v>128</v>
      </c>
      <c r="S430" s="20">
        <f>ROUND(_xlfn.XLOOKUP($F430,'Prodaja+Demand'!$B:$B,'Prodaja+Demand'!BO:BO),0)+ROUND(_xlfn.XLOOKUP($F430,'Demand on-top'!$A:$A,'Demand on-top'!N:N),0)</f>
        <v>128</v>
      </c>
      <c r="T430" s="20">
        <f>ROUND(_xlfn.XLOOKUP($F430,'Prodaja+Demand'!$B:$B,'Prodaja+Demand'!BP:BP),0)+ROUND(_xlfn.XLOOKUP($F430,'Demand on-top'!$A:$A,'Demand on-top'!O:O),0)</f>
        <v>29</v>
      </c>
      <c r="U430" s="20">
        <f>ROUND(_xlfn.XLOOKUP($F430,'Prodaja+Demand'!$B:$B,'Prodaja+Demand'!BQ:BQ),0)+ROUND(_xlfn.XLOOKUP($F430,'Demand on-top'!$A:$A,'Demand on-top'!P:P),0)</f>
        <v>29</v>
      </c>
      <c r="V430" s="20">
        <f>ROUND(_xlfn.XLOOKUP($F430,'Prodaja+Demand'!$B:$B,'Prodaja+Demand'!BR:BR),0)+ROUND(_xlfn.XLOOKUP($F430,'Demand on-top'!$A:$A,'Demand on-top'!Q:Q),0)</f>
        <v>28</v>
      </c>
      <c r="W430" s="20">
        <f>ROUND(_xlfn.XLOOKUP($F430,'Prodaja+Demand'!$B:$B,'Prodaja+Demand'!BS:BS),0)+ROUND(_xlfn.XLOOKUP($F430,'Demand on-top'!$A:$A,'Demand on-top'!R:R),0)</f>
        <v>28</v>
      </c>
      <c r="X430" s="20">
        <f>ROUND(_xlfn.XLOOKUP($F430,'Prodaja+Demand'!$B:$B,'Prodaja+Demand'!BT:BT),0)+ROUND(_xlfn.XLOOKUP($F430,'Demand on-top'!$A:$A,'Demand on-top'!S:S),0)</f>
        <v>429</v>
      </c>
      <c r="Y430" s="21">
        <f>ROUND(_xlfn.XLOOKUP($F430,'Prodaja+Demand'!$B:$B,'Prodaja+Demand'!BU:BU),0)+ROUND(_xlfn.XLOOKUP($F430,'Demand on-top'!$A:$A,'Demand on-top'!T:T),0)</f>
        <v>29</v>
      </c>
      <c r="Z430" s="21">
        <f>ROUND(_xlfn.XLOOKUP($F430,'Prodaja+Demand'!$B:$B,'Prodaja+Demand'!BV:BV),0)+ROUND(_xlfn.XLOOKUP($F430,'Demand on-top'!$A:$A,'Demand on-top'!U:U),0)</f>
        <v>29</v>
      </c>
      <c r="AA430" s="21">
        <f>ROUND(_xlfn.XLOOKUP($F430,'Prodaja+Demand'!$B:$B,'Prodaja+Demand'!BW:BW),0)+ROUND(_xlfn.XLOOKUP($F430,'Demand on-top'!$A:$A,'Demand on-top'!V:V),0)</f>
        <v>29</v>
      </c>
      <c r="AB430" s="21">
        <f>ROUND(_xlfn.XLOOKUP($F430,'Prodaja+Demand'!$B:$B,'Prodaja+Demand'!BX:BX),0)+ROUND(_xlfn.XLOOKUP($F430,'Demand on-top'!$A:$A,'Demand on-top'!W:W),0)</f>
        <v>30</v>
      </c>
      <c r="AC430" s="21">
        <f>ROUND(_xlfn.XLOOKUP($F430,'Prodaja+Demand'!$B:$B,'Prodaja+Demand'!BY:BY),0)+ROUND(_xlfn.XLOOKUP($F430,'Demand on-top'!$A:$A,'Demand on-top'!X:X),0)</f>
        <v>30</v>
      </c>
      <c r="AD430" s="21">
        <f>ROUND(_xlfn.XLOOKUP($F430,'Prodaja+Demand'!$B:$B,'Prodaja+Demand'!BZ:BZ),0)+ROUND(_xlfn.XLOOKUP($F430,'Demand on-top'!$A:$A,'Demand on-top'!Y:Y),0)</f>
        <v>30</v>
      </c>
      <c r="AE430" s="21">
        <f>ROUND(_xlfn.XLOOKUP($F430,'Prodaja+Demand'!$B:$B,'Prodaja+Demand'!CA:CA),0)+ROUND(_xlfn.XLOOKUP($F430,'Demand on-top'!$A:$A,'Demand on-top'!Z:Z),0)</f>
        <v>31</v>
      </c>
      <c r="AF430" s="21">
        <f>ROUND(_xlfn.XLOOKUP($F430,'Prodaja+Demand'!$B:$B,'Prodaja+Demand'!CB:CB),0)+ROUND(_xlfn.XLOOKUP($F430,'Demand on-top'!$A:$A,'Demand on-top'!AA:AA),0)</f>
        <v>30</v>
      </c>
      <c r="AG430" s="21">
        <f>ROUND(_xlfn.XLOOKUP($F430,'Prodaja+Demand'!$B:$B,'Prodaja+Demand'!CC:CC),0)+ROUND(_xlfn.XLOOKUP($F430,'Demand on-top'!$A:$A,'Demand on-top'!AB:AB),0)</f>
        <v>30</v>
      </c>
      <c r="AH430" s="21">
        <f>ROUND(_xlfn.XLOOKUP($F430,'Prodaja+Demand'!$B:$B,'Prodaja+Demand'!CD:CD),0)+ROUND(_xlfn.XLOOKUP($F430,'Demand on-top'!$A:$A,'Demand on-top'!AC:AC),0)</f>
        <v>30</v>
      </c>
      <c r="AI430" s="21">
        <f>ROUND(_xlfn.XLOOKUP($F430,'Prodaja+Demand'!$B:$B,'Prodaja+Demand'!CE:CE),0)+ROUND(_xlfn.XLOOKUP($F430,'Demand on-top'!$A:$A,'Demand on-top'!AD:AD),0)</f>
        <v>29</v>
      </c>
      <c r="AJ430" s="21">
        <f>ROUND(_xlfn.XLOOKUP($F430,'Prodaja+Demand'!$B:$B,'Prodaja+Demand'!CF:CF),0)+ROUND(_xlfn.XLOOKUP($F430,'Demand on-top'!$A:$A,'Demand on-top'!AE:AE),0)</f>
        <v>29</v>
      </c>
      <c r="AK430" s="21">
        <f>ROUND(_xlfn.XLOOKUP($F430,'Prodaja+Demand'!$B:$B,'Prodaja+Demand'!CG:CG),0)+ROUND(_xlfn.XLOOKUP($F430,'Demand on-top'!$A:$A,'Demand on-top'!AF:AF),0)</f>
        <v>29</v>
      </c>
      <c r="AL430" s="21">
        <f>ROUND(_xlfn.XLOOKUP($F430,'Prodaja+Demand'!$B:$B,'Prodaja+Demand'!CH:CH),0)+ROUND(_xlfn.XLOOKUP($F430,'Demand on-top'!$A:$A,'Demand on-top'!AG:AG),0)</f>
        <v>29</v>
      </c>
      <c r="AM430" s="21">
        <f>ROUND(_xlfn.XLOOKUP($F430,'Prodaja+Demand'!$B:$B,'Prodaja+Demand'!CI:CI),0)+ROUND(_xlfn.XLOOKUP($F430,'Demand on-top'!$A:$A,'Demand on-top'!AH:AH),0)</f>
        <v>29</v>
      </c>
      <c r="AN430" s="21">
        <f>ROUND(_xlfn.XLOOKUP($F430,'Prodaja+Demand'!$B:$B,'Prodaja+Demand'!CJ:CJ),0)+ROUND(_xlfn.XLOOKUP($F430,'Demand on-top'!$A:$A,'Demand on-top'!AI:AI),0)</f>
        <v>29</v>
      </c>
      <c r="AO430" s="21">
        <f>ROUND(_xlfn.XLOOKUP($F430,'Prodaja+Demand'!$B:$B,'Prodaja+Demand'!CK:CK),0)+ROUND(_xlfn.XLOOKUP($F430,'Demand on-top'!$A:$A,'Demand on-top'!AJ:AJ),0)</f>
        <v>29</v>
      </c>
      <c r="AP430" s="21">
        <f>ROUND(_xlfn.XLOOKUP($F430,'Prodaja+Demand'!$B:$B,'Prodaja+Demand'!CL:CL),0)+ROUND(_xlfn.XLOOKUP($F430,'Demand on-top'!$A:$A,'Demand on-top'!AK:AK),0)</f>
        <v>0</v>
      </c>
      <c r="AQ430" s="21">
        <f>ROUND(_xlfn.XLOOKUP($F430,'Prodaja+Demand'!$B:$B,'Prodaja+Demand'!CM:CM),0)+ROUND(_xlfn.XLOOKUP($F430,'Demand on-top'!$A:$A,'Demand on-top'!AL:AL),0)</f>
        <v>0</v>
      </c>
    </row>
    <row r="431" spans="1:43" hidden="1" x14ac:dyDescent="0.3">
      <c r="A431" s="14">
        <f>_xlfn.XLOOKUP(F431,'Demand on-top'!A:A,'Demand on-top'!S:S)</f>
        <v>400</v>
      </c>
      <c r="B431" s="16" t="s">
        <v>7</v>
      </c>
      <c r="C431" s="17" t="s">
        <v>8</v>
      </c>
      <c r="D431" s="18" cm="1">
        <f t="array" ref="D431">ROUND(_xlfn.XLOOKUP(B431,Artikli!A:A,Artikli!C:C/7),0)</f>
        <v>9</v>
      </c>
      <c r="E431" s="19" t="s">
        <v>44</v>
      </c>
      <c r="F431" s="19" t="s">
        <v>222</v>
      </c>
      <c r="G431" s="48" t="s">
        <v>223</v>
      </c>
      <c r="H431" s="62"/>
      <c r="I431" s="57" t="s">
        <v>27</v>
      </c>
      <c r="J431" s="31">
        <v>0</v>
      </c>
      <c r="K431" s="20">
        <f>IFERROR(_xlfn.XLOOKUP($F431,'Incoming supply'!$A:$A,'Incoming supply'!B:B),0)</f>
        <v>0</v>
      </c>
      <c r="L431" s="20">
        <f>IFERROR(_xlfn.XLOOKUP($F431,'Incoming supply'!$A:$A,'Incoming supply'!C:C),0)</f>
        <v>0</v>
      </c>
      <c r="M431" s="20">
        <f>IFERROR(_xlfn.XLOOKUP($F431,'Incoming supply'!$A:$A,'Incoming supply'!D:D),0)</f>
        <v>0</v>
      </c>
      <c r="N431" s="20">
        <f>IFERROR(_xlfn.XLOOKUP($F431,'Incoming supply'!$A:$A,'Incoming supply'!E:E),0)</f>
        <v>0</v>
      </c>
      <c r="O431" s="20">
        <f>IFERROR(_xlfn.XLOOKUP($F431,'Incoming supply'!$A:$A,'Incoming supply'!F:F),0)</f>
        <v>0</v>
      </c>
      <c r="P431" s="20">
        <f>IFERROR(_xlfn.XLOOKUP($F431,'Incoming supply'!$A:$A,'Incoming supply'!G:G),0)</f>
        <v>0</v>
      </c>
      <c r="Q431" s="20">
        <f>IFERROR(_xlfn.XLOOKUP($F431,'Incoming supply'!$A:$A,'Incoming supply'!H:H),0)</f>
        <v>0</v>
      </c>
      <c r="R431" s="20">
        <f>IFERROR(_xlfn.XLOOKUP($F431,'Incoming supply'!$A:$A,'Incoming supply'!I:I),0)</f>
        <v>0</v>
      </c>
      <c r="S431" s="20">
        <f>IFERROR(_xlfn.XLOOKUP($F431,'Incoming supply'!$A:$A,'Incoming supply'!J:J),0)</f>
        <v>0</v>
      </c>
      <c r="T431" s="20">
        <f>IFERROR(_xlfn.XLOOKUP($F431,'Incoming supply'!$A:$A,'Incoming supply'!K:K),0)</f>
        <v>0</v>
      </c>
      <c r="U431" s="20">
        <f>IFERROR(_xlfn.XLOOKUP($F431,'Incoming supply'!$A:$A,'Incoming supply'!L:L),0)</f>
        <v>0</v>
      </c>
      <c r="V431" s="20">
        <f>IFERROR(_xlfn.XLOOKUP($F431,'Incoming supply'!$A:$A,'Incoming supply'!M:M),0)</f>
        <v>0</v>
      </c>
      <c r="W431" s="20">
        <f>IFERROR(_xlfn.XLOOKUP($F431,'Incoming supply'!$A:$A,'Incoming supply'!N:N),0)</f>
        <v>0</v>
      </c>
      <c r="X431" s="20">
        <f>IFERROR(_xlfn.XLOOKUP($F431,'Incoming supply'!$A:$A,'Incoming supply'!O:O),0)</f>
        <v>0</v>
      </c>
      <c r="Y431" s="21">
        <f>IFERROR(_xlfn.XLOOKUP($F431,'Incoming supply'!$A:$A,'Incoming supply'!P:P),0)</f>
        <v>0</v>
      </c>
      <c r="Z431" s="21">
        <f>IFERROR(_xlfn.XLOOKUP($F431,'Incoming supply'!$A:$A,'Incoming supply'!Q:Q),0)</f>
        <v>0</v>
      </c>
      <c r="AA431" s="21">
        <f>IFERROR(_xlfn.XLOOKUP($F431,'Incoming supply'!$A:$A,'Incoming supply'!R:R),0)</f>
        <v>0</v>
      </c>
      <c r="AB431" s="21">
        <f>IFERROR(_xlfn.XLOOKUP($F431,'Incoming supply'!$A:$A,'Incoming supply'!S:S),0)</f>
        <v>0</v>
      </c>
      <c r="AC431" s="21">
        <f>IFERROR(_xlfn.XLOOKUP($F431,'Incoming supply'!$A:$A,'Incoming supply'!T:T),0)</f>
        <v>0</v>
      </c>
      <c r="AD431" s="21">
        <f>IFERROR(_xlfn.XLOOKUP($F431,'Incoming supply'!$A:$A,'Incoming supply'!U:U),0)</f>
        <v>0</v>
      </c>
      <c r="AE431" s="21">
        <f>IFERROR(_xlfn.XLOOKUP($F431,'Incoming supply'!$A:$A,'Incoming supply'!V:V),0)</f>
        <v>0</v>
      </c>
      <c r="AF431" s="21">
        <f>IFERROR(_xlfn.XLOOKUP($F431,'Incoming supply'!$A:$A,'Incoming supply'!W:W),0)</f>
        <v>0</v>
      </c>
      <c r="AG431" s="21">
        <f>IFERROR(_xlfn.XLOOKUP($F431,'Incoming supply'!$A:$A,'Incoming supply'!X:X),0)</f>
        <v>0</v>
      </c>
      <c r="AH431" s="21">
        <f>IFERROR(_xlfn.XLOOKUP($F431,'Incoming supply'!$A:$A,'Incoming supply'!Y:Y),0)</f>
        <v>0</v>
      </c>
      <c r="AI431" s="21">
        <f>IFERROR(_xlfn.XLOOKUP($F431,'Incoming supply'!$A:$A,'Incoming supply'!Z:Z),0)</f>
        <v>0</v>
      </c>
      <c r="AJ431" s="21">
        <f>IFERROR(_xlfn.XLOOKUP($F431,'Incoming supply'!$A:$A,'Incoming supply'!AA:AA),0)</f>
        <v>0</v>
      </c>
      <c r="AK431" s="21">
        <f>IFERROR(_xlfn.XLOOKUP($F431,'Incoming supply'!$A:$A,'Incoming supply'!AB:AB),0)</f>
        <v>0</v>
      </c>
      <c r="AL431" s="21">
        <f>IFERROR(_xlfn.XLOOKUP($F431,'Incoming supply'!$A:$A,'Incoming supply'!AC:AC),0)</f>
        <v>0</v>
      </c>
      <c r="AM431" s="21">
        <f>IFERROR(_xlfn.XLOOKUP($F431,'Incoming supply'!$A:$A,'Incoming supply'!AD:AD),0)</f>
        <v>0</v>
      </c>
      <c r="AN431" s="21">
        <f>IFERROR(_xlfn.XLOOKUP($F431,'Incoming supply'!$A:$A,'Incoming supply'!AE:AE),0)</f>
        <v>0</v>
      </c>
      <c r="AO431" s="21">
        <f>IFERROR(_xlfn.XLOOKUP($F431,'Incoming supply'!$A:$A,'Incoming supply'!AF:AF),0)</f>
        <v>0</v>
      </c>
      <c r="AP431" s="21">
        <f>IFERROR(_xlfn.XLOOKUP($F431,'Incoming supply'!$A:$A,'Incoming supply'!AG:AG),0)</f>
        <v>0</v>
      </c>
      <c r="AQ431" s="21">
        <f>IFERROR(_xlfn.XLOOKUP($F431,'Incoming supply'!$A:$A,'Incoming supply'!AH:AH),0)</f>
        <v>0</v>
      </c>
    </row>
    <row r="432" spans="1:43" hidden="1" x14ac:dyDescent="0.3">
      <c r="A432" s="14">
        <f>_xlfn.XLOOKUP(F432,'Demand on-top'!A:A,'Demand on-top'!S:S)</f>
        <v>400</v>
      </c>
      <c r="B432" s="16" t="s">
        <v>7</v>
      </c>
      <c r="C432" s="17" t="s">
        <v>8</v>
      </c>
      <c r="D432" s="18" cm="1">
        <f t="array" ref="D432">ROUND(_xlfn.XLOOKUP(B432,Artikli!A:A,Artikli!C:C/7),0)</f>
        <v>9</v>
      </c>
      <c r="E432" s="19" t="s">
        <v>44</v>
      </c>
      <c r="F432" s="19" t="s">
        <v>222</v>
      </c>
      <c r="G432" s="48" t="s">
        <v>223</v>
      </c>
      <c r="H432" s="62"/>
      <c r="I432" s="57" t="s">
        <v>4096</v>
      </c>
      <c r="J432" s="31">
        <v>482</v>
      </c>
      <c r="K432" s="20">
        <f t="shared" ref="K432" si="2897">IF((K429-K430+K431)&gt;0,(K429-K430+K431),0)</f>
        <v>447</v>
      </c>
      <c r="L432" s="20">
        <f t="shared" ref="L432" si="2898">IF((L429-L430+L431)&gt;0,(L429-L430+L431),0)</f>
        <v>420</v>
      </c>
      <c r="M432" s="20">
        <f t="shared" ref="M432" si="2899">IF((M429-M430+M431)&gt;0,(M429-M430+M431),0)</f>
        <v>392</v>
      </c>
      <c r="N432" s="20">
        <f t="shared" ref="N432" si="2900">IF((N429-N430+N431)&gt;0,(N429-N430+N431),0)</f>
        <v>364</v>
      </c>
      <c r="O432" s="20">
        <f t="shared" ref="O432" si="2901">IF((O429-O430+O431)&gt;0,(O429-O430+O431),0)</f>
        <v>336</v>
      </c>
      <c r="P432" s="20">
        <f t="shared" ref="P432" si="2902">IF((P429-P430+P431)&gt;0,(P429-P430+P431),0)</f>
        <v>208</v>
      </c>
      <c r="Q432" s="20">
        <f t="shared" ref="Q432" si="2903">IF((Q429-Q430+Q431)&gt;0,(Q429-Q430+Q431),0)</f>
        <v>80</v>
      </c>
      <c r="R432" s="20">
        <f t="shared" ref="R432" si="2904">IF((R429-R430+R431)&gt;0,(R429-R430+R431),0)</f>
        <v>0</v>
      </c>
      <c r="S432" s="20">
        <f t="shared" ref="S432" si="2905">IF((S429-S430+S431)&gt;0,(S429-S430+S431),0)</f>
        <v>0</v>
      </c>
      <c r="T432" s="20">
        <f t="shared" ref="T432" si="2906">IF((T429-T430+T431)&gt;0,(T429-T430+T431),0)</f>
        <v>0</v>
      </c>
      <c r="U432" s="20">
        <f t="shared" ref="U432" si="2907">IF((U429-U430+U431)&gt;0,(U429-U430+U431),0)</f>
        <v>0</v>
      </c>
      <c r="V432" s="20">
        <f t="shared" ref="V432" si="2908">IF((V429-V430+V431)&gt;0,(V429-V430+V431),0)</f>
        <v>0</v>
      </c>
      <c r="W432" s="20">
        <f t="shared" ref="W432" si="2909">IF((W429-W430+W431)&gt;0,(W429-W430+W431),0)</f>
        <v>0</v>
      </c>
      <c r="X432" s="20">
        <f t="shared" ref="X432" si="2910">IF((X429-X430+X431)&gt;0,(X429-X430+X431),0)</f>
        <v>0</v>
      </c>
      <c r="Y432" s="21">
        <f t="shared" ref="Y432:AQ432" si="2911">IF((Y429-Y430+Y431)&gt;0,(Y429-Y430+Y431),0)</f>
        <v>0</v>
      </c>
      <c r="Z432" s="21">
        <f t="shared" si="2911"/>
        <v>0</v>
      </c>
      <c r="AA432" s="21">
        <f t="shared" si="2911"/>
        <v>0</v>
      </c>
      <c r="AB432" s="21">
        <f t="shared" si="2911"/>
        <v>0</v>
      </c>
      <c r="AC432" s="21">
        <f t="shared" si="2911"/>
        <v>0</v>
      </c>
      <c r="AD432" s="21">
        <f t="shared" si="2911"/>
        <v>0</v>
      </c>
      <c r="AE432" s="21">
        <f t="shared" si="2911"/>
        <v>0</v>
      </c>
      <c r="AF432" s="21">
        <f t="shared" si="2911"/>
        <v>0</v>
      </c>
      <c r="AG432" s="21">
        <f t="shared" si="2911"/>
        <v>0</v>
      </c>
      <c r="AH432" s="21">
        <f t="shared" si="2911"/>
        <v>0</v>
      </c>
      <c r="AI432" s="21">
        <f t="shared" si="2911"/>
        <v>0</v>
      </c>
      <c r="AJ432" s="21">
        <f t="shared" si="2911"/>
        <v>0</v>
      </c>
      <c r="AK432" s="21">
        <f t="shared" si="2911"/>
        <v>0</v>
      </c>
      <c r="AL432" s="21">
        <f t="shared" si="2911"/>
        <v>0</v>
      </c>
      <c r="AM432" s="21">
        <f t="shared" si="2911"/>
        <v>0</v>
      </c>
      <c r="AN432" s="21">
        <f t="shared" si="2911"/>
        <v>0</v>
      </c>
      <c r="AO432" s="21">
        <f t="shared" si="2911"/>
        <v>0</v>
      </c>
      <c r="AP432" s="21">
        <f t="shared" si="2911"/>
        <v>0</v>
      </c>
      <c r="AQ432" s="21">
        <f t="shared" si="2911"/>
        <v>0</v>
      </c>
    </row>
    <row r="433" spans="1:43" hidden="1" x14ac:dyDescent="0.3">
      <c r="A433" s="14">
        <f>_xlfn.XLOOKUP(F433,'Demand on-top'!A:A,'Demand on-top'!S:S)</f>
        <v>400</v>
      </c>
      <c r="B433" s="22" t="s">
        <v>7</v>
      </c>
      <c r="C433" s="23" t="s">
        <v>8</v>
      </c>
      <c r="D433" s="18" cm="1">
        <f t="array" ref="D433">ROUND(_xlfn.XLOOKUP(B433,Artikli!A:A,Artikli!C:C/7),0)</f>
        <v>9</v>
      </c>
      <c r="E433" s="25" t="s">
        <v>44</v>
      </c>
      <c r="F433" s="25" t="s">
        <v>222</v>
      </c>
      <c r="G433" s="49" t="s">
        <v>223</v>
      </c>
      <c r="H433" s="64"/>
      <c r="I433" s="58" t="s">
        <v>29</v>
      </c>
      <c r="J433" s="32">
        <v>7.8984375</v>
      </c>
      <c r="K433" s="26" cm="1">
        <f t="array" ref="K433">IFERROR(_xlfn.LET(_xlpm.stk, K429, _xlpm.dem, L430:$BF430,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AVERAGE(L430:Z430), _xlpm.nxt), _xlpm.fw + ((_xlpm.stk - _xlpm.ded) / _xlpm.safe_nxt)),0)</f>
        <v>6.8359375</v>
      </c>
      <c r="L433" s="26" cm="1">
        <f t="array" ref="L433">IFERROR(_xlfn.LET(_xlpm.stk, L429, _xlpm.dem, M430:$BF430,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AVERAGE(M430:AA430), _xlpm.nxt), _xlpm.fw + ((_xlpm.stk - _xlpm.ded) / _xlpm.safe_nxt)),0)</f>
        <v>5.8359375</v>
      </c>
      <c r="M433" s="26" cm="1">
        <f t="array" ref="M433">IFERROR(_xlfn.LET(_xlpm.stk, M429, _xlpm.dem, N430:$BF430,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AVERAGE(N430:AB430), _xlpm.nxt), _xlpm.fw + ((_xlpm.stk - _xlpm.ded) / _xlpm.safe_nxt)),0)</f>
        <v>4.84375</v>
      </c>
      <c r="N433" s="26" cm="1">
        <f t="array" ref="N433">IFERROR(_xlfn.LET(_xlpm.stk, N429, _xlpm.dem, O430:$BF430,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AVERAGE(O430:AC430), _xlpm.nxt), _xlpm.fw + ((_xlpm.stk - _xlpm.ded) / _xlpm.safe_nxt)),0)</f>
        <v>3.84375</v>
      </c>
      <c r="O433" s="26" cm="1">
        <f t="array" ref="O433">IFERROR(_xlfn.LET(_xlpm.stk, O429, _xlpm.dem, P430:$BF430,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AVERAGE(P430:AD430), _xlpm.nxt), _xlpm.fw + ((_xlpm.stk - _xlpm.ded) / _xlpm.safe_nxt)),0)</f>
        <v>2.84375</v>
      </c>
      <c r="P433" s="26" cm="1">
        <f t="array" ref="P433">IFERROR(_xlfn.LET(_xlpm.stk, P429, _xlpm.dem, Q430:$BF430,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AVERAGE(Q430:AE430), _xlpm.nxt), _xlpm.fw + ((_xlpm.stk - _xlpm.ded) / _xlpm.safe_nxt)),0)</f>
        <v>2.625</v>
      </c>
      <c r="Q433" s="26" cm="1">
        <f t="array" ref="Q433">IFERROR(_xlfn.LET(_xlpm.stk, Q429, _xlpm.dem, R430:$BF430,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AVERAGE(R430:AF430), _xlpm.nxt), _xlpm.fw + ((_xlpm.stk - _xlpm.ded) / _xlpm.safe_nxt)),0)</f>
        <v>1.625</v>
      </c>
      <c r="R433" s="26" cm="1">
        <f t="array" ref="R433">IFERROR(_xlfn.LET(_xlpm.stk, R429, _xlpm.dem, S430:$BF430,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AVERAGE(S430:AG430), _xlpm.nxt), _xlpm.fw + ((_xlpm.stk - _xlpm.ded) / _xlpm.safe_nxt)),0)</f>
        <v>0.625</v>
      </c>
      <c r="S433" s="26" cm="1">
        <f t="array" ref="S433">IFERROR(_xlfn.LET(_xlpm.stk, S429, _xlpm.dem, T430:$BF430,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AVERAGE(T430:AH430), _xlpm.nxt), _xlpm.fw + ((_xlpm.stk - _xlpm.ded) / _xlpm.safe_nxt)),0)</f>
        <v>0</v>
      </c>
      <c r="T433" s="26" cm="1">
        <f t="array" ref="T433">IFERROR(_xlfn.LET(_xlpm.stk, T429, _xlpm.dem, U430:$BF430,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AVERAGE(U430:AI430), _xlpm.nxt), _xlpm.fw + ((_xlpm.stk - _xlpm.ded) / _xlpm.safe_nxt)),0)</f>
        <v>0</v>
      </c>
      <c r="U433" s="26" cm="1">
        <f t="array" ref="U433">IFERROR(_xlfn.LET(_xlpm.stk, U429, _xlpm.dem, V430:$BF430,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AVERAGE(V430:AJ430), _xlpm.nxt), _xlpm.fw + ((_xlpm.stk - _xlpm.ded) / _xlpm.safe_nxt)),0)</f>
        <v>0</v>
      </c>
      <c r="V433" s="26" cm="1">
        <f t="array" ref="V433">IFERROR(_xlfn.LET(_xlpm.stk, V429, _xlpm.dem, W430:$BF430,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AVERAGE(W430:AK430), _xlpm.nxt), _xlpm.fw + ((_xlpm.stk - _xlpm.ded) / _xlpm.safe_nxt)),0)</f>
        <v>0</v>
      </c>
      <c r="W433" s="26" cm="1">
        <f t="array" ref="W433">IFERROR(_xlfn.LET(_xlpm.stk, W429, _xlpm.dem, X430:$BF430,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AVERAGE(X430:AL430), _xlpm.nxt), _xlpm.fw + ((_xlpm.stk - _xlpm.ded) / _xlpm.safe_nxt)),0)</f>
        <v>0</v>
      </c>
      <c r="X433" s="26" cm="1">
        <f t="array" ref="X433">IFERROR(_xlfn.LET(_xlpm.stk, X429, _xlpm.dem, Y430:$BF430,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AVERAGE(Y430:AM430), _xlpm.nxt), _xlpm.fw + ((_xlpm.stk - _xlpm.ded) / _xlpm.safe_nxt)),0)</f>
        <v>0</v>
      </c>
      <c r="Y433" s="27" cm="1">
        <f t="array" ref="Y433">IFERROR(_xlfn.LET(_xlpm.stk, Y429, _xlpm.dem, Z430:$BF430,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AVERAGE(Z430:AN430), _xlpm.nxt), _xlpm.fw + ((_xlpm.stk - _xlpm.ded) / _xlpm.safe_nxt)),0)</f>
        <v>0</v>
      </c>
      <c r="Z433" s="27" cm="1">
        <f t="array" ref="Z433">IFERROR(_xlfn.LET(_xlpm.stk, Z429, _xlpm.dem, AA430:$BF430,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AVERAGE(AA430:AO430), _xlpm.nxt), _xlpm.fw + ((_xlpm.stk - _xlpm.ded) / _xlpm.safe_nxt)),0)</f>
        <v>0</v>
      </c>
      <c r="AA433" s="27" cm="1">
        <f t="array" ref="AA433">IFERROR(_xlfn.LET(_xlpm.stk, AA429, _xlpm.dem, AB430:$BF430,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AVERAGE(AB430:AP430), _xlpm.nxt), _xlpm.fw + ((_xlpm.stk - _xlpm.ded) / _xlpm.safe_nxt)),0)</f>
        <v>0</v>
      </c>
      <c r="AB433" s="27" cm="1">
        <f t="array" ref="AB433">IFERROR(_xlfn.LET(_xlpm.stk, AB429, _xlpm.dem, AC430:$BF430,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AVERAGE(AC430:AQ430), _xlpm.nxt), _xlpm.fw + ((_xlpm.stk - _xlpm.ded) / _xlpm.safe_nxt)),0)</f>
        <v>0</v>
      </c>
      <c r="AC433" s="27" cm="1">
        <f t="array" ref="AC433">IFERROR(_xlfn.LET(_xlpm.stk, AC429, _xlpm.dem, AD430:$BF430,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AVERAGE(AD430:AR430), _xlpm.nxt), _xlpm.fw + ((_xlpm.stk - _xlpm.ded) / _xlpm.safe_nxt)),0)</f>
        <v>0</v>
      </c>
      <c r="AD433" s="27" cm="1">
        <f t="array" ref="AD433">IFERROR(_xlfn.LET(_xlpm.stk, AD429, _xlpm.dem, AE430:$BF430,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AVERAGE(AE430:AS430), _xlpm.nxt), _xlpm.fw + ((_xlpm.stk - _xlpm.ded) / _xlpm.safe_nxt)),0)</f>
        <v>0</v>
      </c>
      <c r="AE433" s="27" cm="1">
        <f t="array" ref="AE433">IFERROR(_xlfn.LET(_xlpm.stk, AE429, _xlpm.dem, AF430:$BF430,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AVERAGE(AF430:AT430), _xlpm.nxt), _xlpm.fw + ((_xlpm.stk - _xlpm.ded) / _xlpm.safe_nxt)),0)</f>
        <v>0</v>
      </c>
      <c r="AF433" s="27" cm="1">
        <f t="array" ref="AF433">IFERROR(_xlfn.LET(_xlpm.stk, AF429, _xlpm.dem, AG430:$BF430,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AVERAGE(AG430:AU430), _xlpm.nxt), _xlpm.fw + ((_xlpm.stk - _xlpm.ded) / _xlpm.safe_nxt)),0)</f>
        <v>0</v>
      </c>
      <c r="AG433" s="27" cm="1">
        <f t="array" ref="AG433">IFERROR(_xlfn.LET(_xlpm.stk, AG429, _xlpm.dem, AH430:$BF430,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AVERAGE(AH430:AV430), _xlpm.nxt), _xlpm.fw + ((_xlpm.stk - _xlpm.ded) / _xlpm.safe_nxt)),0)</f>
        <v>0</v>
      </c>
      <c r="AH433" s="27" cm="1">
        <f t="array" ref="AH433">IFERROR(_xlfn.LET(_xlpm.stk, AH429, _xlpm.dem, AI430:$BF430,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AVERAGE(AI430:AW430), _xlpm.nxt), _xlpm.fw + ((_xlpm.stk - _xlpm.ded) / _xlpm.safe_nxt)),0)</f>
        <v>0</v>
      </c>
      <c r="AI433" s="27" cm="1">
        <f t="array" ref="AI433">IFERROR(_xlfn.LET(_xlpm.stk, AI429, _xlpm.dem, AJ430:$BF430,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AVERAGE(AJ430:AX430), _xlpm.nxt), _xlpm.fw + ((_xlpm.stk - _xlpm.ded) / _xlpm.safe_nxt)),0)</f>
        <v>0</v>
      </c>
      <c r="AJ433" s="27" cm="1">
        <f t="array" ref="AJ433">IFERROR(_xlfn.LET(_xlpm.stk, AJ429, _xlpm.dem, AK430:$BF430,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AVERAGE(AK430:AY430), _xlpm.nxt), _xlpm.fw + ((_xlpm.stk - _xlpm.ded) / _xlpm.safe_nxt)),0)</f>
        <v>0</v>
      </c>
      <c r="AK433" s="27" cm="1">
        <f t="array" ref="AK433">IFERROR(_xlfn.LET(_xlpm.stk, AK429, _xlpm.dem, AL430:$BF430,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AVERAGE(AL430:AZ430), _xlpm.nxt), _xlpm.fw + ((_xlpm.stk - _xlpm.ded) / _xlpm.safe_nxt)),0)</f>
        <v>0</v>
      </c>
      <c r="AL433" s="27" cm="1">
        <f t="array" ref="AL433">IFERROR(_xlfn.LET(_xlpm.stk, AL429, _xlpm.dem, AM430:$BF430,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AVERAGE(AM430:BA430), _xlpm.nxt), _xlpm.fw + ((_xlpm.stk - _xlpm.ded) / _xlpm.safe_nxt)),0)</f>
        <v>0</v>
      </c>
      <c r="AM433" s="27" cm="1">
        <f t="array" ref="AM433">IFERROR(_xlfn.LET(_xlpm.stk, AM429, _xlpm.dem, AN430:$BF430,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AVERAGE(AN430:BB430), _xlpm.nxt), _xlpm.fw + ((_xlpm.stk - _xlpm.ded) / _xlpm.safe_nxt)),0)</f>
        <v>0</v>
      </c>
      <c r="AN433" s="27" cm="1">
        <f t="array" ref="AN433">IFERROR(_xlfn.LET(_xlpm.stk, AN429, _xlpm.dem, AO430:$BF430,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AVERAGE(AO430:BC430), _xlpm.nxt), _xlpm.fw + ((_xlpm.stk - _xlpm.ded) / _xlpm.safe_nxt)),0)</f>
        <v>0</v>
      </c>
      <c r="AO433" s="27" cm="1">
        <f t="array" ref="AO433">IFERROR(_xlfn.LET(_xlpm.stk, AO429, _xlpm.dem, AP430:$BF430,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AVERAGE(AP430:BD430), _xlpm.nxt), _xlpm.fw + ((_xlpm.stk - _xlpm.ded) / _xlpm.safe_nxt)),0)</f>
        <v>0</v>
      </c>
      <c r="AP433" s="27" cm="1">
        <f t="array" ref="AP433">IFERROR(_xlfn.LET(_xlpm.stk, AP429, _xlpm.dem, AQ430:$BF430,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AVERAGE(AQ430:BE430), _xlpm.nxt), _xlpm.fw + ((_xlpm.stk - _xlpm.ded) / _xlpm.safe_nxt)),0)</f>
        <v>0</v>
      </c>
      <c r="AQ433" s="27" cm="1">
        <f t="array" ref="AQ433">IFERROR(_xlfn.LET(_xlpm.stk, AQ429, _xlpm.dem, AR430:$BF430,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AVERAGE(AR430:BF430), _xlpm.nxt), _xlpm.fw + ((_xlpm.stk - _xlpm.ded) / _xlpm.safe_nxt)),0)</f>
        <v>0</v>
      </c>
    </row>
    <row r="434" spans="1:43" hidden="1" x14ac:dyDescent="0.3">
      <c r="A434" s="14">
        <f>_xlfn.XLOOKUP(F434,'Demand on-top'!A:A,'Demand on-top'!S:S)</f>
        <v>0</v>
      </c>
      <c r="B434" s="16" t="s">
        <v>51</v>
      </c>
      <c r="C434" s="17" t="s">
        <v>52</v>
      </c>
      <c r="D434" s="18" cm="1">
        <f t="array" ref="D434">ROUND(_xlfn.XLOOKUP(B434,Artikli!A:A,Artikli!C:C/7),0)</f>
        <v>9</v>
      </c>
      <c r="E434" s="19" t="s">
        <v>12</v>
      </c>
      <c r="F434" s="19" t="s">
        <v>234</v>
      </c>
      <c r="G434" s="48" t="s">
        <v>235</v>
      </c>
      <c r="H434" s="61"/>
      <c r="I434" s="57" t="s">
        <v>26</v>
      </c>
      <c r="J434" s="31">
        <v>1077</v>
      </c>
      <c r="K434" s="20">
        <f>IFERROR(_xlfn.XLOOKUP(F434,Stock!A:A,Stock!AI:AI),0)</f>
        <v>1046</v>
      </c>
      <c r="L434" s="20">
        <f t="shared" ref="L434:Y434" si="2912">K437</f>
        <v>1007</v>
      </c>
      <c r="M434" s="20">
        <f t="shared" si="2912"/>
        <v>968</v>
      </c>
      <c r="N434" s="20">
        <f t="shared" si="2912"/>
        <v>929</v>
      </c>
      <c r="O434" s="20">
        <f t="shared" si="2912"/>
        <v>890</v>
      </c>
      <c r="P434" s="20">
        <f t="shared" si="2912"/>
        <v>851</v>
      </c>
      <c r="Q434" s="20">
        <f t="shared" si="2912"/>
        <v>812</v>
      </c>
      <c r="R434" s="20">
        <f t="shared" si="2912"/>
        <v>773</v>
      </c>
      <c r="S434" s="20">
        <f t="shared" si="2912"/>
        <v>735</v>
      </c>
      <c r="T434" s="20">
        <f t="shared" si="2912"/>
        <v>697</v>
      </c>
      <c r="U434" s="20">
        <f t="shared" si="2912"/>
        <v>659</v>
      </c>
      <c r="V434" s="20">
        <f t="shared" si="2912"/>
        <v>621</v>
      </c>
      <c r="W434" s="20">
        <f t="shared" si="2912"/>
        <v>583</v>
      </c>
      <c r="X434" s="20">
        <f t="shared" si="2912"/>
        <v>545</v>
      </c>
      <c r="Y434" s="21">
        <f t="shared" si="2912"/>
        <v>507</v>
      </c>
      <c r="Z434" s="21">
        <f t="shared" ref="Z434" si="2913">Y437</f>
        <v>469</v>
      </c>
      <c r="AA434" s="21">
        <f t="shared" ref="AA434" si="2914">Z437</f>
        <v>431</v>
      </c>
      <c r="AB434" s="21">
        <f t="shared" ref="AB434" si="2915">AA437</f>
        <v>393</v>
      </c>
      <c r="AC434" s="21">
        <f t="shared" ref="AC434" si="2916">AB437</f>
        <v>356</v>
      </c>
      <c r="AD434" s="21">
        <f t="shared" ref="AD434" si="2917">AC437</f>
        <v>319</v>
      </c>
      <c r="AE434" s="21">
        <f t="shared" ref="AE434" si="2918">AD437</f>
        <v>282</v>
      </c>
      <c r="AF434" s="21">
        <f t="shared" ref="AF434" si="2919">AE437</f>
        <v>245</v>
      </c>
      <c r="AG434" s="21">
        <f t="shared" ref="AG434" si="2920">AF437</f>
        <v>208</v>
      </c>
      <c r="AH434" s="21">
        <f t="shared" ref="AH434" si="2921">AG437</f>
        <v>171</v>
      </c>
      <c r="AI434" s="21">
        <f t="shared" ref="AI434" si="2922">AH437</f>
        <v>134</v>
      </c>
      <c r="AJ434" s="21">
        <f t="shared" ref="AJ434" si="2923">AI437</f>
        <v>96</v>
      </c>
      <c r="AK434" s="21">
        <f t="shared" ref="AK434" si="2924">AJ437</f>
        <v>58</v>
      </c>
      <c r="AL434" s="21">
        <f t="shared" ref="AL434" si="2925">AK437</f>
        <v>20</v>
      </c>
      <c r="AM434" s="21">
        <f t="shared" ref="AM434" si="2926">AL437</f>
        <v>0</v>
      </c>
      <c r="AN434" s="21">
        <f t="shared" ref="AN434" si="2927">AM437</f>
        <v>0</v>
      </c>
      <c r="AO434" s="21">
        <f t="shared" ref="AO434" si="2928">AN437</f>
        <v>0</v>
      </c>
      <c r="AP434" s="21">
        <f t="shared" ref="AP434" si="2929">AO437</f>
        <v>0</v>
      </c>
      <c r="AQ434" s="21">
        <f t="shared" ref="AQ434" si="2930">AP437</f>
        <v>0</v>
      </c>
    </row>
    <row r="435" spans="1:43" hidden="1" x14ac:dyDescent="0.3">
      <c r="A435" s="14">
        <f>_xlfn.XLOOKUP(F435,'Demand on-top'!A:A,'Demand on-top'!S:S)</f>
        <v>0</v>
      </c>
      <c r="B435" s="16" t="s">
        <v>51</v>
      </c>
      <c r="C435" s="17" t="s">
        <v>52</v>
      </c>
      <c r="D435" s="18" cm="1">
        <f t="array" ref="D435">ROUND(_xlfn.XLOOKUP(B435,Artikli!A:A,Artikli!C:C/7),0)</f>
        <v>9</v>
      </c>
      <c r="E435" s="19" t="s">
        <v>12</v>
      </c>
      <c r="F435" s="19" t="s">
        <v>234</v>
      </c>
      <c r="G435" s="48" t="s">
        <v>235</v>
      </c>
      <c r="H435" s="62"/>
      <c r="I435" s="57" t="s">
        <v>28</v>
      </c>
      <c r="J435" s="31">
        <v>39</v>
      </c>
      <c r="K435" s="20">
        <f>ROUND(_xlfn.XLOOKUP($F435,'Prodaja+Demand'!$B:$B,'Prodaja+Demand'!BG:BG),0)+ROUND(_xlfn.XLOOKUP($F435,'Demand on-top'!$A:$A,'Demand on-top'!F:F),0)</f>
        <v>39</v>
      </c>
      <c r="L435" s="20">
        <f>ROUND(_xlfn.XLOOKUP($F435,'Prodaja+Demand'!$B:$B,'Prodaja+Demand'!BH:BH),0)+ROUND(_xlfn.XLOOKUP($F435,'Demand on-top'!$A:$A,'Demand on-top'!G:G),0)</f>
        <v>39</v>
      </c>
      <c r="M435" s="20">
        <f>ROUND(_xlfn.XLOOKUP($F435,'Prodaja+Demand'!$B:$B,'Prodaja+Demand'!BI:BI),0)+ROUND(_xlfn.XLOOKUP($F435,'Demand on-top'!$A:$A,'Demand on-top'!H:H),0)</f>
        <v>39</v>
      </c>
      <c r="N435" s="20">
        <f>ROUND(_xlfn.XLOOKUP($F435,'Prodaja+Demand'!$B:$B,'Prodaja+Demand'!BJ:BJ),0)+ROUND(_xlfn.XLOOKUP($F435,'Demand on-top'!$A:$A,'Demand on-top'!I:I),0)</f>
        <v>39</v>
      </c>
      <c r="O435" s="20">
        <f>ROUND(_xlfn.XLOOKUP($F435,'Prodaja+Demand'!$B:$B,'Prodaja+Demand'!BK:BK),0)+ROUND(_xlfn.XLOOKUP($F435,'Demand on-top'!$A:$A,'Demand on-top'!J:J),0)</f>
        <v>39</v>
      </c>
      <c r="P435" s="20">
        <f>ROUND(_xlfn.XLOOKUP($F435,'Prodaja+Demand'!$B:$B,'Prodaja+Demand'!BL:BL),0)+ROUND(_xlfn.XLOOKUP($F435,'Demand on-top'!$A:$A,'Demand on-top'!K:K),0)</f>
        <v>39</v>
      </c>
      <c r="Q435" s="20">
        <f>ROUND(_xlfn.XLOOKUP($F435,'Prodaja+Demand'!$B:$B,'Prodaja+Demand'!BM:BM),0)+ROUND(_xlfn.XLOOKUP($F435,'Demand on-top'!$A:$A,'Demand on-top'!L:L),0)</f>
        <v>39</v>
      </c>
      <c r="R435" s="20">
        <f>ROUND(_xlfn.XLOOKUP($F435,'Prodaja+Demand'!$B:$B,'Prodaja+Demand'!BN:BN),0)+ROUND(_xlfn.XLOOKUP($F435,'Demand on-top'!$A:$A,'Demand on-top'!M:M),0)</f>
        <v>38</v>
      </c>
      <c r="S435" s="20">
        <f>ROUND(_xlfn.XLOOKUP($F435,'Prodaja+Demand'!$B:$B,'Prodaja+Demand'!BO:BO),0)+ROUND(_xlfn.XLOOKUP($F435,'Demand on-top'!$A:$A,'Demand on-top'!N:N),0)</f>
        <v>38</v>
      </c>
      <c r="T435" s="20">
        <f>ROUND(_xlfn.XLOOKUP($F435,'Prodaja+Demand'!$B:$B,'Prodaja+Demand'!BP:BP),0)+ROUND(_xlfn.XLOOKUP($F435,'Demand on-top'!$A:$A,'Demand on-top'!O:O),0)</f>
        <v>38</v>
      </c>
      <c r="U435" s="20">
        <f>ROUND(_xlfn.XLOOKUP($F435,'Prodaja+Demand'!$B:$B,'Prodaja+Demand'!BQ:BQ),0)+ROUND(_xlfn.XLOOKUP($F435,'Demand on-top'!$A:$A,'Demand on-top'!P:P),0)</f>
        <v>38</v>
      </c>
      <c r="V435" s="20">
        <f>ROUND(_xlfn.XLOOKUP($F435,'Prodaja+Demand'!$B:$B,'Prodaja+Demand'!BR:BR),0)+ROUND(_xlfn.XLOOKUP($F435,'Demand on-top'!$A:$A,'Demand on-top'!Q:Q),0)</f>
        <v>38</v>
      </c>
      <c r="W435" s="20">
        <f>ROUND(_xlfn.XLOOKUP($F435,'Prodaja+Demand'!$B:$B,'Prodaja+Demand'!BS:BS),0)+ROUND(_xlfn.XLOOKUP($F435,'Demand on-top'!$A:$A,'Demand on-top'!R:R),0)</f>
        <v>38</v>
      </c>
      <c r="X435" s="20">
        <f>ROUND(_xlfn.XLOOKUP($F435,'Prodaja+Demand'!$B:$B,'Prodaja+Demand'!BT:BT),0)+ROUND(_xlfn.XLOOKUP($F435,'Demand on-top'!$A:$A,'Demand on-top'!S:S),0)</f>
        <v>38</v>
      </c>
      <c r="Y435" s="21">
        <f>ROUND(_xlfn.XLOOKUP($F435,'Prodaja+Demand'!$B:$B,'Prodaja+Demand'!BU:BU),0)+ROUND(_xlfn.XLOOKUP($F435,'Demand on-top'!$A:$A,'Demand on-top'!T:T),0)</f>
        <v>38</v>
      </c>
      <c r="Z435" s="21">
        <f>ROUND(_xlfn.XLOOKUP($F435,'Prodaja+Demand'!$B:$B,'Prodaja+Demand'!BV:BV),0)+ROUND(_xlfn.XLOOKUP($F435,'Demand on-top'!$A:$A,'Demand on-top'!U:U),0)</f>
        <v>38</v>
      </c>
      <c r="AA435" s="21">
        <f>ROUND(_xlfn.XLOOKUP($F435,'Prodaja+Demand'!$B:$B,'Prodaja+Demand'!BW:BW),0)+ROUND(_xlfn.XLOOKUP($F435,'Demand on-top'!$A:$A,'Demand on-top'!V:V),0)</f>
        <v>38</v>
      </c>
      <c r="AB435" s="21">
        <f>ROUND(_xlfn.XLOOKUP($F435,'Prodaja+Demand'!$B:$B,'Prodaja+Demand'!BX:BX),0)+ROUND(_xlfn.XLOOKUP($F435,'Demand on-top'!$A:$A,'Demand on-top'!W:W),0)</f>
        <v>37</v>
      </c>
      <c r="AC435" s="21">
        <f>ROUND(_xlfn.XLOOKUP($F435,'Prodaja+Demand'!$B:$B,'Prodaja+Demand'!BY:BY),0)+ROUND(_xlfn.XLOOKUP($F435,'Demand on-top'!$A:$A,'Demand on-top'!X:X),0)</f>
        <v>37</v>
      </c>
      <c r="AD435" s="21">
        <f>ROUND(_xlfn.XLOOKUP($F435,'Prodaja+Demand'!$B:$B,'Prodaja+Demand'!BZ:BZ),0)+ROUND(_xlfn.XLOOKUP($F435,'Demand on-top'!$A:$A,'Demand on-top'!Y:Y),0)</f>
        <v>37</v>
      </c>
      <c r="AE435" s="21">
        <f>ROUND(_xlfn.XLOOKUP($F435,'Prodaja+Demand'!$B:$B,'Prodaja+Demand'!CA:CA),0)+ROUND(_xlfn.XLOOKUP($F435,'Demand on-top'!$A:$A,'Demand on-top'!Z:Z),0)</f>
        <v>37</v>
      </c>
      <c r="AF435" s="21">
        <f>ROUND(_xlfn.XLOOKUP($F435,'Prodaja+Demand'!$B:$B,'Prodaja+Demand'!CB:CB),0)+ROUND(_xlfn.XLOOKUP($F435,'Demand on-top'!$A:$A,'Demand on-top'!AA:AA),0)</f>
        <v>37</v>
      </c>
      <c r="AG435" s="21">
        <f>ROUND(_xlfn.XLOOKUP($F435,'Prodaja+Demand'!$B:$B,'Prodaja+Demand'!CC:CC),0)+ROUND(_xlfn.XLOOKUP($F435,'Demand on-top'!$A:$A,'Demand on-top'!AB:AB),0)</f>
        <v>37</v>
      </c>
      <c r="AH435" s="21">
        <f>ROUND(_xlfn.XLOOKUP($F435,'Prodaja+Demand'!$B:$B,'Prodaja+Demand'!CD:CD),0)+ROUND(_xlfn.XLOOKUP($F435,'Demand on-top'!$A:$A,'Demand on-top'!AC:AC),0)</f>
        <v>37</v>
      </c>
      <c r="AI435" s="21">
        <f>ROUND(_xlfn.XLOOKUP($F435,'Prodaja+Demand'!$B:$B,'Prodaja+Demand'!CE:CE),0)+ROUND(_xlfn.XLOOKUP($F435,'Demand on-top'!$A:$A,'Demand on-top'!AD:AD),0)</f>
        <v>38</v>
      </c>
      <c r="AJ435" s="21">
        <f>ROUND(_xlfn.XLOOKUP($F435,'Prodaja+Demand'!$B:$B,'Prodaja+Demand'!CF:CF),0)+ROUND(_xlfn.XLOOKUP($F435,'Demand on-top'!$A:$A,'Demand on-top'!AE:AE),0)</f>
        <v>38</v>
      </c>
      <c r="AK435" s="21">
        <f>ROUND(_xlfn.XLOOKUP($F435,'Prodaja+Demand'!$B:$B,'Prodaja+Demand'!CG:CG),0)+ROUND(_xlfn.XLOOKUP($F435,'Demand on-top'!$A:$A,'Demand on-top'!AF:AF),0)</f>
        <v>38</v>
      </c>
      <c r="AL435" s="21">
        <f>ROUND(_xlfn.XLOOKUP($F435,'Prodaja+Demand'!$B:$B,'Prodaja+Demand'!CH:CH),0)+ROUND(_xlfn.XLOOKUP($F435,'Demand on-top'!$A:$A,'Demand on-top'!AG:AG),0)</f>
        <v>38</v>
      </c>
      <c r="AM435" s="21">
        <f>ROUND(_xlfn.XLOOKUP($F435,'Prodaja+Demand'!$B:$B,'Prodaja+Demand'!CI:CI),0)+ROUND(_xlfn.XLOOKUP($F435,'Demand on-top'!$A:$A,'Demand on-top'!AH:AH),0)</f>
        <v>38</v>
      </c>
      <c r="AN435" s="21">
        <f>ROUND(_xlfn.XLOOKUP($F435,'Prodaja+Demand'!$B:$B,'Prodaja+Demand'!CJ:CJ),0)+ROUND(_xlfn.XLOOKUP($F435,'Demand on-top'!$A:$A,'Demand on-top'!AI:AI),0)</f>
        <v>38</v>
      </c>
      <c r="AO435" s="21">
        <f>ROUND(_xlfn.XLOOKUP($F435,'Prodaja+Demand'!$B:$B,'Prodaja+Demand'!CK:CK),0)+ROUND(_xlfn.XLOOKUP($F435,'Demand on-top'!$A:$A,'Demand on-top'!AJ:AJ),0)</f>
        <v>38</v>
      </c>
      <c r="AP435" s="21">
        <f>ROUND(_xlfn.XLOOKUP($F435,'Prodaja+Demand'!$B:$B,'Prodaja+Demand'!CL:CL),0)+ROUND(_xlfn.XLOOKUP($F435,'Demand on-top'!$A:$A,'Demand on-top'!AK:AK),0)</f>
        <v>0</v>
      </c>
      <c r="AQ435" s="21">
        <f>ROUND(_xlfn.XLOOKUP($F435,'Prodaja+Demand'!$B:$B,'Prodaja+Demand'!CM:CM),0)+ROUND(_xlfn.XLOOKUP($F435,'Demand on-top'!$A:$A,'Demand on-top'!AL:AL),0)</f>
        <v>0</v>
      </c>
    </row>
    <row r="436" spans="1:43" hidden="1" x14ac:dyDescent="0.3">
      <c r="A436" s="14">
        <f>_xlfn.XLOOKUP(F436,'Demand on-top'!A:A,'Demand on-top'!S:S)</f>
        <v>0</v>
      </c>
      <c r="B436" s="16" t="s">
        <v>51</v>
      </c>
      <c r="C436" s="17" t="s">
        <v>52</v>
      </c>
      <c r="D436" s="18" cm="1">
        <f t="array" ref="D436">ROUND(_xlfn.XLOOKUP(B436,Artikli!A:A,Artikli!C:C/7),0)</f>
        <v>9</v>
      </c>
      <c r="E436" s="19" t="s">
        <v>12</v>
      </c>
      <c r="F436" s="19" t="s">
        <v>234</v>
      </c>
      <c r="G436" s="48" t="s">
        <v>235</v>
      </c>
      <c r="H436" s="62"/>
      <c r="I436" s="57" t="s">
        <v>27</v>
      </c>
      <c r="J436" s="31">
        <v>0</v>
      </c>
      <c r="K436" s="20">
        <f>IFERROR(_xlfn.XLOOKUP($F436,'Incoming supply'!$A:$A,'Incoming supply'!B:B),0)</f>
        <v>0</v>
      </c>
      <c r="L436" s="20">
        <f>IFERROR(_xlfn.XLOOKUP($F436,'Incoming supply'!$A:$A,'Incoming supply'!C:C),0)</f>
        <v>0</v>
      </c>
      <c r="M436" s="20">
        <f>IFERROR(_xlfn.XLOOKUP($F436,'Incoming supply'!$A:$A,'Incoming supply'!D:D),0)</f>
        <v>0</v>
      </c>
      <c r="N436" s="20">
        <f>IFERROR(_xlfn.XLOOKUP($F436,'Incoming supply'!$A:$A,'Incoming supply'!E:E),0)</f>
        <v>0</v>
      </c>
      <c r="O436" s="20">
        <f>IFERROR(_xlfn.XLOOKUP($F436,'Incoming supply'!$A:$A,'Incoming supply'!F:F),0)</f>
        <v>0</v>
      </c>
      <c r="P436" s="20">
        <f>IFERROR(_xlfn.XLOOKUP($F436,'Incoming supply'!$A:$A,'Incoming supply'!G:G),0)</f>
        <v>0</v>
      </c>
      <c r="Q436" s="20">
        <f>IFERROR(_xlfn.XLOOKUP($F436,'Incoming supply'!$A:$A,'Incoming supply'!H:H),0)</f>
        <v>0</v>
      </c>
      <c r="R436" s="20">
        <f>IFERROR(_xlfn.XLOOKUP($F436,'Incoming supply'!$A:$A,'Incoming supply'!I:I),0)</f>
        <v>0</v>
      </c>
      <c r="S436" s="20">
        <f>IFERROR(_xlfn.XLOOKUP($F436,'Incoming supply'!$A:$A,'Incoming supply'!J:J),0)</f>
        <v>0</v>
      </c>
      <c r="T436" s="20">
        <f>IFERROR(_xlfn.XLOOKUP($F436,'Incoming supply'!$A:$A,'Incoming supply'!K:K),0)</f>
        <v>0</v>
      </c>
      <c r="U436" s="20">
        <f>IFERROR(_xlfn.XLOOKUP($F436,'Incoming supply'!$A:$A,'Incoming supply'!L:L),0)</f>
        <v>0</v>
      </c>
      <c r="V436" s="20">
        <f>IFERROR(_xlfn.XLOOKUP($F436,'Incoming supply'!$A:$A,'Incoming supply'!M:M),0)</f>
        <v>0</v>
      </c>
      <c r="W436" s="20">
        <f>IFERROR(_xlfn.XLOOKUP($F436,'Incoming supply'!$A:$A,'Incoming supply'!N:N),0)</f>
        <v>0</v>
      </c>
      <c r="X436" s="20">
        <f>IFERROR(_xlfn.XLOOKUP($F436,'Incoming supply'!$A:$A,'Incoming supply'!O:O),0)</f>
        <v>0</v>
      </c>
      <c r="Y436" s="21">
        <f>IFERROR(_xlfn.XLOOKUP($F436,'Incoming supply'!$A:$A,'Incoming supply'!P:P),0)</f>
        <v>0</v>
      </c>
      <c r="Z436" s="21">
        <f>IFERROR(_xlfn.XLOOKUP($F436,'Incoming supply'!$A:$A,'Incoming supply'!Q:Q),0)</f>
        <v>0</v>
      </c>
      <c r="AA436" s="21">
        <f>IFERROR(_xlfn.XLOOKUP($F436,'Incoming supply'!$A:$A,'Incoming supply'!R:R),0)</f>
        <v>0</v>
      </c>
      <c r="AB436" s="21">
        <f>IFERROR(_xlfn.XLOOKUP($F436,'Incoming supply'!$A:$A,'Incoming supply'!S:S),0)</f>
        <v>0</v>
      </c>
      <c r="AC436" s="21">
        <f>IFERROR(_xlfn.XLOOKUP($F436,'Incoming supply'!$A:$A,'Incoming supply'!T:T),0)</f>
        <v>0</v>
      </c>
      <c r="AD436" s="21">
        <f>IFERROR(_xlfn.XLOOKUP($F436,'Incoming supply'!$A:$A,'Incoming supply'!U:U),0)</f>
        <v>0</v>
      </c>
      <c r="AE436" s="21">
        <f>IFERROR(_xlfn.XLOOKUP($F436,'Incoming supply'!$A:$A,'Incoming supply'!V:V),0)</f>
        <v>0</v>
      </c>
      <c r="AF436" s="21">
        <f>IFERROR(_xlfn.XLOOKUP($F436,'Incoming supply'!$A:$A,'Incoming supply'!W:W),0)</f>
        <v>0</v>
      </c>
      <c r="AG436" s="21">
        <f>IFERROR(_xlfn.XLOOKUP($F436,'Incoming supply'!$A:$A,'Incoming supply'!X:X),0)</f>
        <v>0</v>
      </c>
      <c r="AH436" s="21">
        <f>IFERROR(_xlfn.XLOOKUP($F436,'Incoming supply'!$A:$A,'Incoming supply'!Y:Y),0)</f>
        <v>0</v>
      </c>
      <c r="AI436" s="21">
        <f>IFERROR(_xlfn.XLOOKUP($F436,'Incoming supply'!$A:$A,'Incoming supply'!Z:Z),0)</f>
        <v>0</v>
      </c>
      <c r="AJ436" s="21">
        <f>IFERROR(_xlfn.XLOOKUP($F436,'Incoming supply'!$A:$A,'Incoming supply'!AA:AA),0)</f>
        <v>0</v>
      </c>
      <c r="AK436" s="21">
        <f>IFERROR(_xlfn.XLOOKUP($F436,'Incoming supply'!$A:$A,'Incoming supply'!AB:AB),0)</f>
        <v>0</v>
      </c>
      <c r="AL436" s="21">
        <f>IFERROR(_xlfn.XLOOKUP($F436,'Incoming supply'!$A:$A,'Incoming supply'!AC:AC),0)</f>
        <v>0</v>
      </c>
      <c r="AM436" s="21">
        <f>IFERROR(_xlfn.XLOOKUP($F436,'Incoming supply'!$A:$A,'Incoming supply'!AD:AD),0)</f>
        <v>0</v>
      </c>
      <c r="AN436" s="21">
        <f>IFERROR(_xlfn.XLOOKUP($F436,'Incoming supply'!$A:$A,'Incoming supply'!AE:AE),0)</f>
        <v>0</v>
      </c>
      <c r="AO436" s="21">
        <f>IFERROR(_xlfn.XLOOKUP($F436,'Incoming supply'!$A:$A,'Incoming supply'!AF:AF),0)</f>
        <v>0</v>
      </c>
      <c r="AP436" s="21">
        <f>IFERROR(_xlfn.XLOOKUP($F436,'Incoming supply'!$A:$A,'Incoming supply'!AG:AG),0)</f>
        <v>0</v>
      </c>
      <c r="AQ436" s="21">
        <f>IFERROR(_xlfn.XLOOKUP($F436,'Incoming supply'!$A:$A,'Incoming supply'!AH:AH),0)</f>
        <v>0</v>
      </c>
    </row>
    <row r="437" spans="1:43" hidden="1" x14ac:dyDescent="0.3">
      <c r="A437" s="14">
        <f>_xlfn.XLOOKUP(F437,'Demand on-top'!A:A,'Demand on-top'!S:S)</f>
        <v>0</v>
      </c>
      <c r="B437" s="16" t="s">
        <v>51</v>
      </c>
      <c r="C437" s="17" t="s">
        <v>52</v>
      </c>
      <c r="D437" s="18" cm="1">
        <f t="array" ref="D437">ROUND(_xlfn.XLOOKUP(B437,Artikli!A:A,Artikli!C:C/7),0)</f>
        <v>9</v>
      </c>
      <c r="E437" s="19" t="s">
        <v>12</v>
      </c>
      <c r="F437" s="19" t="s">
        <v>234</v>
      </c>
      <c r="G437" s="48" t="s">
        <v>235</v>
      </c>
      <c r="H437" s="62"/>
      <c r="I437" s="57" t="s">
        <v>4096</v>
      </c>
      <c r="J437" s="31">
        <v>1038</v>
      </c>
      <c r="K437" s="20">
        <f t="shared" ref="K437" si="2931">IF((K434-K435+K436)&gt;0,(K434-K435+K436),0)</f>
        <v>1007</v>
      </c>
      <c r="L437" s="20">
        <f t="shared" ref="L437" si="2932">IF((L434-L435+L436)&gt;0,(L434-L435+L436),0)</f>
        <v>968</v>
      </c>
      <c r="M437" s="20">
        <f t="shared" ref="M437" si="2933">IF((M434-M435+M436)&gt;0,(M434-M435+M436),0)</f>
        <v>929</v>
      </c>
      <c r="N437" s="20">
        <f t="shared" ref="N437" si="2934">IF((N434-N435+N436)&gt;0,(N434-N435+N436),0)</f>
        <v>890</v>
      </c>
      <c r="O437" s="20">
        <f t="shared" ref="O437" si="2935">IF((O434-O435+O436)&gt;0,(O434-O435+O436),0)</f>
        <v>851</v>
      </c>
      <c r="P437" s="20">
        <f t="shared" ref="P437" si="2936">IF((P434-P435+P436)&gt;0,(P434-P435+P436),0)</f>
        <v>812</v>
      </c>
      <c r="Q437" s="20">
        <f t="shared" ref="Q437" si="2937">IF((Q434-Q435+Q436)&gt;0,(Q434-Q435+Q436),0)</f>
        <v>773</v>
      </c>
      <c r="R437" s="20">
        <f t="shared" ref="R437" si="2938">IF((R434-R435+R436)&gt;0,(R434-R435+R436),0)</f>
        <v>735</v>
      </c>
      <c r="S437" s="20">
        <f t="shared" ref="S437" si="2939">IF((S434-S435+S436)&gt;0,(S434-S435+S436),0)</f>
        <v>697</v>
      </c>
      <c r="T437" s="20">
        <f t="shared" ref="T437" si="2940">IF((T434-T435+T436)&gt;0,(T434-T435+T436),0)</f>
        <v>659</v>
      </c>
      <c r="U437" s="20">
        <f t="shared" ref="U437" si="2941">IF((U434-U435+U436)&gt;0,(U434-U435+U436),0)</f>
        <v>621</v>
      </c>
      <c r="V437" s="20">
        <f t="shared" ref="V437" si="2942">IF((V434-V435+V436)&gt;0,(V434-V435+V436),0)</f>
        <v>583</v>
      </c>
      <c r="W437" s="20">
        <f t="shared" ref="W437" si="2943">IF((W434-W435+W436)&gt;0,(W434-W435+W436),0)</f>
        <v>545</v>
      </c>
      <c r="X437" s="20">
        <f t="shared" ref="X437" si="2944">IF((X434-X435+X436)&gt;0,(X434-X435+X436),0)</f>
        <v>507</v>
      </c>
      <c r="Y437" s="21">
        <f t="shared" ref="Y437:AQ437" si="2945">IF((Y434-Y435+Y436)&gt;0,(Y434-Y435+Y436),0)</f>
        <v>469</v>
      </c>
      <c r="Z437" s="21">
        <f t="shared" si="2945"/>
        <v>431</v>
      </c>
      <c r="AA437" s="21">
        <f t="shared" si="2945"/>
        <v>393</v>
      </c>
      <c r="AB437" s="21">
        <f t="shared" si="2945"/>
        <v>356</v>
      </c>
      <c r="AC437" s="21">
        <f t="shared" si="2945"/>
        <v>319</v>
      </c>
      <c r="AD437" s="21">
        <f t="shared" si="2945"/>
        <v>282</v>
      </c>
      <c r="AE437" s="21">
        <f t="shared" si="2945"/>
        <v>245</v>
      </c>
      <c r="AF437" s="21">
        <f t="shared" si="2945"/>
        <v>208</v>
      </c>
      <c r="AG437" s="21">
        <f t="shared" si="2945"/>
        <v>171</v>
      </c>
      <c r="AH437" s="21">
        <f t="shared" si="2945"/>
        <v>134</v>
      </c>
      <c r="AI437" s="21">
        <f t="shared" si="2945"/>
        <v>96</v>
      </c>
      <c r="AJ437" s="21">
        <f t="shared" si="2945"/>
        <v>58</v>
      </c>
      <c r="AK437" s="21">
        <f t="shared" si="2945"/>
        <v>20</v>
      </c>
      <c r="AL437" s="21">
        <f t="shared" si="2945"/>
        <v>0</v>
      </c>
      <c r="AM437" s="21">
        <f t="shared" si="2945"/>
        <v>0</v>
      </c>
      <c r="AN437" s="21">
        <f t="shared" si="2945"/>
        <v>0</v>
      </c>
      <c r="AO437" s="21">
        <f t="shared" si="2945"/>
        <v>0</v>
      </c>
      <c r="AP437" s="21">
        <f t="shared" si="2945"/>
        <v>0</v>
      </c>
      <c r="AQ437" s="21">
        <f t="shared" si="2945"/>
        <v>0</v>
      </c>
    </row>
    <row r="438" spans="1:43" hidden="1" x14ac:dyDescent="0.3">
      <c r="A438" s="14">
        <f>_xlfn.XLOOKUP(F438,'Demand on-top'!A:A,'Demand on-top'!S:S)</f>
        <v>0</v>
      </c>
      <c r="B438" s="22" t="s">
        <v>51</v>
      </c>
      <c r="C438" s="23" t="s">
        <v>52</v>
      </c>
      <c r="D438" s="18" cm="1">
        <f t="array" ref="D438">ROUND(_xlfn.XLOOKUP(B438,Artikli!A:A,Artikli!C:C/7),0)</f>
        <v>9</v>
      </c>
      <c r="E438" s="25" t="s">
        <v>12</v>
      </c>
      <c r="F438" s="25" t="s">
        <v>234</v>
      </c>
      <c r="G438" s="49" t="s">
        <v>235</v>
      </c>
      <c r="H438" s="64"/>
      <c r="I438" s="58" t="s">
        <v>29</v>
      </c>
      <c r="J438" s="32">
        <v>27.998266897746966</v>
      </c>
      <c r="K438" s="26" cm="1">
        <f t="array" ref="K438">IFERROR(_xlfn.LET(_xlpm.stk, K434, _xlpm.dem, L435:$BF435,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AVERAGE(L435:Z435), _xlpm.nxt), _xlpm.fw + ((_xlpm.stk - _xlpm.ded) / _xlpm.safe_nxt)),0)</f>
        <v>27.55263157894737</v>
      </c>
      <c r="L438" s="26" cm="1">
        <f t="array" ref="L438">IFERROR(_xlfn.LET(_xlpm.stk, L434, _xlpm.dem, M435:$BF435,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AVERAGE(M435:AA435), _xlpm.nxt), _xlpm.fw + ((_xlpm.stk - _xlpm.ded) / _xlpm.safe_nxt)),0)</f>
        <v>26.55263157894737</v>
      </c>
      <c r="M438" s="26" cm="1">
        <f t="array" ref="M438">IFERROR(_xlfn.LET(_xlpm.stk, M434, _xlpm.dem, N435:$BF435,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AVERAGE(N435:AB435), _xlpm.nxt), _xlpm.fw + ((_xlpm.stk - _xlpm.ded) / _xlpm.safe_nxt)),0)</f>
        <v>25.55263157894737</v>
      </c>
      <c r="N438" s="26" cm="1">
        <f t="array" ref="N438">IFERROR(_xlfn.LET(_xlpm.stk, N434, _xlpm.dem, O435:$BF435,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AVERAGE(O435:AC435), _xlpm.nxt), _xlpm.fw + ((_xlpm.stk - _xlpm.ded) / _xlpm.safe_nxt)),0)</f>
        <v>24.55263157894737</v>
      </c>
      <c r="O438" s="26" cm="1">
        <f t="array" ref="O438">IFERROR(_xlfn.LET(_xlpm.stk, O434, _xlpm.dem, P435:$BF435,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AVERAGE(P435:AD435), _xlpm.nxt), _xlpm.fw + ((_xlpm.stk - _xlpm.ded) / _xlpm.safe_nxt)),0)</f>
        <v>23.55263157894737</v>
      </c>
      <c r="P438" s="26" cm="1">
        <f t="array" ref="P438">IFERROR(_xlfn.LET(_xlpm.stk, P434, _xlpm.dem, Q435:$BF435,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AVERAGE(Q435:AE435), _xlpm.nxt), _xlpm.fw + ((_xlpm.stk - _xlpm.ded) / _xlpm.safe_nxt)),0)</f>
        <v>22.55263157894737</v>
      </c>
      <c r="Q438" s="26" cm="1">
        <f t="array" ref="Q438">IFERROR(_xlfn.LET(_xlpm.stk, Q434, _xlpm.dem, R435:$BF435,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AVERAGE(R435:AF435), _xlpm.nxt), _xlpm.fw + ((_xlpm.stk - _xlpm.ded) / _xlpm.safe_nxt)),0)</f>
        <v>21.55263157894737</v>
      </c>
      <c r="R438" s="26" cm="1">
        <f t="array" ref="R438">IFERROR(_xlfn.LET(_xlpm.stk, R434, _xlpm.dem, S435:$BF435,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AVERAGE(S435:AG435), _xlpm.nxt), _xlpm.fw + ((_xlpm.stk - _xlpm.ded) / _xlpm.safe_nxt)),0)</f>
        <v>20.526315789473685</v>
      </c>
      <c r="S438" s="26" cm="1">
        <f t="array" ref="S438">IFERROR(_xlfn.LET(_xlpm.stk, S434, _xlpm.dem, T435:$BF435,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AVERAGE(T435:AH435), _xlpm.nxt), _xlpm.fw + ((_xlpm.stk - _xlpm.ded) / _xlpm.safe_nxt)),0)</f>
        <v>19.526315789473685</v>
      </c>
      <c r="T438" s="26" cm="1">
        <f t="array" ref="T438">IFERROR(_xlfn.LET(_xlpm.stk, T434, _xlpm.dem, U435:$BF435,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AVERAGE(U435:AI435), _xlpm.nxt), _xlpm.fw + ((_xlpm.stk - _xlpm.ded) / _xlpm.safe_nxt)),0)</f>
        <v>18.526315789473685</v>
      </c>
      <c r="U438" s="26" cm="1">
        <f t="array" ref="U438">IFERROR(_xlfn.LET(_xlpm.stk, U434, _xlpm.dem, V435:$BF435,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AVERAGE(V435:AJ435), _xlpm.nxt), _xlpm.fw + ((_xlpm.stk - _xlpm.ded) / _xlpm.safe_nxt)),0)</f>
        <v>17.526315789473685</v>
      </c>
      <c r="V438" s="26" cm="1">
        <f t="array" ref="V438">IFERROR(_xlfn.LET(_xlpm.stk, V434, _xlpm.dem, W435:$BF435,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AVERAGE(W435:AK435), _xlpm.nxt), _xlpm.fw + ((_xlpm.stk - _xlpm.ded) / _xlpm.safe_nxt)),0)</f>
        <v>16.526315789473685</v>
      </c>
      <c r="W438" s="26" cm="1">
        <f t="array" ref="W438">IFERROR(_xlfn.LET(_xlpm.stk, W434, _xlpm.dem, X435:$BF435,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AVERAGE(X435:AL435), _xlpm.nxt), _xlpm.fw + ((_xlpm.stk - _xlpm.ded) / _xlpm.safe_nxt)),0)</f>
        <v>15.526315789473685</v>
      </c>
      <c r="X438" s="26" cm="1">
        <f t="array" ref="X438">IFERROR(_xlfn.LET(_xlpm.stk, X434, _xlpm.dem, Y435:$BF435,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AVERAGE(Y435:AM435), _xlpm.nxt), _xlpm.fw + ((_xlpm.stk - _xlpm.ded) / _xlpm.safe_nxt)),0)</f>
        <v>14.526315789473685</v>
      </c>
      <c r="Y438" s="27" cm="1">
        <f t="array" ref="Y438">IFERROR(_xlfn.LET(_xlpm.stk, Y434, _xlpm.dem, Z435:$BF435,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AVERAGE(Z435:AN435), _xlpm.nxt), _xlpm.fw + ((_xlpm.stk - _xlpm.ded) / _xlpm.safe_nxt)),0)</f>
        <v>13.526315789473685</v>
      </c>
      <c r="Z438" s="27" cm="1">
        <f t="array" ref="Z438">IFERROR(_xlfn.LET(_xlpm.stk, Z434, _xlpm.dem, AA435:$BF435,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AVERAGE(AA435:AO435), _xlpm.nxt), _xlpm.fw + ((_xlpm.stk - _xlpm.ded) / _xlpm.safe_nxt)),0)</f>
        <v>12.526315789473685</v>
      </c>
      <c r="AA438" s="27" cm="1">
        <f t="array" ref="AA438">IFERROR(_xlfn.LET(_xlpm.stk, AA434, _xlpm.dem, AB435:$BF435,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AVERAGE(AB435:AP435), _xlpm.nxt), _xlpm.fw + ((_xlpm.stk - _xlpm.ded) / _xlpm.safe_nxt)),0)</f>
        <v>11.526315789473685</v>
      </c>
      <c r="AB438" s="27" cm="1">
        <f t="array" ref="AB438">IFERROR(_xlfn.LET(_xlpm.stk, AB434, _xlpm.dem, AC435:$BF435,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AVERAGE(AC435:AQ435), _xlpm.nxt), _xlpm.fw + ((_xlpm.stk - _xlpm.ded) / _xlpm.safe_nxt)),0)</f>
        <v>10.5</v>
      </c>
      <c r="AC438" s="27" cm="1">
        <f t="array" ref="AC438">IFERROR(_xlfn.LET(_xlpm.stk, AC434, _xlpm.dem, AD435:$BF435,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AVERAGE(AD435:AR435), _xlpm.nxt), _xlpm.fw + ((_xlpm.stk - _xlpm.ded) / _xlpm.safe_nxt)),0)</f>
        <v>9.5</v>
      </c>
      <c r="AD438" s="27" cm="1">
        <f t="array" ref="AD438">IFERROR(_xlfn.LET(_xlpm.stk, AD434, _xlpm.dem, AE435:$BF435,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AVERAGE(AE435:AS435), _xlpm.nxt), _xlpm.fw + ((_xlpm.stk - _xlpm.ded) / _xlpm.safe_nxt)),0)</f>
        <v>8.5</v>
      </c>
      <c r="AE438" s="27" cm="1">
        <f t="array" ref="AE438">IFERROR(_xlfn.LET(_xlpm.stk, AE434, _xlpm.dem, AF435:$BF435,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AVERAGE(AF435:AT435), _xlpm.nxt), _xlpm.fw + ((_xlpm.stk - _xlpm.ded) / _xlpm.safe_nxt)),0)</f>
        <v>7.5</v>
      </c>
      <c r="AF438" s="27" cm="1">
        <f t="array" ref="AF438">IFERROR(_xlfn.LET(_xlpm.stk, AF434, _xlpm.dem, AG435:$BF435,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AVERAGE(AG435:AU435), _xlpm.nxt), _xlpm.fw + ((_xlpm.stk - _xlpm.ded) / _xlpm.safe_nxt)),0)</f>
        <v>6.5</v>
      </c>
      <c r="AG438" s="27" cm="1">
        <f t="array" ref="AG438">IFERROR(_xlfn.LET(_xlpm.stk, AG434, _xlpm.dem, AH435:$BF435,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AVERAGE(AH435:AV435), _xlpm.nxt), _xlpm.fw + ((_xlpm.stk - _xlpm.ded) / _xlpm.safe_nxt)),0)</f>
        <v>5.5</v>
      </c>
      <c r="AH438" s="27" cm="1">
        <f t="array" ref="AH438">IFERROR(_xlfn.LET(_xlpm.stk, AH434, _xlpm.dem, AI435:$BF435,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AVERAGE(AI435:AW435), _xlpm.nxt), _xlpm.fw + ((_xlpm.stk - _xlpm.ded) / _xlpm.safe_nxt)),0)</f>
        <v>4.5</v>
      </c>
      <c r="AI438" s="27" cm="1">
        <f t="array" ref="AI438">IFERROR(_xlfn.LET(_xlpm.stk, AI434, _xlpm.dem, AJ435:$BF435,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AVERAGE(AJ435:AX435), _xlpm.nxt), _xlpm.fw + ((_xlpm.stk - _xlpm.ded) / _xlpm.safe_nxt)),0)</f>
        <v>3.5263157894736841</v>
      </c>
      <c r="AJ438" s="27" cm="1">
        <f t="array" ref="AJ438">IFERROR(_xlfn.LET(_xlpm.stk, AJ434, _xlpm.dem, AK435:$BF435,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AVERAGE(AK435:AY435), _xlpm.nxt), _xlpm.fw + ((_xlpm.stk - _xlpm.ded) / _xlpm.safe_nxt)),0)</f>
        <v>2.5263157894736841</v>
      </c>
      <c r="AK438" s="27" cm="1">
        <f t="array" ref="AK438">IFERROR(_xlfn.LET(_xlpm.stk, AK434, _xlpm.dem, AL435:$BF435,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AVERAGE(AL435:AZ435), _xlpm.nxt), _xlpm.fw + ((_xlpm.stk - _xlpm.ded) / _xlpm.safe_nxt)),0)</f>
        <v>1.5263157894736841</v>
      </c>
      <c r="AL438" s="27" cm="1">
        <f t="array" ref="AL438">IFERROR(_xlfn.LET(_xlpm.stk, AL434, _xlpm.dem, AM435:$BF435,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AVERAGE(AM435:BA435), _xlpm.nxt), _xlpm.fw + ((_xlpm.stk - _xlpm.ded) / _xlpm.safe_nxt)),0)</f>
        <v>0.52631578947368418</v>
      </c>
      <c r="AM438" s="27" cm="1">
        <f t="array" ref="AM438">IFERROR(_xlfn.LET(_xlpm.stk, AM434, _xlpm.dem, AN435:$BF435,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AVERAGE(AN435:BB435), _xlpm.nxt), _xlpm.fw + ((_xlpm.stk - _xlpm.ded) / _xlpm.safe_nxt)),0)</f>
        <v>0</v>
      </c>
      <c r="AN438" s="27" cm="1">
        <f t="array" ref="AN438">IFERROR(_xlfn.LET(_xlpm.stk, AN434, _xlpm.dem, AO435:$BF435,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AVERAGE(AO435:BC435), _xlpm.nxt), _xlpm.fw + ((_xlpm.stk - _xlpm.ded) / _xlpm.safe_nxt)),0)</f>
        <v>0</v>
      </c>
      <c r="AO438" s="27" cm="1">
        <f t="array" ref="AO438">IFERROR(_xlfn.LET(_xlpm.stk, AO434, _xlpm.dem, AP435:$BF435,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AVERAGE(AP435:BD435), _xlpm.nxt), _xlpm.fw + ((_xlpm.stk - _xlpm.ded) / _xlpm.safe_nxt)),0)</f>
        <v>0</v>
      </c>
      <c r="AP438" s="27" cm="1">
        <f t="array" ref="AP438">IFERROR(_xlfn.LET(_xlpm.stk, AP434, _xlpm.dem, AQ435:$BF435,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AVERAGE(AQ435:BE435), _xlpm.nxt), _xlpm.fw + ((_xlpm.stk - _xlpm.ded) / _xlpm.safe_nxt)),0)</f>
        <v>0</v>
      </c>
      <c r="AQ438" s="27" cm="1">
        <f t="array" ref="AQ438">IFERROR(_xlfn.LET(_xlpm.stk, AQ434, _xlpm.dem, AR435:$BF435,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AVERAGE(AR435:BF435), _xlpm.nxt), _xlpm.fw + ((_xlpm.stk - _xlpm.ded) / _xlpm.safe_nxt)),0)</f>
        <v>0</v>
      </c>
    </row>
    <row r="439" spans="1:43" hidden="1" x14ac:dyDescent="0.3">
      <c r="A439" s="14">
        <f>_xlfn.XLOOKUP(F439,'Demand on-top'!A:A,'Demand on-top'!S:S)</f>
        <v>300</v>
      </c>
      <c r="B439" s="16" t="s">
        <v>7</v>
      </c>
      <c r="C439" s="17" t="s">
        <v>8</v>
      </c>
      <c r="D439" s="18" cm="1">
        <f t="array" ref="D439">ROUND(_xlfn.XLOOKUP(B439,Artikli!A:A,Artikli!C:C/7),0)</f>
        <v>9</v>
      </c>
      <c r="E439" s="19" t="s">
        <v>44</v>
      </c>
      <c r="F439" s="19" t="s">
        <v>236</v>
      </c>
      <c r="G439" s="48" t="s">
        <v>237</v>
      </c>
      <c r="H439" s="61"/>
      <c r="I439" s="57" t="s">
        <v>26</v>
      </c>
      <c r="J439" s="31">
        <v>413</v>
      </c>
      <c r="K439" s="20">
        <f>IFERROR(_xlfn.XLOOKUP(F439,Stock!A:A,Stock!AI:AI),0)</f>
        <v>383</v>
      </c>
      <c r="L439" s="20">
        <f t="shared" ref="L439:Y439" si="2946">K442</f>
        <v>363</v>
      </c>
      <c r="M439" s="20">
        <f t="shared" si="2946"/>
        <v>343</v>
      </c>
      <c r="N439" s="20">
        <f t="shared" si="2946"/>
        <v>827</v>
      </c>
      <c r="O439" s="20">
        <f t="shared" si="2946"/>
        <v>807</v>
      </c>
      <c r="P439" s="20">
        <f t="shared" si="2946"/>
        <v>787</v>
      </c>
      <c r="Q439" s="20">
        <f t="shared" si="2946"/>
        <v>692</v>
      </c>
      <c r="R439" s="20">
        <f t="shared" si="2946"/>
        <v>597</v>
      </c>
      <c r="S439" s="20">
        <f t="shared" si="2946"/>
        <v>502</v>
      </c>
      <c r="T439" s="20">
        <f t="shared" si="2946"/>
        <v>407</v>
      </c>
      <c r="U439" s="20">
        <f t="shared" si="2946"/>
        <v>387</v>
      </c>
      <c r="V439" s="20">
        <f t="shared" si="2946"/>
        <v>368</v>
      </c>
      <c r="W439" s="20">
        <f t="shared" si="2946"/>
        <v>349</v>
      </c>
      <c r="X439" s="20">
        <f t="shared" si="2946"/>
        <v>330</v>
      </c>
      <c r="Y439" s="21">
        <f t="shared" si="2946"/>
        <v>11</v>
      </c>
      <c r="Z439" s="21">
        <f t="shared" ref="Z439" si="2947">Y442</f>
        <v>0</v>
      </c>
      <c r="AA439" s="21">
        <f t="shared" ref="AA439" si="2948">Z442</f>
        <v>0</v>
      </c>
      <c r="AB439" s="21">
        <f t="shared" ref="AB439" si="2949">AA442</f>
        <v>0</v>
      </c>
      <c r="AC439" s="21">
        <f t="shared" ref="AC439" si="2950">AB442</f>
        <v>0</v>
      </c>
      <c r="AD439" s="21">
        <f t="shared" ref="AD439" si="2951">AC442</f>
        <v>0</v>
      </c>
      <c r="AE439" s="21">
        <f t="shared" ref="AE439" si="2952">AD442</f>
        <v>0</v>
      </c>
      <c r="AF439" s="21">
        <f t="shared" ref="AF439" si="2953">AE442</f>
        <v>0</v>
      </c>
      <c r="AG439" s="21">
        <f t="shared" ref="AG439" si="2954">AF442</f>
        <v>0</v>
      </c>
      <c r="AH439" s="21">
        <f t="shared" ref="AH439" si="2955">AG442</f>
        <v>0</v>
      </c>
      <c r="AI439" s="21">
        <f t="shared" ref="AI439" si="2956">AH442</f>
        <v>0</v>
      </c>
      <c r="AJ439" s="21">
        <f t="shared" ref="AJ439" si="2957">AI442</f>
        <v>0</v>
      </c>
      <c r="AK439" s="21">
        <f t="shared" ref="AK439" si="2958">AJ442</f>
        <v>0</v>
      </c>
      <c r="AL439" s="21">
        <f t="shared" ref="AL439" si="2959">AK442</f>
        <v>0</v>
      </c>
      <c r="AM439" s="21">
        <f t="shared" ref="AM439" si="2960">AL442</f>
        <v>0</v>
      </c>
      <c r="AN439" s="21">
        <f t="shared" ref="AN439" si="2961">AM442</f>
        <v>0</v>
      </c>
      <c r="AO439" s="21">
        <f t="shared" ref="AO439" si="2962">AN442</f>
        <v>0</v>
      </c>
      <c r="AP439" s="21">
        <f t="shared" ref="AP439" si="2963">AO442</f>
        <v>0</v>
      </c>
      <c r="AQ439" s="21">
        <f t="shared" ref="AQ439" si="2964">AP442</f>
        <v>0</v>
      </c>
    </row>
    <row r="440" spans="1:43" hidden="1" x14ac:dyDescent="0.3">
      <c r="A440" s="14">
        <f>_xlfn.XLOOKUP(F440,'Demand on-top'!A:A,'Demand on-top'!S:S)</f>
        <v>300</v>
      </c>
      <c r="B440" s="16" t="s">
        <v>7</v>
      </c>
      <c r="C440" s="17" t="s">
        <v>8</v>
      </c>
      <c r="D440" s="18" cm="1">
        <f t="array" ref="D440">ROUND(_xlfn.XLOOKUP(B440,Artikli!A:A,Artikli!C:C/7),0)</f>
        <v>9</v>
      </c>
      <c r="E440" s="19" t="s">
        <v>44</v>
      </c>
      <c r="F440" s="19" t="s">
        <v>236</v>
      </c>
      <c r="G440" s="48" t="s">
        <v>237</v>
      </c>
      <c r="H440" s="62"/>
      <c r="I440" s="57" t="s">
        <v>28</v>
      </c>
      <c r="J440" s="31">
        <v>20</v>
      </c>
      <c r="K440" s="20">
        <f>ROUND(_xlfn.XLOOKUP($F440,'Prodaja+Demand'!$B:$B,'Prodaja+Demand'!BG:BG),0)+ROUND(_xlfn.XLOOKUP($F440,'Demand on-top'!$A:$A,'Demand on-top'!F:F),0)</f>
        <v>20</v>
      </c>
      <c r="L440" s="20">
        <f>ROUND(_xlfn.XLOOKUP($F440,'Prodaja+Demand'!$B:$B,'Prodaja+Demand'!BH:BH),0)+ROUND(_xlfn.XLOOKUP($F440,'Demand on-top'!$A:$A,'Demand on-top'!G:G),0)</f>
        <v>20</v>
      </c>
      <c r="M440" s="20">
        <f>ROUND(_xlfn.XLOOKUP($F440,'Prodaja+Demand'!$B:$B,'Prodaja+Demand'!BI:BI),0)+ROUND(_xlfn.XLOOKUP($F440,'Demand on-top'!$A:$A,'Demand on-top'!H:H),0)</f>
        <v>20</v>
      </c>
      <c r="N440" s="20">
        <f>ROUND(_xlfn.XLOOKUP($F440,'Prodaja+Demand'!$B:$B,'Prodaja+Demand'!BJ:BJ),0)+ROUND(_xlfn.XLOOKUP($F440,'Demand on-top'!$A:$A,'Demand on-top'!I:I),0)</f>
        <v>20</v>
      </c>
      <c r="O440" s="20">
        <f>ROUND(_xlfn.XLOOKUP($F440,'Prodaja+Demand'!$B:$B,'Prodaja+Demand'!BK:BK),0)+ROUND(_xlfn.XLOOKUP($F440,'Demand on-top'!$A:$A,'Demand on-top'!J:J),0)</f>
        <v>20</v>
      </c>
      <c r="P440" s="20">
        <f>ROUND(_xlfn.XLOOKUP($F440,'Prodaja+Demand'!$B:$B,'Prodaja+Demand'!BL:BL),0)+ROUND(_xlfn.XLOOKUP($F440,'Demand on-top'!$A:$A,'Demand on-top'!K:K),0)</f>
        <v>95</v>
      </c>
      <c r="Q440" s="20">
        <f>ROUND(_xlfn.XLOOKUP($F440,'Prodaja+Demand'!$B:$B,'Prodaja+Demand'!BM:BM),0)+ROUND(_xlfn.XLOOKUP($F440,'Demand on-top'!$A:$A,'Demand on-top'!L:L),0)</f>
        <v>95</v>
      </c>
      <c r="R440" s="20">
        <f>ROUND(_xlfn.XLOOKUP($F440,'Prodaja+Demand'!$B:$B,'Prodaja+Demand'!BN:BN),0)+ROUND(_xlfn.XLOOKUP($F440,'Demand on-top'!$A:$A,'Demand on-top'!M:M),0)</f>
        <v>95</v>
      </c>
      <c r="S440" s="20">
        <f>ROUND(_xlfn.XLOOKUP($F440,'Prodaja+Demand'!$B:$B,'Prodaja+Demand'!BO:BO),0)+ROUND(_xlfn.XLOOKUP($F440,'Demand on-top'!$A:$A,'Demand on-top'!N:N),0)</f>
        <v>95</v>
      </c>
      <c r="T440" s="20">
        <f>ROUND(_xlfn.XLOOKUP($F440,'Prodaja+Demand'!$B:$B,'Prodaja+Demand'!BP:BP),0)+ROUND(_xlfn.XLOOKUP($F440,'Demand on-top'!$A:$A,'Demand on-top'!O:O),0)</f>
        <v>20</v>
      </c>
      <c r="U440" s="20">
        <f>ROUND(_xlfn.XLOOKUP($F440,'Prodaja+Demand'!$B:$B,'Prodaja+Demand'!BQ:BQ),0)+ROUND(_xlfn.XLOOKUP($F440,'Demand on-top'!$A:$A,'Demand on-top'!P:P),0)</f>
        <v>19</v>
      </c>
      <c r="V440" s="20">
        <f>ROUND(_xlfn.XLOOKUP($F440,'Prodaja+Demand'!$B:$B,'Prodaja+Demand'!BR:BR),0)+ROUND(_xlfn.XLOOKUP($F440,'Demand on-top'!$A:$A,'Demand on-top'!Q:Q),0)</f>
        <v>19</v>
      </c>
      <c r="W440" s="20">
        <f>ROUND(_xlfn.XLOOKUP($F440,'Prodaja+Demand'!$B:$B,'Prodaja+Demand'!BS:BS),0)+ROUND(_xlfn.XLOOKUP($F440,'Demand on-top'!$A:$A,'Demand on-top'!R:R),0)</f>
        <v>19</v>
      </c>
      <c r="X440" s="20">
        <f>ROUND(_xlfn.XLOOKUP($F440,'Prodaja+Demand'!$B:$B,'Prodaja+Demand'!BT:BT),0)+ROUND(_xlfn.XLOOKUP($F440,'Demand on-top'!$A:$A,'Demand on-top'!S:S),0)</f>
        <v>319</v>
      </c>
      <c r="Y440" s="21">
        <f>ROUND(_xlfn.XLOOKUP($F440,'Prodaja+Demand'!$B:$B,'Prodaja+Demand'!BU:BU),0)+ROUND(_xlfn.XLOOKUP($F440,'Demand on-top'!$A:$A,'Demand on-top'!T:T),0)</f>
        <v>19</v>
      </c>
      <c r="Z440" s="21">
        <f>ROUND(_xlfn.XLOOKUP($F440,'Prodaja+Demand'!$B:$B,'Prodaja+Demand'!BV:BV),0)+ROUND(_xlfn.XLOOKUP($F440,'Demand on-top'!$A:$A,'Demand on-top'!U:U),0)</f>
        <v>19</v>
      </c>
      <c r="AA440" s="21">
        <f>ROUND(_xlfn.XLOOKUP($F440,'Prodaja+Demand'!$B:$B,'Prodaja+Demand'!BW:BW),0)+ROUND(_xlfn.XLOOKUP($F440,'Demand on-top'!$A:$A,'Demand on-top'!V:V),0)</f>
        <v>19</v>
      </c>
      <c r="AB440" s="21">
        <f>ROUND(_xlfn.XLOOKUP($F440,'Prodaja+Demand'!$B:$B,'Prodaja+Demand'!BX:BX),0)+ROUND(_xlfn.XLOOKUP($F440,'Demand on-top'!$A:$A,'Demand on-top'!W:W),0)</f>
        <v>19</v>
      </c>
      <c r="AC440" s="21">
        <f>ROUND(_xlfn.XLOOKUP($F440,'Prodaja+Demand'!$B:$B,'Prodaja+Demand'!BY:BY),0)+ROUND(_xlfn.XLOOKUP($F440,'Demand on-top'!$A:$A,'Demand on-top'!X:X),0)</f>
        <v>19</v>
      </c>
      <c r="AD440" s="21">
        <f>ROUND(_xlfn.XLOOKUP($F440,'Prodaja+Demand'!$B:$B,'Prodaja+Demand'!BZ:BZ),0)+ROUND(_xlfn.XLOOKUP($F440,'Demand on-top'!$A:$A,'Demand on-top'!Y:Y),0)</f>
        <v>20</v>
      </c>
      <c r="AE440" s="21">
        <f>ROUND(_xlfn.XLOOKUP($F440,'Prodaja+Demand'!$B:$B,'Prodaja+Demand'!CA:CA),0)+ROUND(_xlfn.XLOOKUP($F440,'Demand on-top'!$A:$A,'Demand on-top'!Z:Z),0)</f>
        <v>20</v>
      </c>
      <c r="AF440" s="21">
        <f>ROUND(_xlfn.XLOOKUP($F440,'Prodaja+Demand'!$B:$B,'Prodaja+Demand'!CB:CB),0)+ROUND(_xlfn.XLOOKUP($F440,'Demand on-top'!$A:$A,'Demand on-top'!AA:AA),0)</f>
        <v>20</v>
      </c>
      <c r="AG440" s="21">
        <f>ROUND(_xlfn.XLOOKUP($F440,'Prodaja+Demand'!$B:$B,'Prodaja+Demand'!CC:CC),0)+ROUND(_xlfn.XLOOKUP($F440,'Demand on-top'!$A:$A,'Demand on-top'!AB:AB),0)</f>
        <v>20</v>
      </c>
      <c r="AH440" s="21">
        <f>ROUND(_xlfn.XLOOKUP($F440,'Prodaja+Demand'!$B:$B,'Prodaja+Demand'!CD:CD),0)+ROUND(_xlfn.XLOOKUP($F440,'Demand on-top'!$A:$A,'Demand on-top'!AC:AC),0)</f>
        <v>20</v>
      </c>
      <c r="AI440" s="21">
        <f>ROUND(_xlfn.XLOOKUP($F440,'Prodaja+Demand'!$B:$B,'Prodaja+Demand'!CE:CE),0)+ROUND(_xlfn.XLOOKUP($F440,'Demand on-top'!$A:$A,'Demand on-top'!AD:AD),0)</f>
        <v>20</v>
      </c>
      <c r="AJ440" s="21">
        <f>ROUND(_xlfn.XLOOKUP($F440,'Prodaja+Demand'!$B:$B,'Prodaja+Demand'!CF:CF),0)+ROUND(_xlfn.XLOOKUP($F440,'Demand on-top'!$A:$A,'Demand on-top'!AE:AE),0)</f>
        <v>20</v>
      </c>
      <c r="AK440" s="21">
        <f>ROUND(_xlfn.XLOOKUP($F440,'Prodaja+Demand'!$B:$B,'Prodaja+Demand'!CG:CG),0)+ROUND(_xlfn.XLOOKUP($F440,'Demand on-top'!$A:$A,'Demand on-top'!AF:AF),0)</f>
        <v>20</v>
      </c>
      <c r="AL440" s="21">
        <f>ROUND(_xlfn.XLOOKUP($F440,'Prodaja+Demand'!$B:$B,'Prodaja+Demand'!CH:CH),0)+ROUND(_xlfn.XLOOKUP($F440,'Demand on-top'!$A:$A,'Demand on-top'!AG:AG),0)</f>
        <v>20</v>
      </c>
      <c r="AM440" s="21">
        <f>ROUND(_xlfn.XLOOKUP($F440,'Prodaja+Demand'!$B:$B,'Prodaja+Demand'!CI:CI),0)+ROUND(_xlfn.XLOOKUP($F440,'Demand on-top'!$A:$A,'Demand on-top'!AH:AH),0)</f>
        <v>20</v>
      </c>
      <c r="AN440" s="21">
        <f>ROUND(_xlfn.XLOOKUP($F440,'Prodaja+Demand'!$B:$B,'Prodaja+Demand'!CJ:CJ),0)+ROUND(_xlfn.XLOOKUP($F440,'Demand on-top'!$A:$A,'Demand on-top'!AI:AI),0)</f>
        <v>19</v>
      </c>
      <c r="AO440" s="21">
        <f>ROUND(_xlfn.XLOOKUP($F440,'Prodaja+Demand'!$B:$B,'Prodaja+Demand'!CK:CK),0)+ROUND(_xlfn.XLOOKUP($F440,'Demand on-top'!$A:$A,'Demand on-top'!AJ:AJ),0)</f>
        <v>19</v>
      </c>
      <c r="AP440" s="21">
        <f>ROUND(_xlfn.XLOOKUP($F440,'Prodaja+Demand'!$B:$B,'Prodaja+Demand'!CL:CL),0)+ROUND(_xlfn.XLOOKUP($F440,'Demand on-top'!$A:$A,'Demand on-top'!AK:AK),0)</f>
        <v>0</v>
      </c>
      <c r="AQ440" s="21">
        <f>ROUND(_xlfn.XLOOKUP($F440,'Prodaja+Demand'!$B:$B,'Prodaja+Demand'!CM:CM),0)+ROUND(_xlfn.XLOOKUP($F440,'Demand on-top'!$A:$A,'Demand on-top'!AL:AL),0)</f>
        <v>0</v>
      </c>
    </row>
    <row r="441" spans="1:43" hidden="1" x14ac:dyDescent="0.3">
      <c r="A441" s="14">
        <f>_xlfn.XLOOKUP(F441,'Demand on-top'!A:A,'Demand on-top'!S:S)</f>
        <v>300</v>
      </c>
      <c r="B441" s="16" t="s">
        <v>7</v>
      </c>
      <c r="C441" s="17" t="s">
        <v>8</v>
      </c>
      <c r="D441" s="18" cm="1">
        <f t="array" ref="D441">ROUND(_xlfn.XLOOKUP(B441,Artikli!A:A,Artikli!C:C/7),0)</f>
        <v>9</v>
      </c>
      <c r="E441" s="19" t="s">
        <v>44</v>
      </c>
      <c r="F441" s="19" t="s">
        <v>236</v>
      </c>
      <c r="G441" s="48" t="s">
        <v>237</v>
      </c>
      <c r="H441" s="62"/>
      <c r="I441" s="57" t="s">
        <v>27</v>
      </c>
      <c r="J441" s="31">
        <v>0</v>
      </c>
      <c r="K441" s="20">
        <f>IFERROR(_xlfn.XLOOKUP($F441,'Incoming supply'!$A:$A,'Incoming supply'!B:B),0)</f>
        <v>0</v>
      </c>
      <c r="L441" s="20">
        <f>IFERROR(_xlfn.XLOOKUP($F441,'Incoming supply'!$A:$A,'Incoming supply'!C:C),0)</f>
        <v>0</v>
      </c>
      <c r="M441" s="20">
        <f>IFERROR(_xlfn.XLOOKUP($F441,'Incoming supply'!$A:$A,'Incoming supply'!D:D),0)</f>
        <v>504</v>
      </c>
      <c r="N441" s="20">
        <f>IFERROR(_xlfn.XLOOKUP($F441,'Incoming supply'!$A:$A,'Incoming supply'!E:E),0)</f>
        <v>0</v>
      </c>
      <c r="O441" s="20">
        <f>IFERROR(_xlfn.XLOOKUP($F441,'Incoming supply'!$A:$A,'Incoming supply'!F:F),0)</f>
        <v>0</v>
      </c>
      <c r="P441" s="20">
        <f>IFERROR(_xlfn.XLOOKUP($F441,'Incoming supply'!$A:$A,'Incoming supply'!G:G),0)</f>
        <v>0</v>
      </c>
      <c r="Q441" s="20">
        <f>IFERROR(_xlfn.XLOOKUP($F441,'Incoming supply'!$A:$A,'Incoming supply'!H:H),0)</f>
        <v>0</v>
      </c>
      <c r="R441" s="20">
        <f>IFERROR(_xlfn.XLOOKUP($F441,'Incoming supply'!$A:$A,'Incoming supply'!I:I),0)</f>
        <v>0</v>
      </c>
      <c r="S441" s="20">
        <f>IFERROR(_xlfn.XLOOKUP($F441,'Incoming supply'!$A:$A,'Incoming supply'!J:J),0)</f>
        <v>0</v>
      </c>
      <c r="T441" s="20">
        <f>IFERROR(_xlfn.XLOOKUP($F441,'Incoming supply'!$A:$A,'Incoming supply'!K:K),0)</f>
        <v>0</v>
      </c>
      <c r="U441" s="20">
        <f>IFERROR(_xlfn.XLOOKUP($F441,'Incoming supply'!$A:$A,'Incoming supply'!L:L),0)</f>
        <v>0</v>
      </c>
      <c r="V441" s="20">
        <f>IFERROR(_xlfn.XLOOKUP($F441,'Incoming supply'!$A:$A,'Incoming supply'!M:M),0)</f>
        <v>0</v>
      </c>
      <c r="W441" s="20">
        <f>IFERROR(_xlfn.XLOOKUP($F441,'Incoming supply'!$A:$A,'Incoming supply'!N:N),0)</f>
        <v>0</v>
      </c>
      <c r="X441" s="20">
        <f>IFERROR(_xlfn.XLOOKUP($F441,'Incoming supply'!$A:$A,'Incoming supply'!O:O),0)</f>
        <v>0</v>
      </c>
      <c r="Y441" s="21">
        <f>IFERROR(_xlfn.XLOOKUP($F441,'Incoming supply'!$A:$A,'Incoming supply'!P:P),0)</f>
        <v>0</v>
      </c>
      <c r="Z441" s="21">
        <f>IFERROR(_xlfn.XLOOKUP($F441,'Incoming supply'!$A:$A,'Incoming supply'!Q:Q),0)</f>
        <v>0</v>
      </c>
      <c r="AA441" s="21">
        <f>IFERROR(_xlfn.XLOOKUP($F441,'Incoming supply'!$A:$A,'Incoming supply'!R:R),0)</f>
        <v>0</v>
      </c>
      <c r="AB441" s="21">
        <f>IFERROR(_xlfn.XLOOKUP($F441,'Incoming supply'!$A:$A,'Incoming supply'!S:S),0)</f>
        <v>0</v>
      </c>
      <c r="AC441" s="21">
        <f>IFERROR(_xlfn.XLOOKUP($F441,'Incoming supply'!$A:$A,'Incoming supply'!T:T),0)</f>
        <v>0</v>
      </c>
      <c r="AD441" s="21">
        <f>IFERROR(_xlfn.XLOOKUP($F441,'Incoming supply'!$A:$A,'Incoming supply'!U:U),0)</f>
        <v>0</v>
      </c>
      <c r="AE441" s="21">
        <f>IFERROR(_xlfn.XLOOKUP($F441,'Incoming supply'!$A:$A,'Incoming supply'!V:V),0)</f>
        <v>0</v>
      </c>
      <c r="AF441" s="21">
        <f>IFERROR(_xlfn.XLOOKUP($F441,'Incoming supply'!$A:$A,'Incoming supply'!W:W),0)</f>
        <v>0</v>
      </c>
      <c r="AG441" s="21">
        <f>IFERROR(_xlfn.XLOOKUP($F441,'Incoming supply'!$A:$A,'Incoming supply'!X:X),0)</f>
        <v>0</v>
      </c>
      <c r="AH441" s="21">
        <f>IFERROR(_xlfn.XLOOKUP($F441,'Incoming supply'!$A:$A,'Incoming supply'!Y:Y),0)</f>
        <v>0</v>
      </c>
      <c r="AI441" s="21">
        <f>IFERROR(_xlfn.XLOOKUP($F441,'Incoming supply'!$A:$A,'Incoming supply'!Z:Z),0)</f>
        <v>0</v>
      </c>
      <c r="AJ441" s="21">
        <f>IFERROR(_xlfn.XLOOKUP($F441,'Incoming supply'!$A:$A,'Incoming supply'!AA:AA),0)</f>
        <v>0</v>
      </c>
      <c r="AK441" s="21">
        <f>IFERROR(_xlfn.XLOOKUP($F441,'Incoming supply'!$A:$A,'Incoming supply'!AB:AB),0)</f>
        <v>0</v>
      </c>
      <c r="AL441" s="21">
        <f>IFERROR(_xlfn.XLOOKUP($F441,'Incoming supply'!$A:$A,'Incoming supply'!AC:AC),0)</f>
        <v>0</v>
      </c>
      <c r="AM441" s="21">
        <f>IFERROR(_xlfn.XLOOKUP($F441,'Incoming supply'!$A:$A,'Incoming supply'!AD:AD),0)</f>
        <v>0</v>
      </c>
      <c r="AN441" s="21">
        <f>IFERROR(_xlfn.XLOOKUP($F441,'Incoming supply'!$A:$A,'Incoming supply'!AE:AE),0)</f>
        <v>0</v>
      </c>
      <c r="AO441" s="21">
        <f>IFERROR(_xlfn.XLOOKUP($F441,'Incoming supply'!$A:$A,'Incoming supply'!AF:AF),0)</f>
        <v>0</v>
      </c>
      <c r="AP441" s="21">
        <f>IFERROR(_xlfn.XLOOKUP($F441,'Incoming supply'!$A:$A,'Incoming supply'!AG:AG),0)</f>
        <v>0</v>
      </c>
      <c r="AQ441" s="21">
        <f>IFERROR(_xlfn.XLOOKUP($F441,'Incoming supply'!$A:$A,'Incoming supply'!AH:AH),0)</f>
        <v>0</v>
      </c>
    </row>
    <row r="442" spans="1:43" hidden="1" x14ac:dyDescent="0.3">
      <c r="A442" s="14">
        <f>_xlfn.XLOOKUP(F442,'Demand on-top'!A:A,'Demand on-top'!S:S)</f>
        <v>300</v>
      </c>
      <c r="B442" s="16" t="s">
        <v>7</v>
      </c>
      <c r="C442" s="17" t="s">
        <v>8</v>
      </c>
      <c r="D442" s="18" cm="1">
        <f t="array" ref="D442">ROUND(_xlfn.XLOOKUP(B442,Artikli!A:A,Artikli!C:C/7),0)</f>
        <v>9</v>
      </c>
      <c r="E442" s="19" t="s">
        <v>44</v>
      </c>
      <c r="F442" s="19" t="s">
        <v>236</v>
      </c>
      <c r="G442" s="48" t="s">
        <v>237</v>
      </c>
      <c r="H442" s="62"/>
      <c r="I442" s="57" t="s">
        <v>4096</v>
      </c>
      <c r="J442" s="31">
        <v>393</v>
      </c>
      <c r="K442" s="20">
        <f t="shared" ref="K442" si="2965">IF((K439-K440+K441)&gt;0,(K439-K440+K441),0)</f>
        <v>363</v>
      </c>
      <c r="L442" s="20">
        <f t="shared" ref="L442" si="2966">IF((L439-L440+L441)&gt;0,(L439-L440+L441),0)</f>
        <v>343</v>
      </c>
      <c r="M442" s="20">
        <f t="shared" ref="M442" si="2967">IF((M439-M440+M441)&gt;0,(M439-M440+M441),0)</f>
        <v>827</v>
      </c>
      <c r="N442" s="20">
        <f t="shared" ref="N442" si="2968">IF((N439-N440+N441)&gt;0,(N439-N440+N441),0)</f>
        <v>807</v>
      </c>
      <c r="O442" s="20">
        <f t="shared" ref="O442" si="2969">IF((O439-O440+O441)&gt;0,(O439-O440+O441),0)</f>
        <v>787</v>
      </c>
      <c r="P442" s="20">
        <f t="shared" ref="P442" si="2970">IF((P439-P440+P441)&gt;0,(P439-P440+P441),0)</f>
        <v>692</v>
      </c>
      <c r="Q442" s="20">
        <f t="shared" ref="Q442" si="2971">IF((Q439-Q440+Q441)&gt;0,(Q439-Q440+Q441),0)</f>
        <v>597</v>
      </c>
      <c r="R442" s="20">
        <f t="shared" ref="R442" si="2972">IF((R439-R440+R441)&gt;0,(R439-R440+R441),0)</f>
        <v>502</v>
      </c>
      <c r="S442" s="20">
        <f t="shared" ref="S442" si="2973">IF((S439-S440+S441)&gt;0,(S439-S440+S441),0)</f>
        <v>407</v>
      </c>
      <c r="T442" s="20">
        <f t="shared" ref="T442" si="2974">IF((T439-T440+T441)&gt;0,(T439-T440+T441),0)</f>
        <v>387</v>
      </c>
      <c r="U442" s="20">
        <f t="shared" ref="U442" si="2975">IF((U439-U440+U441)&gt;0,(U439-U440+U441),0)</f>
        <v>368</v>
      </c>
      <c r="V442" s="20">
        <f t="shared" ref="V442" si="2976">IF((V439-V440+V441)&gt;0,(V439-V440+V441),0)</f>
        <v>349</v>
      </c>
      <c r="W442" s="20">
        <f t="shared" ref="W442" si="2977">IF((W439-W440+W441)&gt;0,(W439-W440+W441),0)</f>
        <v>330</v>
      </c>
      <c r="X442" s="20">
        <f t="shared" ref="X442" si="2978">IF((X439-X440+X441)&gt;0,(X439-X440+X441),0)</f>
        <v>11</v>
      </c>
      <c r="Y442" s="21">
        <f t="shared" ref="Y442:AQ442" si="2979">IF((Y439-Y440+Y441)&gt;0,(Y439-Y440+Y441),0)</f>
        <v>0</v>
      </c>
      <c r="Z442" s="21">
        <f t="shared" si="2979"/>
        <v>0</v>
      </c>
      <c r="AA442" s="21">
        <f t="shared" si="2979"/>
        <v>0</v>
      </c>
      <c r="AB442" s="21">
        <f t="shared" si="2979"/>
        <v>0</v>
      </c>
      <c r="AC442" s="21">
        <f t="shared" si="2979"/>
        <v>0</v>
      </c>
      <c r="AD442" s="21">
        <f t="shared" si="2979"/>
        <v>0</v>
      </c>
      <c r="AE442" s="21">
        <f t="shared" si="2979"/>
        <v>0</v>
      </c>
      <c r="AF442" s="21">
        <f t="shared" si="2979"/>
        <v>0</v>
      </c>
      <c r="AG442" s="21">
        <f t="shared" si="2979"/>
        <v>0</v>
      </c>
      <c r="AH442" s="21">
        <f t="shared" si="2979"/>
        <v>0</v>
      </c>
      <c r="AI442" s="21">
        <f t="shared" si="2979"/>
        <v>0</v>
      </c>
      <c r="AJ442" s="21">
        <f t="shared" si="2979"/>
        <v>0</v>
      </c>
      <c r="AK442" s="21">
        <f t="shared" si="2979"/>
        <v>0</v>
      </c>
      <c r="AL442" s="21">
        <f t="shared" si="2979"/>
        <v>0</v>
      </c>
      <c r="AM442" s="21">
        <f t="shared" si="2979"/>
        <v>0</v>
      </c>
      <c r="AN442" s="21">
        <f t="shared" si="2979"/>
        <v>0</v>
      </c>
      <c r="AO442" s="21">
        <f t="shared" si="2979"/>
        <v>0</v>
      </c>
      <c r="AP442" s="21">
        <f t="shared" si="2979"/>
        <v>0</v>
      </c>
      <c r="AQ442" s="21">
        <f t="shared" si="2979"/>
        <v>0</v>
      </c>
    </row>
    <row r="443" spans="1:43" hidden="1" x14ac:dyDescent="0.3">
      <c r="A443" s="14">
        <f>_xlfn.XLOOKUP(F443,'Demand on-top'!A:A,'Demand on-top'!S:S)</f>
        <v>300</v>
      </c>
      <c r="B443" s="22" t="s">
        <v>7</v>
      </c>
      <c r="C443" s="23" t="s">
        <v>8</v>
      </c>
      <c r="D443" s="18" cm="1">
        <f t="array" ref="D443">ROUND(_xlfn.XLOOKUP(B443,Artikli!A:A,Artikli!C:C/7),0)</f>
        <v>9</v>
      </c>
      <c r="E443" s="25" t="s">
        <v>44</v>
      </c>
      <c r="F443" s="25" t="s">
        <v>236</v>
      </c>
      <c r="G443" s="49" t="s">
        <v>237</v>
      </c>
      <c r="H443" s="64"/>
      <c r="I443" s="58" t="s">
        <v>29</v>
      </c>
      <c r="J443" s="32">
        <v>8.2947368421052623</v>
      </c>
      <c r="K443" s="26" cm="1">
        <f t="array" ref="K443">IFERROR(_xlfn.LET(_xlpm.stk, K439, _xlpm.dem, L440:$BF440,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AVERAGE(L440:Z440), _xlpm.nxt), _xlpm.fw + ((_xlpm.stk - _xlpm.ded) / _xlpm.safe_nxt)),0)</f>
        <v>7.189473684210526</v>
      </c>
      <c r="L443" s="26" cm="1">
        <f t="array" ref="L443">IFERROR(_xlfn.LET(_xlpm.stk, L439, _xlpm.dem, M440:$BF440,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AVERAGE(M440:AA440), _xlpm.nxt), _xlpm.fw + ((_xlpm.stk - _xlpm.ded) / _xlpm.safe_nxt)),0)</f>
        <v>6.189473684210526</v>
      </c>
      <c r="M443" s="26" cm="1">
        <f t="array" ref="M443">IFERROR(_xlfn.LET(_xlpm.stk, M439, _xlpm.dem, N440:$BF440,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AVERAGE(N440:AB440), _xlpm.nxt), _xlpm.fw + ((_xlpm.stk - _xlpm.ded) / _xlpm.safe_nxt)),0)</f>
        <v>5.189473684210526</v>
      </c>
      <c r="N443" s="26" cm="1">
        <f t="array" ref="N443">IFERROR(_xlfn.LET(_xlpm.stk, N439, _xlpm.dem, O440:$BF440,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AVERAGE(O440:AC440), _xlpm.nxt), _xlpm.fw + ((_xlpm.stk - _xlpm.ded) / _xlpm.safe_nxt)),0)</f>
        <v>11.631578947368421</v>
      </c>
      <c r="O443" s="26" cm="1">
        <f t="array" ref="O443">IFERROR(_xlfn.LET(_xlpm.stk, O439, _xlpm.dem, P440:$BF440,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AVERAGE(P440:AD440), _xlpm.nxt), _xlpm.fw + ((_xlpm.stk - _xlpm.ded) / _xlpm.safe_nxt)),0)</f>
        <v>10.631578947368421</v>
      </c>
      <c r="P443" s="26" cm="1">
        <f t="array" ref="P443">IFERROR(_xlfn.LET(_xlpm.stk, P439, _xlpm.dem, Q440:$BF440,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AVERAGE(Q440:AE440), _xlpm.nxt), _xlpm.fw + ((_xlpm.stk - _xlpm.ded) / _xlpm.safe_nxt)),0)</f>
        <v>13.55</v>
      </c>
      <c r="Q443" s="26" cm="1">
        <f t="array" ref="Q443">IFERROR(_xlfn.LET(_xlpm.stk, Q439, _xlpm.dem, R440:$BF440,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AVERAGE(R440:AF440), _xlpm.nxt), _xlpm.fw + ((_xlpm.stk - _xlpm.ded) / _xlpm.safe_nxt)),0)</f>
        <v>12.55</v>
      </c>
      <c r="R443" s="26" cm="1">
        <f t="array" ref="R443">IFERROR(_xlfn.LET(_xlpm.stk, R439, _xlpm.dem, S440:$BF440,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AVERAGE(S440:AG440), _xlpm.nxt), _xlpm.fw + ((_xlpm.stk - _xlpm.ded) / _xlpm.safe_nxt)),0)</f>
        <v>11.55</v>
      </c>
      <c r="S443" s="26" cm="1">
        <f t="array" ref="S443">IFERROR(_xlfn.LET(_xlpm.stk, S439, _xlpm.dem, T440:$BF440,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AVERAGE(T440:AH440), _xlpm.nxt), _xlpm.fw + ((_xlpm.stk - _xlpm.ded) / _xlpm.safe_nxt)),0)</f>
        <v>10.55</v>
      </c>
      <c r="T443" s="26" cm="1">
        <f t="array" ref="T443">IFERROR(_xlfn.LET(_xlpm.stk, T439, _xlpm.dem, U440:$BF440,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AVERAGE(U440:AI440), _xlpm.nxt), _xlpm.fw + ((_xlpm.stk - _xlpm.ded) / _xlpm.safe_nxt)),0)</f>
        <v>5.6315789473684212</v>
      </c>
      <c r="U443" s="26" cm="1">
        <f t="array" ref="U443">IFERROR(_xlfn.LET(_xlpm.stk, U439, _xlpm.dem, V440:$BF440,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AVERAGE(V440:AJ440), _xlpm.nxt), _xlpm.fw + ((_xlpm.stk - _xlpm.ded) / _xlpm.safe_nxt)),0)</f>
        <v>4.5789473684210531</v>
      </c>
      <c r="V443" s="26" cm="1">
        <f t="array" ref="V443">IFERROR(_xlfn.LET(_xlpm.stk, V439, _xlpm.dem, W440:$BF440,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AVERAGE(W440:AK440), _xlpm.nxt), _xlpm.fw + ((_xlpm.stk - _xlpm.ded) / _xlpm.safe_nxt)),0)</f>
        <v>3.5789473684210527</v>
      </c>
      <c r="W443" s="26" cm="1">
        <f t="array" ref="W443">IFERROR(_xlfn.LET(_xlpm.stk, W439, _xlpm.dem, X440:$BF440,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AVERAGE(X440:AL440), _xlpm.nxt), _xlpm.fw + ((_xlpm.stk - _xlpm.ded) / _xlpm.safe_nxt)),0)</f>
        <v>2.5789473684210527</v>
      </c>
      <c r="X443" s="26" cm="1">
        <f t="array" ref="X443">IFERROR(_xlfn.LET(_xlpm.stk, X439, _xlpm.dem, Y440:$BF440,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AVERAGE(Y440:AM440), _xlpm.nxt), _xlpm.fw + ((_xlpm.stk - _xlpm.ded) / _xlpm.safe_nxt)),0)</f>
        <v>16.842105263157894</v>
      </c>
      <c r="Y443" s="27" cm="1">
        <f t="array" ref="Y443">IFERROR(_xlfn.LET(_xlpm.stk, Y439, _xlpm.dem, Z440:$BF440,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AVERAGE(Z440:AN440), _xlpm.nxt), _xlpm.fw + ((_xlpm.stk - _xlpm.ded) / _xlpm.safe_nxt)),0)</f>
        <v>0.57894736842105265</v>
      </c>
      <c r="Z443" s="27" cm="1">
        <f t="array" ref="Z443">IFERROR(_xlfn.LET(_xlpm.stk, Z439, _xlpm.dem, AA440:$BF440,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AVERAGE(AA440:AO440), _xlpm.nxt), _xlpm.fw + ((_xlpm.stk - _xlpm.ded) / _xlpm.safe_nxt)),0)</f>
        <v>0</v>
      </c>
      <c r="AA443" s="27" cm="1">
        <f t="array" ref="AA443">IFERROR(_xlfn.LET(_xlpm.stk, AA439, _xlpm.dem, AB440:$BF440,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AVERAGE(AB440:AP440), _xlpm.nxt), _xlpm.fw + ((_xlpm.stk - _xlpm.ded) / _xlpm.safe_nxt)),0)</f>
        <v>0</v>
      </c>
      <c r="AB443" s="27" cm="1">
        <f t="array" ref="AB443">IFERROR(_xlfn.LET(_xlpm.stk, AB439, _xlpm.dem, AC440:$BF440,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AVERAGE(AC440:AQ440), _xlpm.nxt), _xlpm.fw + ((_xlpm.stk - _xlpm.ded) / _xlpm.safe_nxt)),0)</f>
        <v>0</v>
      </c>
      <c r="AC443" s="27" cm="1">
        <f t="array" ref="AC443">IFERROR(_xlfn.LET(_xlpm.stk, AC439, _xlpm.dem, AD440:$BF440,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AVERAGE(AD440:AR440), _xlpm.nxt), _xlpm.fw + ((_xlpm.stk - _xlpm.ded) / _xlpm.safe_nxt)),0)</f>
        <v>0</v>
      </c>
      <c r="AD443" s="27" cm="1">
        <f t="array" ref="AD443">IFERROR(_xlfn.LET(_xlpm.stk, AD439, _xlpm.dem, AE440:$BF440,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AVERAGE(AE440:AS440), _xlpm.nxt), _xlpm.fw + ((_xlpm.stk - _xlpm.ded) / _xlpm.safe_nxt)),0)</f>
        <v>0</v>
      </c>
      <c r="AE443" s="27" cm="1">
        <f t="array" ref="AE443">IFERROR(_xlfn.LET(_xlpm.stk, AE439, _xlpm.dem, AF440:$BF440,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AVERAGE(AF440:AT440), _xlpm.nxt), _xlpm.fw + ((_xlpm.stk - _xlpm.ded) / _xlpm.safe_nxt)),0)</f>
        <v>0</v>
      </c>
      <c r="AF443" s="27" cm="1">
        <f t="array" ref="AF443">IFERROR(_xlfn.LET(_xlpm.stk, AF439, _xlpm.dem, AG440:$BF440,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AVERAGE(AG440:AU440), _xlpm.nxt), _xlpm.fw + ((_xlpm.stk - _xlpm.ded) / _xlpm.safe_nxt)),0)</f>
        <v>0</v>
      </c>
      <c r="AG443" s="27" cm="1">
        <f t="array" ref="AG443">IFERROR(_xlfn.LET(_xlpm.stk, AG439, _xlpm.dem, AH440:$BF440,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AVERAGE(AH440:AV440), _xlpm.nxt), _xlpm.fw + ((_xlpm.stk - _xlpm.ded) / _xlpm.safe_nxt)),0)</f>
        <v>0</v>
      </c>
      <c r="AH443" s="27" cm="1">
        <f t="array" ref="AH443">IFERROR(_xlfn.LET(_xlpm.stk, AH439, _xlpm.dem, AI440:$BF440,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AVERAGE(AI440:AW440), _xlpm.nxt), _xlpm.fw + ((_xlpm.stk - _xlpm.ded) / _xlpm.safe_nxt)),0)</f>
        <v>0</v>
      </c>
      <c r="AI443" s="27" cm="1">
        <f t="array" ref="AI443">IFERROR(_xlfn.LET(_xlpm.stk, AI439, _xlpm.dem, AJ440:$BF440,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AVERAGE(AJ440:AX440), _xlpm.nxt), _xlpm.fw + ((_xlpm.stk - _xlpm.ded) / _xlpm.safe_nxt)),0)</f>
        <v>0</v>
      </c>
      <c r="AJ443" s="27" cm="1">
        <f t="array" ref="AJ443">IFERROR(_xlfn.LET(_xlpm.stk, AJ439, _xlpm.dem, AK440:$BF440,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AVERAGE(AK440:AY440), _xlpm.nxt), _xlpm.fw + ((_xlpm.stk - _xlpm.ded) / _xlpm.safe_nxt)),0)</f>
        <v>0</v>
      </c>
      <c r="AK443" s="27" cm="1">
        <f t="array" ref="AK443">IFERROR(_xlfn.LET(_xlpm.stk, AK439, _xlpm.dem, AL440:$BF440,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AVERAGE(AL440:AZ440), _xlpm.nxt), _xlpm.fw + ((_xlpm.stk - _xlpm.ded) / _xlpm.safe_nxt)),0)</f>
        <v>0</v>
      </c>
      <c r="AL443" s="27" cm="1">
        <f t="array" ref="AL443">IFERROR(_xlfn.LET(_xlpm.stk, AL439, _xlpm.dem, AM440:$BF440,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AVERAGE(AM440:BA440), _xlpm.nxt), _xlpm.fw + ((_xlpm.stk - _xlpm.ded) / _xlpm.safe_nxt)),0)</f>
        <v>0</v>
      </c>
      <c r="AM443" s="27" cm="1">
        <f t="array" ref="AM443">IFERROR(_xlfn.LET(_xlpm.stk, AM439, _xlpm.dem, AN440:$BF440,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AVERAGE(AN440:BB440), _xlpm.nxt), _xlpm.fw + ((_xlpm.stk - _xlpm.ded) / _xlpm.safe_nxt)),0)</f>
        <v>0</v>
      </c>
      <c r="AN443" s="27" cm="1">
        <f t="array" ref="AN443">IFERROR(_xlfn.LET(_xlpm.stk, AN439, _xlpm.dem, AO440:$BF440,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AVERAGE(AO440:BC440), _xlpm.nxt), _xlpm.fw + ((_xlpm.stk - _xlpm.ded) / _xlpm.safe_nxt)),0)</f>
        <v>0</v>
      </c>
      <c r="AO443" s="27" cm="1">
        <f t="array" ref="AO443">IFERROR(_xlfn.LET(_xlpm.stk, AO439, _xlpm.dem, AP440:$BF440,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AVERAGE(AP440:BD440), _xlpm.nxt), _xlpm.fw + ((_xlpm.stk - _xlpm.ded) / _xlpm.safe_nxt)),0)</f>
        <v>0</v>
      </c>
      <c r="AP443" s="27" cm="1">
        <f t="array" ref="AP443">IFERROR(_xlfn.LET(_xlpm.stk, AP439, _xlpm.dem, AQ440:$BF440,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AVERAGE(AQ440:BE440), _xlpm.nxt), _xlpm.fw + ((_xlpm.stk - _xlpm.ded) / _xlpm.safe_nxt)),0)</f>
        <v>0</v>
      </c>
      <c r="AQ443" s="27" cm="1">
        <f t="array" ref="AQ443">IFERROR(_xlfn.LET(_xlpm.stk, AQ439, _xlpm.dem, AR440:$BF440,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AVERAGE(AR440:BF440), _xlpm.nxt), _xlpm.fw + ((_xlpm.stk - _xlpm.ded) / _xlpm.safe_nxt)),0)</f>
        <v>0</v>
      </c>
    </row>
    <row r="444" spans="1:43" hidden="1" x14ac:dyDescent="0.3">
      <c r="A444" s="14">
        <f>_xlfn.XLOOKUP(F444,'Demand on-top'!A:A,'Demand on-top'!S:S)</f>
        <v>0</v>
      </c>
      <c r="B444" s="16" t="s">
        <v>51</v>
      </c>
      <c r="C444" s="17" t="s">
        <v>52</v>
      </c>
      <c r="D444" s="18" cm="1">
        <f t="array" ref="D444">ROUND(_xlfn.XLOOKUP(B444,Artikli!A:A,Artikli!C:C/7),0)</f>
        <v>9</v>
      </c>
      <c r="E444" s="19" t="s">
        <v>12</v>
      </c>
      <c r="F444" s="19" t="s">
        <v>238</v>
      </c>
      <c r="G444" s="48" t="s">
        <v>239</v>
      </c>
      <c r="H444" s="61"/>
      <c r="I444" s="57" t="s">
        <v>26</v>
      </c>
      <c r="J444" s="31">
        <v>536</v>
      </c>
      <c r="K444" s="20">
        <f>IFERROR(_xlfn.XLOOKUP(F444,Stock!A:A,Stock!AI:AI),0)</f>
        <v>491</v>
      </c>
      <c r="L444" s="20">
        <f t="shared" ref="L444:Y444" si="2980">K447</f>
        <v>448</v>
      </c>
      <c r="M444" s="20">
        <f t="shared" si="2980"/>
        <v>1405</v>
      </c>
      <c r="N444" s="20">
        <f t="shared" si="2980"/>
        <v>1362</v>
      </c>
      <c r="O444" s="20">
        <f t="shared" si="2980"/>
        <v>1318</v>
      </c>
      <c r="P444" s="20">
        <f t="shared" si="2980"/>
        <v>1274</v>
      </c>
      <c r="Q444" s="20">
        <f t="shared" si="2980"/>
        <v>1230</v>
      </c>
      <c r="R444" s="20">
        <f t="shared" si="2980"/>
        <v>1187</v>
      </c>
      <c r="S444" s="20">
        <f t="shared" si="2980"/>
        <v>1144</v>
      </c>
      <c r="T444" s="20">
        <f t="shared" si="2980"/>
        <v>1101</v>
      </c>
      <c r="U444" s="20">
        <f t="shared" si="2980"/>
        <v>1058</v>
      </c>
      <c r="V444" s="20">
        <f t="shared" si="2980"/>
        <v>1015</v>
      </c>
      <c r="W444" s="20">
        <f t="shared" si="2980"/>
        <v>972</v>
      </c>
      <c r="X444" s="20">
        <f t="shared" si="2980"/>
        <v>928</v>
      </c>
      <c r="Y444" s="21">
        <f t="shared" si="2980"/>
        <v>884</v>
      </c>
      <c r="Z444" s="21">
        <f t="shared" ref="Z444" si="2981">Y447</f>
        <v>840</v>
      </c>
      <c r="AA444" s="21">
        <f t="shared" ref="AA444" si="2982">Z447</f>
        <v>796</v>
      </c>
      <c r="AB444" s="21">
        <f t="shared" ref="AB444" si="2983">AA447</f>
        <v>753</v>
      </c>
      <c r="AC444" s="21">
        <f t="shared" ref="AC444" si="2984">AB447</f>
        <v>710</v>
      </c>
      <c r="AD444" s="21">
        <f t="shared" ref="AD444" si="2985">AC447</f>
        <v>667</v>
      </c>
      <c r="AE444" s="21">
        <f t="shared" ref="AE444" si="2986">AD447</f>
        <v>624</v>
      </c>
      <c r="AF444" s="21">
        <f t="shared" ref="AF444" si="2987">AE447</f>
        <v>581</v>
      </c>
      <c r="AG444" s="21">
        <f t="shared" ref="AG444" si="2988">AF447</f>
        <v>538</v>
      </c>
      <c r="AH444" s="21">
        <f t="shared" ref="AH444" si="2989">AG447</f>
        <v>494</v>
      </c>
      <c r="AI444" s="21">
        <f t="shared" ref="AI444" si="2990">AH447</f>
        <v>450</v>
      </c>
      <c r="AJ444" s="21">
        <f t="shared" ref="AJ444" si="2991">AI447</f>
        <v>407</v>
      </c>
      <c r="AK444" s="21">
        <f t="shared" ref="AK444" si="2992">AJ447</f>
        <v>364</v>
      </c>
      <c r="AL444" s="21">
        <f t="shared" ref="AL444" si="2993">AK447</f>
        <v>321</v>
      </c>
      <c r="AM444" s="21">
        <f t="shared" ref="AM444" si="2994">AL447</f>
        <v>278</v>
      </c>
      <c r="AN444" s="21">
        <f t="shared" ref="AN444" si="2995">AM447</f>
        <v>235</v>
      </c>
      <c r="AO444" s="21">
        <f t="shared" ref="AO444" si="2996">AN447</f>
        <v>192</v>
      </c>
      <c r="AP444" s="21">
        <f t="shared" ref="AP444" si="2997">AO447</f>
        <v>149</v>
      </c>
      <c r="AQ444" s="21">
        <f t="shared" ref="AQ444" si="2998">AP447</f>
        <v>149</v>
      </c>
    </row>
    <row r="445" spans="1:43" hidden="1" x14ac:dyDescent="0.3">
      <c r="A445" s="14">
        <f>_xlfn.XLOOKUP(F445,'Demand on-top'!A:A,'Demand on-top'!S:S)</f>
        <v>0</v>
      </c>
      <c r="B445" s="16" t="s">
        <v>51</v>
      </c>
      <c r="C445" s="17" t="s">
        <v>52</v>
      </c>
      <c r="D445" s="18" cm="1">
        <f t="array" ref="D445">ROUND(_xlfn.XLOOKUP(B445,Artikli!A:A,Artikli!C:C/7),0)</f>
        <v>9</v>
      </c>
      <c r="E445" s="19" t="s">
        <v>12</v>
      </c>
      <c r="F445" s="19" t="s">
        <v>238</v>
      </c>
      <c r="G445" s="48" t="s">
        <v>239</v>
      </c>
      <c r="H445" s="62"/>
      <c r="I445" s="57" t="s">
        <v>28</v>
      </c>
      <c r="J445" s="31">
        <v>42</v>
      </c>
      <c r="K445" s="20">
        <f>ROUND(_xlfn.XLOOKUP($F445,'Prodaja+Demand'!$B:$B,'Prodaja+Demand'!BG:BG),0)+ROUND(_xlfn.XLOOKUP($F445,'Demand on-top'!$A:$A,'Demand on-top'!F:F),0)</f>
        <v>43</v>
      </c>
      <c r="L445" s="20">
        <f>ROUND(_xlfn.XLOOKUP($F445,'Prodaja+Demand'!$B:$B,'Prodaja+Demand'!BH:BH),0)+ROUND(_xlfn.XLOOKUP($F445,'Demand on-top'!$A:$A,'Demand on-top'!G:G),0)</f>
        <v>43</v>
      </c>
      <c r="M445" s="20">
        <f>ROUND(_xlfn.XLOOKUP($F445,'Prodaja+Demand'!$B:$B,'Prodaja+Demand'!BI:BI),0)+ROUND(_xlfn.XLOOKUP($F445,'Demand on-top'!$A:$A,'Demand on-top'!H:H),0)</f>
        <v>43</v>
      </c>
      <c r="N445" s="20">
        <f>ROUND(_xlfn.XLOOKUP($F445,'Prodaja+Demand'!$B:$B,'Prodaja+Demand'!BJ:BJ),0)+ROUND(_xlfn.XLOOKUP($F445,'Demand on-top'!$A:$A,'Demand on-top'!I:I),0)</f>
        <v>44</v>
      </c>
      <c r="O445" s="20">
        <f>ROUND(_xlfn.XLOOKUP($F445,'Prodaja+Demand'!$B:$B,'Prodaja+Demand'!BK:BK),0)+ROUND(_xlfn.XLOOKUP($F445,'Demand on-top'!$A:$A,'Demand on-top'!J:J),0)</f>
        <v>44</v>
      </c>
      <c r="P445" s="20">
        <f>ROUND(_xlfn.XLOOKUP($F445,'Prodaja+Demand'!$B:$B,'Prodaja+Demand'!BL:BL),0)+ROUND(_xlfn.XLOOKUP($F445,'Demand on-top'!$A:$A,'Demand on-top'!K:K),0)</f>
        <v>44</v>
      </c>
      <c r="Q445" s="20">
        <f>ROUND(_xlfn.XLOOKUP($F445,'Prodaja+Demand'!$B:$B,'Prodaja+Demand'!BM:BM),0)+ROUND(_xlfn.XLOOKUP($F445,'Demand on-top'!$A:$A,'Demand on-top'!L:L),0)</f>
        <v>43</v>
      </c>
      <c r="R445" s="20">
        <f>ROUND(_xlfn.XLOOKUP($F445,'Prodaja+Demand'!$B:$B,'Prodaja+Demand'!BN:BN),0)+ROUND(_xlfn.XLOOKUP($F445,'Demand on-top'!$A:$A,'Demand on-top'!M:M),0)</f>
        <v>43</v>
      </c>
      <c r="S445" s="20">
        <f>ROUND(_xlfn.XLOOKUP($F445,'Prodaja+Demand'!$B:$B,'Prodaja+Demand'!BO:BO),0)+ROUND(_xlfn.XLOOKUP($F445,'Demand on-top'!$A:$A,'Demand on-top'!N:N),0)</f>
        <v>43</v>
      </c>
      <c r="T445" s="20">
        <f>ROUND(_xlfn.XLOOKUP($F445,'Prodaja+Demand'!$B:$B,'Prodaja+Demand'!BP:BP),0)+ROUND(_xlfn.XLOOKUP($F445,'Demand on-top'!$A:$A,'Demand on-top'!O:O),0)</f>
        <v>43</v>
      </c>
      <c r="U445" s="20">
        <f>ROUND(_xlfn.XLOOKUP($F445,'Prodaja+Demand'!$B:$B,'Prodaja+Demand'!BQ:BQ),0)+ROUND(_xlfn.XLOOKUP($F445,'Demand on-top'!$A:$A,'Demand on-top'!P:P),0)</f>
        <v>43</v>
      </c>
      <c r="V445" s="20">
        <f>ROUND(_xlfn.XLOOKUP($F445,'Prodaja+Demand'!$B:$B,'Prodaja+Demand'!BR:BR),0)+ROUND(_xlfn.XLOOKUP($F445,'Demand on-top'!$A:$A,'Demand on-top'!Q:Q),0)</f>
        <v>43</v>
      </c>
      <c r="W445" s="20">
        <f>ROUND(_xlfn.XLOOKUP($F445,'Prodaja+Demand'!$B:$B,'Prodaja+Demand'!BS:BS),0)+ROUND(_xlfn.XLOOKUP($F445,'Demand on-top'!$A:$A,'Demand on-top'!R:R),0)</f>
        <v>44</v>
      </c>
      <c r="X445" s="20">
        <f>ROUND(_xlfn.XLOOKUP($F445,'Prodaja+Demand'!$B:$B,'Prodaja+Demand'!BT:BT),0)+ROUND(_xlfn.XLOOKUP($F445,'Demand on-top'!$A:$A,'Demand on-top'!S:S),0)</f>
        <v>44</v>
      </c>
      <c r="Y445" s="21">
        <f>ROUND(_xlfn.XLOOKUP($F445,'Prodaja+Demand'!$B:$B,'Prodaja+Demand'!BU:BU),0)+ROUND(_xlfn.XLOOKUP($F445,'Demand on-top'!$A:$A,'Demand on-top'!T:T),0)</f>
        <v>44</v>
      </c>
      <c r="Z445" s="21">
        <f>ROUND(_xlfn.XLOOKUP($F445,'Prodaja+Demand'!$B:$B,'Prodaja+Demand'!BV:BV),0)+ROUND(_xlfn.XLOOKUP($F445,'Demand on-top'!$A:$A,'Demand on-top'!U:U),0)</f>
        <v>44</v>
      </c>
      <c r="AA445" s="21">
        <f>ROUND(_xlfn.XLOOKUP($F445,'Prodaja+Demand'!$B:$B,'Prodaja+Demand'!BW:BW),0)+ROUND(_xlfn.XLOOKUP($F445,'Demand on-top'!$A:$A,'Demand on-top'!V:V),0)</f>
        <v>43</v>
      </c>
      <c r="AB445" s="21">
        <f>ROUND(_xlfn.XLOOKUP($F445,'Prodaja+Demand'!$B:$B,'Prodaja+Demand'!BX:BX),0)+ROUND(_xlfn.XLOOKUP($F445,'Demand on-top'!$A:$A,'Demand on-top'!W:W),0)</f>
        <v>43</v>
      </c>
      <c r="AC445" s="21">
        <f>ROUND(_xlfn.XLOOKUP($F445,'Prodaja+Demand'!$B:$B,'Prodaja+Demand'!BY:BY),0)+ROUND(_xlfn.XLOOKUP($F445,'Demand on-top'!$A:$A,'Demand on-top'!X:X),0)</f>
        <v>43</v>
      </c>
      <c r="AD445" s="21">
        <f>ROUND(_xlfn.XLOOKUP($F445,'Prodaja+Demand'!$B:$B,'Prodaja+Demand'!BZ:BZ),0)+ROUND(_xlfn.XLOOKUP($F445,'Demand on-top'!$A:$A,'Demand on-top'!Y:Y),0)</f>
        <v>43</v>
      </c>
      <c r="AE445" s="21">
        <f>ROUND(_xlfn.XLOOKUP($F445,'Prodaja+Demand'!$B:$B,'Prodaja+Demand'!CA:CA),0)+ROUND(_xlfn.XLOOKUP($F445,'Demand on-top'!$A:$A,'Demand on-top'!Z:Z),0)</f>
        <v>43</v>
      </c>
      <c r="AF445" s="21">
        <f>ROUND(_xlfn.XLOOKUP($F445,'Prodaja+Demand'!$B:$B,'Prodaja+Demand'!CB:CB),0)+ROUND(_xlfn.XLOOKUP($F445,'Demand on-top'!$A:$A,'Demand on-top'!AA:AA),0)</f>
        <v>43</v>
      </c>
      <c r="AG445" s="21">
        <f>ROUND(_xlfn.XLOOKUP($F445,'Prodaja+Demand'!$B:$B,'Prodaja+Demand'!CC:CC),0)+ROUND(_xlfn.XLOOKUP($F445,'Demand on-top'!$A:$A,'Demand on-top'!AB:AB),0)</f>
        <v>44</v>
      </c>
      <c r="AH445" s="21">
        <f>ROUND(_xlfn.XLOOKUP($F445,'Prodaja+Demand'!$B:$B,'Prodaja+Demand'!CD:CD),0)+ROUND(_xlfn.XLOOKUP($F445,'Demand on-top'!$A:$A,'Demand on-top'!AC:AC),0)</f>
        <v>44</v>
      </c>
      <c r="AI445" s="21">
        <f>ROUND(_xlfn.XLOOKUP($F445,'Prodaja+Demand'!$B:$B,'Prodaja+Demand'!CE:CE),0)+ROUND(_xlfn.XLOOKUP($F445,'Demand on-top'!$A:$A,'Demand on-top'!AD:AD),0)</f>
        <v>43</v>
      </c>
      <c r="AJ445" s="21">
        <f>ROUND(_xlfn.XLOOKUP($F445,'Prodaja+Demand'!$B:$B,'Prodaja+Demand'!CF:CF),0)+ROUND(_xlfn.XLOOKUP($F445,'Demand on-top'!$A:$A,'Demand on-top'!AE:AE),0)</f>
        <v>43</v>
      </c>
      <c r="AK445" s="21">
        <f>ROUND(_xlfn.XLOOKUP($F445,'Prodaja+Demand'!$B:$B,'Prodaja+Demand'!CG:CG),0)+ROUND(_xlfn.XLOOKUP($F445,'Demand on-top'!$A:$A,'Demand on-top'!AF:AF),0)</f>
        <v>43</v>
      </c>
      <c r="AL445" s="21">
        <f>ROUND(_xlfn.XLOOKUP($F445,'Prodaja+Demand'!$B:$B,'Prodaja+Demand'!CH:CH),0)+ROUND(_xlfn.XLOOKUP($F445,'Demand on-top'!$A:$A,'Demand on-top'!AG:AG),0)</f>
        <v>43</v>
      </c>
      <c r="AM445" s="21">
        <f>ROUND(_xlfn.XLOOKUP($F445,'Prodaja+Demand'!$B:$B,'Prodaja+Demand'!CI:CI),0)+ROUND(_xlfn.XLOOKUP($F445,'Demand on-top'!$A:$A,'Demand on-top'!AH:AH),0)</f>
        <v>43</v>
      </c>
      <c r="AN445" s="21">
        <f>ROUND(_xlfn.XLOOKUP($F445,'Prodaja+Demand'!$B:$B,'Prodaja+Demand'!CJ:CJ),0)+ROUND(_xlfn.XLOOKUP($F445,'Demand on-top'!$A:$A,'Demand on-top'!AI:AI),0)</f>
        <v>43</v>
      </c>
      <c r="AO445" s="21">
        <f>ROUND(_xlfn.XLOOKUP($F445,'Prodaja+Demand'!$B:$B,'Prodaja+Demand'!CK:CK),0)+ROUND(_xlfn.XLOOKUP($F445,'Demand on-top'!$A:$A,'Demand on-top'!AJ:AJ),0)</f>
        <v>43</v>
      </c>
      <c r="AP445" s="21">
        <f>ROUND(_xlfn.XLOOKUP($F445,'Prodaja+Demand'!$B:$B,'Prodaja+Demand'!CL:CL),0)+ROUND(_xlfn.XLOOKUP($F445,'Demand on-top'!$A:$A,'Demand on-top'!AK:AK),0)</f>
        <v>0</v>
      </c>
      <c r="AQ445" s="21">
        <f>ROUND(_xlfn.XLOOKUP($F445,'Prodaja+Demand'!$B:$B,'Prodaja+Demand'!CM:CM),0)+ROUND(_xlfn.XLOOKUP($F445,'Demand on-top'!$A:$A,'Demand on-top'!AL:AL),0)</f>
        <v>0</v>
      </c>
    </row>
    <row r="446" spans="1:43" hidden="1" x14ac:dyDescent="0.3">
      <c r="A446" s="14">
        <f>_xlfn.XLOOKUP(F446,'Demand on-top'!A:A,'Demand on-top'!S:S)</f>
        <v>0</v>
      </c>
      <c r="B446" s="16" t="s">
        <v>51</v>
      </c>
      <c r="C446" s="17" t="s">
        <v>52</v>
      </c>
      <c r="D446" s="18" cm="1">
        <f t="array" ref="D446">ROUND(_xlfn.XLOOKUP(B446,Artikli!A:A,Artikli!C:C/7),0)</f>
        <v>9</v>
      </c>
      <c r="E446" s="19" t="s">
        <v>12</v>
      </c>
      <c r="F446" s="19" t="s">
        <v>238</v>
      </c>
      <c r="G446" s="48" t="s">
        <v>239</v>
      </c>
      <c r="H446" s="62"/>
      <c r="I446" s="57" t="s">
        <v>27</v>
      </c>
      <c r="J446" s="31">
        <v>0</v>
      </c>
      <c r="K446" s="20">
        <f>IFERROR(_xlfn.XLOOKUP($F446,'Incoming supply'!$A:$A,'Incoming supply'!B:B),0)</f>
        <v>0</v>
      </c>
      <c r="L446" s="20">
        <f>IFERROR(_xlfn.XLOOKUP($F446,'Incoming supply'!$A:$A,'Incoming supply'!C:C),0)</f>
        <v>1000</v>
      </c>
      <c r="M446" s="20">
        <f>IFERROR(_xlfn.XLOOKUP($F446,'Incoming supply'!$A:$A,'Incoming supply'!D:D),0)</f>
        <v>0</v>
      </c>
      <c r="N446" s="20">
        <f>IFERROR(_xlfn.XLOOKUP($F446,'Incoming supply'!$A:$A,'Incoming supply'!E:E),0)</f>
        <v>0</v>
      </c>
      <c r="O446" s="20">
        <f>IFERROR(_xlfn.XLOOKUP($F446,'Incoming supply'!$A:$A,'Incoming supply'!F:F),0)</f>
        <v>0</v>
      </c>
      <c r="P446" s="20">
        <f>IFERROR(_xlfn.XLOOKUP($F446,'Incoming supply'!$A:$A,'Incoming supply'!G:G),0)</f>
        <v>0</v>
      </c>
      <c r="Q446" s="20">
        <f>IFERROR(_xlfn.XLOOKUP($F446,'Incoming supply'!$A:$A,'Incoming supply'!H:H),0)</f>
        <v>0</v>
      </c>
      <c r="R446" s="20">
        <f>IFERROR(_xlfn.XLOOKUP($F446,'Incoming supply'!$A:$A,'Incoming supply'!I:I),0)</f>
        <v>0</v>
      </c>
      <c r="S446" s="20">
        <f>IFERROR(_xlfn.XLOOKUP($F446,'Incoming supply'!$A:$A,'Incoming supply'!J:J),0)</f>
        <v>0</v>
      </c>
      <c r="T446" s="20">
        <f>IFERROR(_xlfn.XLOOKUP($F446,'Incoming supply'!$A:$A,'Incoming supply'!K:K),0)</f>
        <v>0</v>
      </c>
      <c r="U446" s="20">
        <f>IFERROR(_xlfn.XLOOKUP($F446,'Incoming supply'!$A:$A,'Incoming supply'!L:L),0)</f>
        <v>0</v>
      </c>
      <c r="V446" s="20">
        <f>IFERROR(_xlfn.XLOOKUP($F446,'Incoming supply'!$A:$A,'Incoming supply'!M:M),0)</f>
        <v>0</v>
      </c>
      <c r="W446" s="20">
        <f>IFERROR(_xlfn.XLOOKUP($F446,'Incoming supply'!$A:$A,'Incoming supply'!N:N),0)</f>
        <v>0</v>
      </c>
      <c r="X446" s="20">
        <f>IFERROR(_xlfn.XLOOKUP($F446,'Incoming supply'!$A:$A,'Incoming supply'!O:O),0)</f>
        <v>0</v>
      </c>
      <c r="Y446" s="21">
        <f>IFERROR(_xlfn.XLOOKUP($F446,'Incoming supply'!$A:$A,'Incoming supply'!P:P),0)</f>
        <v>0</v>
      </c>
      <c r="Z446" s="21">
        <f>IFERROR(_xlfn.XLOOKUP($F446,'Incoming supply'!$A:$A,'Incoming supply'!Q:Q),0)</f>
        <v>0</v>
      </c>
      <c r="AA446" s="21">
        <f>IFERROR(_xlfn.XLOOKUP($F446,'Incoming supply'!$A:$A,'Incoming supply'!R:R),0)</f>
        <v>0</v>
      </c>
      <c r="AB446" s="21">
        <f>IFERROR(_xlfn.XLOOKUP($F446,'Incoming supply'!$A:$A,'Incoming supply'!S:S),0)</f>
        <v>0</v>
      </c>
      <c r="AC446" s="21">
        <f>IFERROR(_xlfn.XLOOKUP($F446,'Incoming supply'!$A:$A,'Incoming supply'!T:T),0)</f>
        <v>0</v>
      </c>
      <c r="AD446" s="21">
        <f>IFERROR(_xlfn.XLOOKUP($F446,'Incoming supply'!$A:$A,'Incoming supply'!U:U),0)</f>
        <v>0</v>
      </c>
      <c r="AE446" s="21">
        <f>IFERROR(_xlfn.XLOOKUP($F446,'Incoming supply'!$A:$A,'Incoming supply'!V:V),0)</f>
        <v>0</v>
      </c>
      <c r="AF446" s="21">
        <f>IFERROR(_xlfn.XLOOKUP($F446,'Incoming supply'!$A:$A,'Incoming supply'!W:W),0)</f>
        <v>0</v>
      </c>
      <c r="AG446" s="21">
        <f>IFERROR(_xlfn.XLOOKUP($F446,'Incoming supply'!$A:$A,'Incoming supply'!X:X),0)</f>
        <v>0</v>
      </c>
      <c r="AH446" s="21">
        <f>IFERROR(_xlfn.XLOOKUP($F446,'Incoming supply'!$A:$A,'Incoming supply'!Y:Y),0)</f>
        <v>0</v>
      </c>
      <c r="AI446" s="21">
        <f>IFERROR(_xlfn.XLOOKUP($F446,'Incoming supply'!$A:$A,'Incoming supply'!Z:Z),0)</f>
        <v>0</v>
      </c>
      <c r="AJ446" s="21">
        <f>IFERROR(_xlfn.XLOOKUP($F446,'Incoming supply'!$A:$A,'Incoming supply'!AA:AA),0)</f>
        <v>0</v>
      </c>
      <c r="AK446" s="21">
        <f>IFERROR(_xlfn.XLOOKUP($F446,'Incoming supply'!$A:$A,'Incoming supply'!AB:AB),0)</f>
        <v>0</v>
      </c>
      <c r="AL446" s="21">
        <f>IFERROR(_xlfn.XLOOKUP($F446,'Incoming supply'!$A:$A,'Incoming supply'!AC:AC),0)</f>
        <v>0</v>
      </c>
      <c r="AM446" s="21">
        <f>IFERROR(_xlfn.XLOOKUP($F446,'Incoming supply'!$A:$A,'Incoming supply'!AD:AD),0)</f>
        <v>0</v>
      </c>
      <c r="AN446" s="21">
        <f>IFERROR(_xlfn.XLOOKUP($F446,'Incoming supply'!$A:$A,'Incoming supply'!AE:AE),0)</f>
        <v>0</v>
      </c>
      <c r="AO446" s="21">
        <f>IFERROR(_xlfn.XLOOKUP($F446,'Incoming supply'!$A:$A,'Incoming supply'!AF:AF),0)</f>
        <v>0</v>
      </c>
      <c r="AP446" s="21">
        <f>IFERROR(_xlfn.XLOOKUP($F446,'Incoming supply'!$A:$A,'Incoming supply'!AG:AG),0)</f>
        <v>0</v>
      </c>
      <c r="AQ446" s="21">
        <f>IFERROR(_xlfn.XLOOKUP($F446,'Incoming supply'!$A:$A,'Incoming supply'!AH:AH),0)</f>
        <v>0</v>
      </c>
    </row>
    <row r="447" spans="1:43" hidden="1" x14ac:dyDescent="0.3">
      <c r="A447" s="14">
        <f>_xlfn.XLOOKUP(F447,'Demand on-top'!A:A,'Demand on-top'!S:S)</f>
        <v>0</v>
      </c>
      <c r="B447" s="16" t="s">
        <v>51</v>
      </c>
      <c r="C447" s="17" t="s">
        <v>52</v>
      </c>
      <c r="D447" s="18" cm="1">
        <f t="array" ref="D447">ROUND(_xlfn.XLOOKUP(B447,Artikli!A:A,Artikli!C:C/7),0)</f>
        <v>9</v>
      </c>
      <c r="E447" s="19" t="s">
        <v>12</v>
      </c>
      <c r="F447" s="19" t="s">
        <v>238</v>
      </c>
      <c r="G447" s="48" t="s">
        <v>239</v>
      </c>
      <c r="H447" s="62"/>
      <c r="I447" s="57" t="s">
        <v>4096</v>
      </c>
      <c r="J447" s="31">
        <v>494</v>
      </c>
      <c r="K447" s="20">
        <f t="shared" ref="K447" si="2999">IF((K444-K445+K446)&gt;0,(K444-K445+K446),0)</f>
        <v>448</v>
      </c>
      <c r="L447" s="20">
        <f t="shared" ref="L447" si="3000">IF((L444-L445+L446)&gt;0,(L444-L445+L446),0)</f>
        <v>1405</v>
      </c>
      <c r="M447" s="20">
        <f t="shared" ref="M447" si="3001">IF((M444-M445+M446)&gt;0,(M444-M445+M446),0)</f>
        <v>1362</v>
      </c>
      <c r="N447" s="20">
        <f t="shared" ref="N447" si="3002">IF((N444-N445+N446)&gt;0,(N444-N445+N446),0)</f>
        <v>1318</v>
      </c>
      <c r="O447" s="20">
        <f t="shared" ref="O447" si="3003">IF((O444-O445+O446)&gt;0,(O444-O445+O446),0)</f>
        <v>1274</v>
      </c>
      <c r="P447" s="20">
        <f t="shared" ref="P447" si="3004">IF((P444-P445+P446)&gt;0,(P444-P445+P446),0)</f>
        <v>1230</v>
      </c>
      <c r="Q447" s="20">
        <f t="shared" ref="Q447" si="3005">IF((Q444-Q445+Q446)&gt;0,(Q444-Q445+Q446),0)</f>
        <v>1187</v>
      </c>
      <c r="R447" s="20">
        <f t="shared" ref="R447" si="3006">IF((R444-R445+R446)&gt;0,(R444-R445+R446),0)</f>
        <v>1144</v>
      </c>
      <c r="S447" s="20">
        <f t="shared" ref="S447" si="3007">IF((S444-S445+S446)&gt;0,(S444-S445+S446),0)</f>
        <v>1101</v>
      </c>
      <c r="T447" s="20">
        <f t="shared" ref="T447" si="3008">IF((T444-T445+T446)&gt;0,(T444-T445+T446),0)</f>
        <v>1058</v>
      </c>
      <c r="U447" s="20">
        <f t="shared" ref="U447" si="3009">IF((U444-U445+U446)&gt;0,(U444-U445+U446),0)</f>
        <v>1015</v>
      </c>
      <c r="V447" s="20">
        <f t="shared" ref="V447" si="3010">IF((V444-V445+V446)&gt;0,(V444-V445+V446),0)</f>
        <v>972</v>
      </c>
      <c r="W447" s="20">
        <f t="shared" ref="W447" si="3011">IF((W444-W445+W446)&gt;0,(W444-W445+W446),0)</f>
        <v>928</v>
      </c>
      <c r="X447" s="20">
        <f t="shared" ref="X447" si="3012">IF((X444-X445+X446)&gt;0,(X444-X445+X446),0)</f>
        <v>884</v>
      </c>
      <c r="Y447" s="21">
        <f t="shared" ref="Y447:AQ447" si="3013">IF((Y444-Y445+Y446)&gt;0,(Y444-Y445+Y446),0)</f>
        <v>840</v>
      </c>
      <c r="Z447" s="21">
        <f t="shared" si="3013"/>
        <v>796</v>
      </c>
      <c r="AA447" s="21">
        <f t="shared" si="3013"/>
        <v>753</v>
      </c>
      <c r="AB447" s="21">
        <f t="shared" si="3013"/>
        <v>710</v>
      </c>
      <c r="AC447" s="21">
        <f t="shared" si="3013"/>
        <v>667</v>
      </c>
      <c r="AD447" s="21">
        <f t="shared" si="3013"/>
        <v>624</v>
      </c>
      <c r="AE447" s="21">
        <f t="shared" si="3013"/>
        <v>581</v>
      </c>
      <c r="AF447" s="21">
        <f t="shared" si="3013"/>
        <v>538</v>
      </c>
      <c r="AG447" s="21">
        <f t="shared" si="3013"/>
        <v>494</v>
      </c>
      <c r="AH447" s="21">
        <f t="shared" si="3013"/>
        <v>450</v>
      </c>
      <c r="AI447" s="21">
        <f t="shared" si="3013"/>
        <v>407</v>
      </c>
      <c r="AJ447" s="21">
        <f t="shared" si="3013"/>
        <v>364</v>
      </c>
      <c r="AK447" s="21">
        <f t="shared" si="3013"/>
        <v>321</v>
      </c>
      <c r="AL447" s="21">
        <f t="shared" si="3013"/>
        <v>278</v>
      </c>
      <c r="AM447" s="21">
        <f t="shared" si="3013"/>
        <v>235</v>
      </c>
      <c r="AN447" s="21">
        <f t="shared" si="3013"/>
        <v>192</v>
      </c>
      <c r="AO447" s="21">
        <f t="shared" si="3013"/>
        <v>149</v>
      </c>
      <c r="AP447" s="21">
        <f t="shared" si="3013"/>
        <v>149</v>
      </c>
      <c r="AQ447" s="21">
        <f t="shared" si="3013"/>
        <v>149</v>
      </c>
    </row>
    <row r="448" spans="1:43" hidden="1" x14ac:dyDescent="0.3">
      <c r="A448" s="14">
        <f>_xlfn.XLOOKUP(F448,'Demand on-top'!A:A,'Demand on-top'!S:S)</f>
        <v>0</v>
      </c>
      <c r="B448" s="22" t="s">
        <v>51</v>
      </c>
      <c r="C448" s="23" t="s">
        <v>52</v>
      </c>
      <c r="D448" s="18" cm="1">
        <f t="array" ref="D448">ROUND(_xlfn.XLOOKUP(B448,Artikli!A:A,Artikli!C:C/7),0)</f>
        <v>9</v>
      </c>
      <c r="E448" s="25" t="s">
        <v>12</v>
      </c>
      <c r="F448" s="25" t="s">
        <v>238</v>
      </c>
      <c r="G448" s="49" t="s">
        <v>239</v>
      </c>
      <c r="H448" s="64"/>
      <c r="I448" s="58" t="s">
        <v>29</v>
      </c>
      <c r="J448" s="32">
        <v>12.386363636363637</v>
      </c>
      <c r="K448" s="26" cm="1">
        <f t="array" ref="K448">IFERROR(_xlfn.LET(_xlpm.stk, K444, _xlpm.dem, L445:$BF445,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AVERAGE(L445:Z445), _xlpm.nxt), _xlpm.fw + ((_xlpm.stk - _xlpm.ded) / _xlpm.safe_nxt)),0)</f>
        <v>11.340909090909092</v>
      </c>
      <c r="L448" s="26" cm="1">
        <f t="array" ref="L448">IFERROR(_xlfn.LET(_xlpm.stk, L444, _xlpm.dem, M445:$BF445,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AVERAGE(M445:AA445), _xlpm.nxt), _xlpm.fw + ((_xlpm.stk - _xlpm.ded) / _xlpm.safe_nxt)),0)</f>
        <v>10.340909090909092</v>
      </c>
      <c r="M448" s="26" cm="1">
        <f t="array" ref="M448">IFERROR(_xlfn.LET(_xlpm.stk, M444, _xlpm.dem, N445:$BF445,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AVERAGE(N445:AB445), _xlpm.nxt), _xlpm.fw + ((_xlpm.stk - _xlpm.ded) / _xlpm.safe_nxt)),0)</f>
        <v>32.417177914110425</v>
      </c>
      <c r="N448" s="26" cm="1">
        <f t="array" ref="N448">IFERROR(_xlfn.LET(_xlpm.stk, N444, _xlpm.dem, O445:$BF445,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AVERAGE(O445:AC445), _xlpm.nxt), _xlpm.fw + ((_xlpm.stk - _xlpm.ded) / _xlpm.safe_nxt)),0)</f>
        <v>31.447004608294932</v>
      </c>
      <c r="O448" s="26" cm="1">
        <f t="array" ref="O448">IFERROR(_xlfn.LET(_xlpm.stk, O444, _xlpm.dem, P445:$BF445,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AVERAGE(P445:AD445), _xlpm.nxt), _xlpm.fw + ((_xlpm.stk - _xlpm.ded) / _xlpm.safe_nxt)),0)</f>
        <v>30.453846153846154</v>
      </c>
      <c r="P448" s="26" cm="1">
        <f t="array" ref="P448">IFERROR(_xlfn.LET(_xlpm.stk, P444, _xlpm.dem, Q445:$BF445,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AVERAGE(Q445:AE445), _xlpm.nxt), _xlpm.fw + ((_xlpm.stk - _xlpm.ded) / _xlpm.safe_nxt)),0)</f>
        <v>29.460708782742682</v>
      </c>
      <c r="Q448" s="26" cm="1">
        <f t="array" ref="Q448">IFERROR(_xlfn.LET(_xlpm.stk, Q444, _xlpm.dem, R445:$BF445,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AVERAGE(R445:AF445), _xlpm.nxt), _xlpm.fw + ((_xlpm.stk - _xlpm.ded) / _xlpm.safe_nxt)),0)</f>
        <v>28.437596302003083</v>
      </c>
      <c r="R448" s="26" cm="1">
        <f t="array" ref="R448">IFERROR(_xlfn.LET(_xlpm.stk, R444, _xlpm.dem, S445:$BF445,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AVERAGE(S445:AG445), _xlpm.nxt), _xlpm.fw + ((_xlpm.stk - _xlpm.ded) / _xlpm.safe_nxt)),0)</f>
        <v>27.430769230769229</v>
      </c>
      <c r="S448" s="26" cm="1">
        <f t="array" ref="S448">IFERROR(_xlfn.LET(_xlpm.stk, S444, _xlpm.dem, T445:$BF445,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AVERAGE(T445:AH445), _xlpm.nxt), _xlpm.fw + ((_xlpm.stk - _xlpm.ded) / _xlpm.safe_nxt)),0)</f>
        <v>26.423963133640555</v>
      </c>
      <c r="T448" s="26" cm="1">
        <f t="array" ref="T448">IFERROR(_xlfn.LET(_xlpm.stk, T444, _xlpm.dem, U445:$BF445,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AVERAGE(U445:AI445), _xlpm.nxt), _xlpm.fw + ((_xlpm.stk - _xlpm.ded) / _xlpm.safe_nxt)),0)</f>
        <v>25.423963133640555</v>
      </c>
      <c r="U448" s="26" cm="1">
        <f t="array" ref="U448">IFERROR(_xlfn.LET(_xlpm.stk, U444, _xlpm.dem, V445:$BF445,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AVERAGE(V445:AJ445), _xlpm.nxt), _xlpm.fw + ((_xlpm.stk - _xlpm.ded) / _xlpm.safe_nxt)),0)</f>
        <v>24.423963133640555</v>
      </c>
      <c r="V448" s="26" cm="1">
        <f t="array" ref="V448">IFERROR(_xlfn.LET(_xlpm.stk, V444, _xlpm.dem, W445:$BF445,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AVERAGE(W445:AK445), _xlpm.nxt), _xlpm.fw + ((_xlpm.stk - _xlpm.ded) / _xlpm.safe_nxt)),0)</f>
        <v>23.423963133640555</v>
      </c>
      <c r="W448" s="26" cm="1">
        <f t="array" ref="W448">IFERROR(_xlfn.LET(_xlpm.stk, W444, _xlpm.dem, X445:$BF445,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AVERAGE(X445:AL445), _xlpm.nxt), _xlpm.fw + ((_xlpm.stk - _xlpm.ded) / _xlpm.safe_nxt)),0)</f>
        <v>22.453846153846154</v>
      </c>
      <c r="X448" s="26" cm="1">
        <f t="array" ref="X448">IFERROR(_xlfn.LET(_xlpm.stk, X444, _xlpm.dem, Y445:$BF445,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AVERAGE(Y445:AM445), _xlpm.nxt), _xlpm.fw + ((_xlpm.stk - _xlpm.ded) / _xlpm.safe_nxt)),0)</f>
        <v>21.460708782742682</v>
      </c>
      <c r="Y448" s="27" cm="1">
        <f t="array" ref="Y448">IFERROR(_xlfn.LET(_xlpm.stk, Y444, _xlpm.dem, Z445:$BF445,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AVERAGE(Z445:AN445), _xlpm.nxt), _xlpm.fw + ((_xlpm.stk - _xlpm.ded) / _xlpm.safe_nxt)),0)</f>
        <v>20.467592592592592</v>
      </c>
      <c r="Z448" s="27" cm="1">
        <f t="array" ref="Z448">IFERROR(_xlfn.LET(_xlpm.stk, Z444, _xlpm.dem, AA445:$BF445,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AVERAGE(AA445:AO445), _xlpm.nxt), _xlpm.fw + ((_xlpm.stk - _xlpm.ded) / _xlpm.safe_nxt)),0)</f>
        <v>19.474497681607417</v>
      </c>
      <c r="AA448" s="27" cm="1">
        <f t="array" ref="AA448">IFERROR(_xlfn.LET(_xlpm.stk, AA444, _xlpm.dem, AB445:$BF445,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AVERAGE(AB445:AP445), _xlpm.nxt), _xlpm.fw + ((_xlpm.stk - _xlpm.ded) / _xlpm.safe_nxt)),0)</f>
        <v>18.768211920529801</v>
      </c>
      <c r="AB448" s="27" cm="1">
        <f t="array" ref="AB448">IFERROR(_xlfn.LET(_xlpm.stk, AB444, _xlpm.dem, AC445:$BF445,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AVERAGE(AC445:AQ445), _xlpm.nxt), _xlpm.fw + ((_xlpm.stk - _xlpm.ded) / _xlpm.safe_nxt)),0)</f>
        <v>18.133689839572192</v>
      </c>
      <c r="AC448" s="27" cm="1">
        <f t="array" ref="AC448">IFERROR(_xlfn.LET(_xlpm.stk, AC444, _xlpm.dem, AD445:$BF445,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AVERAGE(AD445:AR445), _xlpm.nxt), _xlpm.fw + ((_xlpm.stk - _xlpm.ded) / _xlpm.safe_nxt)),0)</f>
        <v>17.189189189189189</v>
      </c>
      <c r="AD448" s="27" cm="1">
        <f t="array" ref="AD448">IFERROR(_xlfn.LET(_xlpm.stk, AD444, _xlpm.dem, AE445:$BF445,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AVERAGE(AE445:AS445), _xlpm.nxt), _xlpm.fw + ((_xlpm.stk - _xlpm.ded) / _xlpm.safe_nxt)),0)</f>
        <v>16.254736842105263</v>
      </c>
      <c r="AE448" s="27" cm="1">
        <f t="array" ref="AE448">IFERROR(_xlfn.LET(_xlpm.stk, AE444, _xlpm.dem, AF445:$BF445,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AVERAGE(AF445:AT445), _xlpm.nxt), _xlpm.fw + ((_xlpm.stk - _xlpm.ded) / _xlpm.safe_nxt)),0)</f>
        <v>15.333333333333332</v>
      </c>
      <c r="AF448" s="27" cm="1">
        <f t="array" ref="AF448">IFERROR(_xlfn.LET(_xlpm.stk, AF444, _xlpm.dem, AG445:$BF445,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AVERAGE(AG445:AU445), _xlpm.nxt), _xlpm.fw + ((_xlpm.stk - _xlpm.ded) / _xlpm.safe_nxt)),0)</f>
        <v>14.429305912596401</v>
      </c>
      <c r="AG448" s="27" cm="1">
        <f t="array" ref="AG448">IFERROR(_xlfn.LET(_xlpm.stk, AG444, _xlpm.dem, AH445:$BF445,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AVERAGE(AH445:AV445), _xlpm.nxt), _xlpm.fw + ((_xlpm.stk - _xlpm.ded) / _xlpm.safe_nxt)),0)</f>
        <v>13.594202898550725</v>
      </c>
      <c r="AH448" s="27" cm="1">
        <f t="array" ref="AH448">IFERROR(_xlfn.LET(_xlpm.stk, AH444, _xlpm.dem, AI445:$BF445,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AVERAGE(AI445:AW445), _xlpm.nxt), _xlpm.fw + ((_xlpm.stk - _xlpm.ded) / _xlpm.safe_nxt)),0)</f>
        <v>12.77076411960133</v>
      </c>
      <c r="AI448" s="27" cm="1">
        <f t="array" ref="AI448">IFERROR(_xlfn.LET(_xlpm.stk, AI444, _xlpm.dem, AJ445:$BF445,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AVERAGE(AJ445:AX445), _xlpm.nxt), _xlpm.fw + ((_xlpm.stk - _xlpm.ded) / _xlpm.safe_nxt)),0)</f>
        <v>11.953488372093023</v>
      </c>
      <c r="AJ448" s="27" cm="1">
        <f t="array" ref="AJ448">IFERROR(_xlfn.LET(_xlpm.stk, AJ444, _xlpm.dem, AK445:$BF445,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AVERAGE(AK445:AY445), _xlpm.nxt), _xlpm.fw + ((_xlpm.stk - _xlpm.ded) / _xlpm.safe_nxt)),0)</f>
        <v>11.251162790697673</v>
      </c>
      <c r="AK448" s="27" cm="1">
        <f t="array" ref="AK448">IFERROR(_xlfn.LET(_xlpm.stk, AK444, _xlpm.dem, AL445:$BF445,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AVERAGE(AL445:AZ445), _xlpm.nxt), _xlpm.fw + ((_xlpm.stk - _xlpm.ded) / _xlpm.safe_nxt)),0)</f>
        <v>10.697674418604651</v>
      </c>
      <c r="AL448" s="27" cm="1">
        <f t="array" ref="AL448">IFERROR(_xlfn.LET(_xlpm.stk, AL444, _xlpm.dem, AM445:$BF445,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AVERAGE(AM445:BA445), _xlpm.nxt), _xlpm.fw + ((_xlpm.stk - _xlpm.ded) / _xlpm.safe_nxt)),0)</f>
        <v>10.441860465116278</v>
      </c>
      <c r="AM448" s="27" cm="1">
        <f t="array" ref="AM448">IFERROR(_xlfn.LET(_xlpm.stk, AM444, _xlpm.dem, AN445:$BF445,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AVERAGE(AN445:BB445), _xlpm.nxt), _xlpm.fw + ((_xlpm.stk - _xlpm.ded) / _xlpm.safe_nxt)),0)</f>
        <v>10.930232558139535</v>
      </c>
      <c r="AN448" s="27" cm="1">
        <f t="array" ref="AN448">IFERROR(_xlfn.LET(_xlpm.stk, AN444, _xlpm.dem, AO445:$BF445,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AVERAGE(AO445:BC445), _xlpm.nxt), _xlpm.fw + ((_xlpm.stk - _xlpm.ded) / _xlpm.safe_nxt)),0)</f>
        <v>14.395348837209301</v>
      </c>
      <c r="AO448" s="27" cm="1">
        <f t="array" ref="AO448">IFERROR(_xlfn.LET(_xlpm.stk, AO444, _xlpm.dem, AP445:$BF445,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AVERAGE(AP445:BD445), _xlpm.nxt), _xlpm.fw + ((_xlpm.stk - _xlpm.ded) / _xlpm.safe_nxt)),0)</f>
        <v>0</v>
      </c>
      <c r="AP448" s="27" cm="1">
        <f t="array" ref="AP448">IFERROR(_xlfn.LET(_xlpm.stk, AP444, _xlpm.dem, AQ445:$BF445,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AVERAGE(AQ445:BE445), _xlpm.nxt), _xlpm.fw + ((_xlpm.stk - _xlpm.ded) / _xlpm.safe_nxt)),0)</f>
        <v>0</v>
      </c>
      <c r="AQ448" s="27" cm="1">
        <f t="array" ref="AQ448">IFERROR(_xlfn.LET(_xlpm.stk, AQ444, _xlpm.dem, AR445:$BF445,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AVERAGE(AR445:BF445), _xlpm.nxt), _xlpm.fw + ((_xlpm.stk - _xlpm.ded) / _xlpm.safe_nxt)),0)</f>
        <v>0</v>
      </c>
    </row>
    <row r="449" spans="1:43" hidden="1" x14ac:dyDescent="0.3">
      <c r="A449" s="14">
        <f>_xlfn.XLOOKUP(F449,'Demand on-top'!A:A,'Demand on-top'!S:S)</f>
        <v>410</v>
      </c>
      <c r="B449" s="16" t="s">
        <v>7</v>
      </c>
      <c r="C449" s="17" t="s">
        <v>8</v>
      </c>
      <c r="D449" s="18" cm="1">
        <f t="array" ref="D449">ROUND(_xlfn.XLOOKUP(B449,Artikli!A:A,Artikli!C:C/7),0)</f>
        <v>9</v>
      </c>
      <c r="E449" s="19" t="s">
        <v>44</v>
      </c>
      <c r="F449" s="19" t="s">
        <v>240</v>
      </c>
      <c r="G449" s="48" t="s">
        <v>241</v>
      </c>
      <c r="H449" s="61"/>
      <c r="I449" s="57" t="s">
        <v>26</v>
      </c>
      <c r="J449" s="31">
        <v>1041</v>
      </c>
      <c r="K449" s="20">
        <f>IFERROR(_xlfn.XLOOKUP(F449,Stock!A:A,Stock!AI:AI),0)</f>
        <v>671</v>
      </c>
      <c r="L449" s="20">
        <f t="shared" ref="L449:Y449" si="3014">K452</f>
        <v>591</v>
      </c>
      <c r="M449" s="20">
        <f t="shared" si="3014"/>
        <v>471</v>
      </c>
      <c r="N449" s="20">
        <f t="shared" si="3014"/>
        <v>351</v>
      </c>
      <c r="O449" s="20">
        <f t="shared" si="3014"/>
        <v>231</v>
      </c>
      <c r="P449" s="20">
        <f t="shared" si="3014"/>
        <v>111</v>
      </c>
      <c r="Q449" s="20">
        <f t="shared" si="3014"/>
        <v>81</v>
      </c>
      <c r="R449" s="20">
        <f t="shared" si="3014"/>
        <v>52</v>
      </c>
      <c r="S449" s="20">
        <f t="shared" si="3014"/>
        <v>24</v>
      </c>
      <c r="T449" s="20">
        <f t="shared" si="3014"/>
        <v>0</v>
      </c>
      <c r="U449" s="20">
        <f t="shared" si="3014"/>
        <v>0</v>
      </c>
      <c r="V449" s="20">
        <f t="shared" si="3014"/>
        <v>0</v>
      </c>
      <c r="W449" s="20">
        <f t="shared" si="3014"/>
        <v>0</v>
      </c>
      <c r="X449" s="20">
        <f t="shared" si="3014"/>
        <v>0</v>
      </c>
      <c r="Y449" s="21">
        <f t="shared" si="3014"/>
        <v>0</v>
      </c>
      <c r="Z449" s="21">
        <f t="shared" ref="Z449" si="3015">Y452</f>
        <v>0</v>
      </c>
      <c r="AA449" s="21">
        <f t="shared" ref="AA449" si="3016">Z452</f>
        <v>0</v>
      </c>
      <c r="AB449" s="21">
        <f t="shared" ref="AB449" si="3017">AA452</f>
        <v>0</v>
      </c>
      <c r="AC449" s="21">
        <f t="shared" ref="AC449" si="3018">AB452</f>
        <v>0</v>
      </c>
      <c r="AD449" s="21">
        <f t="shared" ref="AD449" si="3019">AC452</f>
        <v>0</v>
      </c>
      <c r="AE449" s="21">
        <f t="shared" ref="AE449" si="3020">AD452</f>
        <v>0</v>
      </c>
      <c r="AF449" s="21">
        <f t="shared" ref="AF449" si="3021">AE452</f>
        <v>0</v>
      </c>
      <c r="AG449" s="21">
        <f t="shared" ref="AG449" si="3022">AF452</f>
        <v>0</v>
      </c>
      <c r="AH449" s="21">
        <f t="shared" ref="AH449" si="3023">AG452</f>
        <v>0</v>
      </c>
      <c r="AI449" s="21">
        <f t="shared" ref="AI449" si="3024">AH452</f>
        <v>0</v>
      </c>
      <c r="AJ449" s="21">
        <f t="shared" ref="AJ449" si="3025">AI452</f>
        <v>0</v>
      </c>
      <c r="AK449" s="21">
        <f t="shared" ref="AK449" si="3026">AJ452</f>
        <v>0</v>
      </c>
      <c r="AL449" s="21">
        <f t="shared" ref="AL449" si="3027">AK452</f>
        <v>0</v>
      </c>
      <c r="AM449" s="21">
        <f t="shared" ref="AM449" si="3028">AL452</f>
        <v>0</v>
      </c>
      <c r="AN449" s="21">
        <f t="shared" ref="AN449" si="3029">AM452</f>
        <v>0</v>
      </c>
      <c r="AO449" s="21">
        <f t="shared" ref="AO449" si="3030">AN452</f>
        <v>0</v>
      </c>
      <c r="AP449" s="21">
        <f t="shared" ref="AP449" si="3031">AO452</f>
        <v>0</v>
      </c>
      <c r="AQ449" s="21">
        <f t="shared" ref="AQ449" si="3032">AP452</f>
        <v>0</v>
      </c>
    </row>
    <row r="450" spans="1:43" hidden="1" x14ac:dyDescent="0.3">
      <c r="A450" s="14">
        <f>_xlfn.XLOOKUP(F450,'Demand on-top'!A:A,'Demand on-top'!S:S)</f>
        <v>410</v>
      </c>
      <c r="B450" s="16" t="s">
        <v>7</v>
      </c>
      <c r="C450" s="17" t="s">
        <v>8</v>
      </c>
      <c r="D450" s="18" cm="1">
        <f t="array" ref="D450">ROUND(_xlfn.XLOOKUP(B450,Artikli!A:A,Artikli!C:C/7),0)</f>
        <v>9</v>
      </c>
      <c r="E450" s="19" t="s">
        <v>44</v>
      </c>
      <c r="F450" s="19" t="s">
        <v>240</v>
      </c>
      <c r="G450" s="48" t="s">
        <v>241</v>
      </c>
      <c r="H450" s="62"/>
      <c r="I450" s="57" t="s">
        <v>28</v>
      </c>
      <c r="J450" s="31">
        <v>29</v>
      </c>
      <c r="K450" s="20">
        <f>ROUND(_xlfn.XLOOKUP($F450,'Prodaja+Demand'!$B:$B,'Prodaja+Demand'!BG:BG),0)+ROUND(_xlfn.XLOOKUP($F450,'Demand on-top'!$A:$A,'Demand on-top'!F:F),0)</f>
        <v>80</v>
      </c>
      <c r="L450" s="20">
        <f>ROUND(_xlfn.XLOOKUP($F450,'Prodaja+Demand'!$B:$B,'Prodaja+Demand'!BH:BH),0)+ROUND(_xlfn.XLOOKUP($F450,'Demand on-top'!$A:$A,'Demand on-top'!G:G),0)</f>
        <v>120</v>
      </c>
      <c r="M450" s="20">
        <f>ROUND(_xlfn.XLOOKUP($F450,'Prodaja+Demand'!$B:$B,'Prodaja+Demand'!BI:BI),0)+ROUND(_xlfn.XLOOKUP($F450,'Demand on-top'!$A:$A,'Demand on-top'!H:H),0)</f>
        <v>120</v>
      </c>
      <c r="N450" s="20">
        <f>ROUND(_xlfn.XLOOKUP($F450,'Prodaja+Demand'!$B:$B,'Prodaja+Demand'!BJ:BJ),0)+ROUND(_xlfn.XLOOKUP($F450,'Demand on-top'!$A:$A,'Demand on-top'!I:I),0)</f>
        <v>120</v>
      </c>
      <c r="O450" s="20">
        <f>ROUND(_xlfn.XLOOKUP($F450,'Prodaja+Demand'!$B:$B,'Prodaja+Demand'!BK:BK),0)+ROUND(_xlfn.XLOOKUP($F450,'Demand on-top'!$A:$A,'Demand on-top'!J:J),0)</f>
        <v>120</v>
      </c>
      <c r="P450" s="20">
        <f>ROUND(_xlfn.XLOOKUP($F450,'Prodaja+Demand'!$B:$B,'Prodaja+Demand'!BL:BL),0)+ROUND(_xlfn.XLOOKUP($F450,'Demand on-top'!$A:$A,'Demand on-top'!K:K),0)</f>
        <v>30</v>
      </c>
      <c r="Q450" s="20">
        <f>ROUND(_xlfn.XLOOKUP($F450,'Prodaja+Demand'!$B:$B,'Prodaja+Demand'!BM:BM),0)+ROUND(_xlfn.XLOOKUP($F450,'Demand on-top'!$A:$A,'Demand on-top'!L:L),0)</f>
        <v>29</v>
      </c>
      <c r="R450" s="20">
        <f>ROUND(_xlfn.XLOOKUP($F450,'Prodaja+Demand'!$B:$B,'Prodaja+Demand'!BN:BN),0)+ROUND(_xlfn.XLOOKUP($F450,'Demand on-top'!$A:$A,'Demand on-top'!M:M),0)</f>
        <v>28</v>
      </c>
      <c r="S450" s="20">
        <f>ROUND(_xlfn.XLOOKUP($F450,'Prodaja+Demand'!$B:$B,'Prodaja+Demand'!BO:BO),0)+ROUND(_xlfn.XLOOKUP($F450,'Demand on-top'!$A:$A,'Demand on-top'!N:N),0)</f>
        <v>28</v>
      </c>
      <c r="T450" s="20">
        <f>ROUND(_xlfn.XLOOKUP($F450,'Prodaja+Demand'!$B:$B,'Prodaja+Demand'!BP:BP),0)+ROUND(_xlfn.XLOOKUP($F450,'Demand on-top'!$A:$A,'Demand on-top'!O:O),0)</f>
        <v>27</v>
      </c>
      <c r="U450" s="20">
        <f>ROUND(_xlfn.XLOOKUP($F450,'Prodaja+Demand'!$B:$B,'Prodaja+Demand'!BQ:BQ),0)+ROUND(_xlfn.XLOOKUP($F450,'Demand on-top'!$A:$A,'Demand on-top'!P:P),0)</f>
        <v>27</v>
      </c>
      <c r="V450" s="20">
        <f>ROUND(_xlfn.XLOOKUP($F450,'Prodaja+Demand'!$B:$B,'Prodaja+Demand'!BR:BR),0)+ROUND(_xlfn.XLOOKUP($F450,'Demand on-top'!$A:$A,'Demand on-top'!Q:Q),0)</f>
        <v>27</v>
      </c>
      <c r="W450" s="20">
        <f>ROUND(_xlfn.XLOOKUP($F450,'Prodaja+Demand'!$B:$B,'Prodaja+Demand'!BS:BS),0)+ROUND(_xlfn.XLOOKUP($F450,'Demand on-top'!$A:$A,'Demand on-top'!R:R),0)</f>
        <v>27</v>
      </c>
      <c r="X450" s="20">
        <f>ROUND(_xlfn.XLOOKUP($F450,'Prodaja+Demand'!$B:$B,'Prodaja+Demand'!BT:BT),0)+ROUND(_xlfn.XLOOKUP($F450,'Demand on-top'!$A:$A,'Demand on-top'!S:S),0)</f>
        <v>437</v>
      </c>
      <c r="Y450" s="21">
        <f>ROUND(_xlfn.XLOOKUP($F450,'Prodaja+Demand'!$B:$B,'Prodaja+Demand'!BU:BU),0)+ROUND(_xlfn.XLOOKUP($F450,'Demand on-top'!$A:$A,'Demand on-top'!T:T),0)</f>
        <v>28</v>
      </c>
      <c r="Z450" s="21">
        <f>ROUND(_xlfn.XLOOKUP($F450,'Prodaja+Demand'!$B:$B,'Prodaja+Demand'!BV:BV),0)+ROUND(_xlfn.XLOOKUP($F450,'Demand on-top'!$A:$A,'Demand on-top'!U:U),0)</f>
        <v>28</v>
      </c>
      <c r="AA450" s="21">
        <f>ROUND(_xlfn.XLOOKUP($F450,'Prodaja+Demand'!$B:$B,'Prodaja+Demand'!BW:BW),0)+ROUND(_xlfn.XLOOKUP($F450,'Demand on-top'!$A:$A,'Demand on-top'!V:V),0)</f>
        <v>28</v>
      </c>
      <c r="AB450" s="21">
        <f>ROUND(_xlfn.XLOOKUP($F450,'Prodaja+Demand'!$B:$B,'Prodaja+Demand'!BX:BX),0)+ROUND(_xlfn.XLOOKUP($F450,'Demand on-top'!$A:$A,'Demand on-top'!W:W),0)</f>
        <v>28</v>
      </c>
      <c r="AC450" s="21">
        <f>ROUND(_xlfn.XLOOKUP($F450,'Prodaja+Demand'!$B:$B,'Prodaja+Demand'!BY:BY),0)+ROUND(_xlfn.XLOOKUP($F450,'Demand on-top'!$A:$A,'Demand on-top'!X:X),0)</f>
        <v>28</v>
      </c>
      <c r="AD450" s="21">
        <f>ROUND(_xlfn.XLOOKUP($F450,'Prodaja+Demand'!$B:$B,'Prodaja+Demand'!BZ:BZ),0)+ROUND(_xlfn.XLOOKUP($F450,'Demand on-top'!$A:$A,'Demand on-top'!Y:Y),0)</f>
        <v>29</v>
      </c>
      <c r="AE450" s="21">
        <f>ROUND(_xlfn.XLOOKUP($F450,'Prodaja+Demand'!$B:$B,'Prodaja+Demand'!CA:CA),0)+ROUND(_xlfn.XLOOKUP($F450,'Demand on-top'!$A:$A,'Demand on-top'!Z:Z),0)</f>
        <v>29</v>
      </c>
      <c r="AF450" s="21">
        <f>ROUND(_xlfn.XLOOKUP($F450,'Prodaja+Demand'!$B:$B,'Prodaja+Demand'!CB:CB),0)+ROUND(_xlfn.XLOOKUP($F450,'Demand on-top'!$A:$A,'Demand on-top'!AA:AA),0)</f>
        <v>29</v>
      </c>
      <c r="AG450" s="21">
        <f>ROUND(_xlfn.XLOOKUP($F450,'Prodaja+Demand'!$B:$B,'Prodaja+Demand'!CC:CC),0)+ROUND(_xlfn.XLOOKUP($F450,'Demand on-top'!$A:$A,'Demand on-top'!AB:AB),0)</f>
        <v>30</v>
      </c>
      <c r="AH450" s="21">
        <f>ROUND(_xlfn.XLOOKUP($F450,'Prodaja+Demand'!$B:$B,'Prodaja+Demand'!CD:CD),0)+ROUND(_xlfn.XLOOKUP($F450,'Demand on-top'!$A:$A,'Demand on-top'!AC:AC),0)</f>
        <v>29</v>
      </c>
      <c r="AI450" s="21">
        <f>ROUND(_xlfn.XLOOKUP($F450,'Prodaja+Demand'!$B:$B,'Prodaja+Demand'!CE:CE),0)+ROUND(_xlfn.XLOOKUP($F450,'Demand on-top'!$A:$A,'Demand on-top'!AD:AD),0)</f>
        <v>29</v>
      </c>
      <c r="AJ450" s="21">
        <f>ROUND(_xlfn.XLOOKUP($F450,'Prodaja+Demand'!$B:$B,'Prodaja+Demand'!CF:CF),0)+ROUND(_xlfn.XLOOKUP($F450,'Demand on-top'!$A:$A,'Demand on-top'!AE:AE),0)</f>
        <v>29</v>
      </c>
      <c r="AK450" s="21">
        <f>ROUND(_xlfn.XLOOKUP($F450,'Prodaja+Demand'!$B:$B,'Prodaja+Demand'!CG:CG),0)+ROUND(_xlfn.XLOOKUP($F450,'Demand on-top'!$A:$A,'Demand on-top'!AF:AF),0)</f>
        <v>29</v>
      </c>
      <c r="AL450" s="21">
        <f>ROUND(_xlfn.XLOOKUP($F450,'Prodaja+Demand'!$B:$B,'Prodaja+Demand'!CH:CH),0)+ROUND(_xlfn.XLOOKUP($F450,'Demand on-top'!$A:$A,'Demand on-top'!AG:AG),0)</f>
        <v>28</v>
      </c>
      <c r="AM450" s="21">
        <f>ROUND(_xlfn.XLOOKUP($F450,'Prodaja+Demand'!$B:$B,'Prodaja+Demand'!CI:CI),0)+ROUND(_xlfn.XLOOKUP($F450,'Demand on-top'!$A:$A,'Demand on-top'!AH:AH),0)</f>
        <v>28</v>
      </c>
      <c r="AN450" s="21">
        <f>ROUND(_xlfn.XLOOKUP($F450,'Prodaja+Demand'!$B:$B,'Prodaja+Demand'!CJ:CJ),0)+ROUND(_xlfn.XLOOKUP($F450,'Demand on-top'!$A:$A,'Demand on-top'!AI:AI),0)</f>
        <v>28</v>
      </c>
      <c r="AO450" s="21">
        <f>ROUND(_xlfn.XLOOKUP($F450,'Prodaja+Demand'!$B:$B,'Prodaja+Demand'!CK:CK),0)+ROUND(_xlfn.XLOOKUP($F450,'Demand on-top'!$A:$A,'Demand on-top'!AJ:AJ),0)</f>
        <v>28</v>
      </c>
      <c r="AP450" s="21">
        <f>ROUND(_xlfn.XLOOKUP($F450,'Prodaja+Demand'!$B:$B,'Prodaja+Demand'!CL:CL),0)+ROUND(_xlfn.XLOOKUP($F450,'Demand on-top'!$A:$A,'Demand on-top'!AK:AK),0)</f>
        <v>0</v>
      </c>
      <c r="AQ450" s="21">
        <f>ROUND(_xlfn.XLOOKUP($F450,'Prodaja+Demand'!$B:$B,'Prodaja+Demand'!CM:CM),0)+ROUND(_xlfn.XLOOKUP($F450,'Demand on-top'!$A:$A,'Demand on-top'!AL:AL),0)</f>
        <v>0</v>
      </c>
    </row>
    <row r="451" spans="1:43" hidden="1" x14ac:dyDescent="0.3">
      <c r="A451" s="14">
        <f>_xlfn.XLOOKUP(F451,'Demand on-top'!A:A,'Demand on-top'!S:S)</f>
        <v>410</v>
      </c>
      <c r="B451" s="16" t="s">
        <v>7</v>
      </c>
      <c r="C451" s="17" t="s">
        <v>8</v>
      </c>
      <c r="D451" s="18" cm="1">
        <f t="array" ref="D451">ROUND(_xlfn.XLOOKUP(B451,Artikli!A:A,Artikli!C:C/7),0)</f>
        <v>9</v>
      </c>
      <c r="E451" s="19" t="s">
        <v>44</v>
      </c>
      <c r="F451" s="19" t="s">
        <v>240</v>
      </c>
      <c r="G451" s="48" t="s">
        <v>241</v>
      </c>
      <c r="H451" s="62"/>
      <c r="I451" s="57" t="s">
        <v>27</v>
      </c>
      <c r="J451" s="31">
        <v>0</v>
      </c>
      <c r="K451" s="20">
        <f>IFERROR(_xlfn.XLOOKUP($F451,'Incoming supply'!$A:$A,'Incoming supply'!B:B),0)</f>
        <v>0</v>
      </c>
      <c r="L451" s="20">
        <f>IFERROR(_xlfn.XLOOKUP($F451,'Incoming supply'!$A:$A,'Incoming supply'!C:C),0)</f>
        <v>0</v>
      </c>
      <c r="M451" s="20">
        <f>IFERROR(_xlfn.XLOOKUP($F451,'Incoming supply'!$A:$A,'Incoming supply'!D:D),0)</f>
        <v>0</v>
      </c>
      <c r="N451" s="20">
        <f>IFERROR(_xlfn.XLOOKUP($F451,'Incoming supply'!$A:$A,'Incoming supply'!E:E),0)</f>
        <v>0</v>
      </c>
      <c r="O451" s="20">
        <f>IFERROR(_xlfn.XLOOKUP($F451,'Incoming supply'!$A:$A,'Incoming supply'!F:F),0)</f>
        <v>0</v>
      </c>
      <c r="P451" s="20">
        <f>IFERROR(_xlfn.XLOOKUP($F451,'Incoming supply'!$A:$A,'Incoming supply'!G:G),0)</f>
        <v>0</v>
      </c>
      <c r="Q451" s="20">
        <f>IFERROR(_xlfn.XLOOKUP($F451,'Incoming supply'!$A:$A,'Incoming supply'!H:H),0)</f>
        <v>0</v>
      </c>
      <c r="R451" s="20">
        <f>IFERROR(_xlfn.XLOOKUP($F451,'Incoming supply'!$A:$A,'Incoming supply'!I:I),0)</f>
        <v>0</v>
      </c>
      <c r="S451" s="20">
        <f>IFERROR(_xlfn.XLOOKUP($F451,'Incoming supply'!$A:$A,'Incoming supply'!J:J),0)</f>
        <v>0</v>
      </c>
      <c r="T451" s="20">
        <f>IFERROR(_xlfn.XLOOKUP($F451,'Incoming supply'!$A:$A,'Incoming supply'!K:K),0)</f>
        <v>0</v>
      </c>
      <c r="U451" s="20">
        <f>IFERROR(_xlfn.XLOOKUP($F451,'Incoming supply'!$A:$A,'Incoming supply'!L:L),0)</f>
        <v>0</v>
      </c>
      <c r="V451" s="20">
        <f>IFERROR(_xlfn.XLOOKUP($F451,'Incoming supply'!$A:$A,'Incoming supply'!M:M),0)</f>
        <v>0</v>
      </c>
      <c r="W451" s="20">
        <f>IFERROR(_xlfn.XLOOKUP($F451,'Incoming supply'!$A:$A,'Incoming supply'!N:N),0)</f>
        <v>0</v>
      </c>
      <c r="X451" s="20">
        <f>IFERROR(_xlfn.XLOOKUP($F451,'Incoming supply'!$A:$A,'Incoming supply'!O:O),0)</f>
        <v>0</v>
      </c>
      <c r="Y451" s="21">
        <f>IFERROR(_xlfn.XLOOKUP($F451,'Incoming supply'!$A:$A,'Incoming supply'!P:P),0)</f>
        <v>0</v>
      </c>
      <c r="Z451" s="21">
        <f>IFERROR(_xlfn.XLOOKUP($F451,'Incoming supply'!$A:$A,'Incoming supply'!Q:Q),0)</f>
        <v>0</v>
      </c>
      <c r="AA451" s="21">
        <f>IFERROR(_xlfn.XLOOKUP($F451,'Incoming supply'!$A:$A,'Incoming supply'!R:R),0)</f>
        <v>0</v>
      </c>
      <c r="AB451" s="21">
        <f>IFERROR(_xlfn.XLOOKUP($F451,'Incoming supply'!$A:$A,'Incoming supply'!S:S),0)</f>
        <v>0</v>
      </c>
      <c r="AC451" s="21">
        <f>IFERROR(_xlfn.XLOOKUP($F451,'Incoming supply'!$A:$A,'Incoming supply'!T:T),0)</f>
        <v>0</v>
      </c>
      <c r="AD451" s="21">
        <f>IFERROR(_xlfn.XLOOKUP($F451,'Incoming supply'!$A:$A,'Incoming supply'!U:U),0)</f>
        <v>0</v>
      </c>
      <c r="AE451" s="21">
        <f>IFERROR(_xlfn.XLOOKUP($F451,'Incoming supply'!$A:$A,'Incoming supply'!V:V),0)</f>
        <v>0</v>
      </c>
      <c r="AF451" s="21">
        <f>IFERROR(_xlfn.XLOOKUP($F451,'Incoming supply'!$A:$A,'Incoming supply'!W:W),0)</f>
        <v>0</v>
      </c>
      <c r="AG451" s="21">
        <f>IFERROR(_xlfn.XLOOKUP($F451,'Incoming supply'!$A:$A,'Incoming supply'!X:X),0)</f>
        <v>0</v>
      </c>
      <c r="AH451" s="21">
        <f>IFERROR(_xlfn.XLOOKUP($F451,'Incoming supply'!$A:$A,'Incoming supply'!Y:Y),0)</f>
        <v>0</v>
      </c>
      <c r="AI451" s="21">
        <f>IFERROR(_xlfn.XLOOKUP($F451,'Incoming supply'!$A:$A,'Incoming supply'!Z:Z),0)</f>
        <v>0</v>
      </c>
      <c r="AJ451" s="21">
        <f>IFERROR(_xlfn.XLOOKUP($F451,'Incoming supply'!$A:$A,'Incoming supply'!AA:AA),0)</f>
        <v>0</v>
      </c>
      <c r="AK451" s="21">
        <f>IFERROR(_xlfn.XLOOKUP($F451,'Incoming supply'!$A:$A,'Incoming supply'!AB:AB),0)</f>
        <v>0</v>
      </c>
      <c r="AL451" s="21">
        <f>IFERROR(_xlfn.XLOOKUP($F451,'Incoming supply'!$A:$A,'Incoming supply'!AC:AC),0)</f>
        <v>0</v>
      </c>
      <c r="AM451" s="21">
        <f>IFERROR(_xlfn.XLOOKUP($F451,'Incoming supply'!$A:$A,'Incoming supply'!AD:AD),0)</f>
        <v>0</v>
      </c>
      <c r="AN451" s="21">
        <f>IFERROR(_xlfn.XLOOKUP($F451,'Incoming supply'!$A:$A,'Incoming supply'!AE:AE),0)</f>
        <v>0</v>
      </c>
      <c r="AO451" s="21">
        <f>IFERROR(_xlfn.XLOOKUP($F451,'Incoming supply'!$A:$A,'Incoming supply'!AF:AF),0)</f>
        <v>0</v>
      </c>
      <c r="AP451" s="21">
        <f>IFERROR(_xlfn.XLOOKUP($F451,'Incoming supply'!$A:$A,'Incoming supply'!AG:AG),0)</f>
        <v>0</v>
      </c>
      <c r="AQ451" s="21">
        <f>IFERROR(_xlfn.XLOOKUP($F451,'Incoming supply'!$A:$A,'Incoming supply'!AH:AH),0)</f>
        <v>0</v>
      </c>
    </row>
    <row r="452" spans="1:43" hidden="1" x14ac:dyDescent="0.3">
      <c r="A452" s="14">
        <f>_xlfn.XLOOKUP(F452,'Demand on-top'!A:A,'Demand on-top'!S:S)</f>
        <v>410</v>
      </c>
      <c r="B452" s="16" t="s">
        <v>7</v>
      </c>
      <c r="C452" s="17" t="s">
        <v>8</v>
      </c>
      <c r="D452" s="18" cm="1">
        <f t="array" ref="D452">ROUND(_xlfn.XLOOKUP(B452,Artikli!A:A,Artikli!C:C/7),0)</f>
        <v>9</v>
      </c>
      <c r="E452" s="19" t="s">
        <v>44</v>
      </c>
      <c r="F452" s="19" t="s">
        <v>240</v>
      </c>
      <c r="G452" s="48" t="s">
        <v>241</v>
      </c>
      <c r="H452" s="62"/>
      <c r="I452" s="57" t="s">
        <v>4096</v>
      </c>
      <c r="J452" s="31">
        <v>1012</v>
      </c>
      <c r="K452" s="20">
        <f t="shared" ref="K452" si="3033">IF((K449-K450+K451)&gt;0,(K449-K450+K451),0)</f>
        <v>591</v>
      </c>
      <c r="L452" s="20">
        <f t="shared" ref="L452" si="3034">IF((L449-L450+L451)&gt;0,(L449-L450+L451),0)</f>
        <v>471</v>
      </c>
      <c r="M452" s="20">
        <f t="shared" ref="M452" si="3035">IF((M449-M450+M451)&gt;0,(M449-M450+M451),0)</f>
        <v>351</v>
      </c>
      <c r="N452" s="20">
        <f t="shared" ref="N452" si="3036">IF((N449-N450+N451)&gt;0,(N449-N450+N451),0)</f>
        <v>231</v>
      </c>
      <c r="O452" s="20">
        <f t="shared" ref="O452" si="3037">IF((O449-O450+O451)&gt;0,(O449-O450+O451),0)</f>
        <v>111</v>
      </c>
      <c r="P452" s="20">
        <f t="shared" ref="P452" si="3038">IF((P449-P450+P451)&gt;0,(P449-P450+P451),0)</f>
        <v>81</v>
      </c>
      <c r="Q452" s="20">
        <f t="shared" ref="Q452" si="3039">IF((Q449-Q450+Q451)&gt;0,(Q449-Q450+Q451),0)</f>
        <v>52</v>
      </c>
      <c r="R452" s="20">
        <f t="shared" ref="R452" si="3040">IF((R449-R450+R451)&gt;0,(R449-R450+R451),0)</f>
        <v>24</v>
      </c>
      <c r="S452" s="20">
        <f t="shared" ref="S452" si="3041">IF((S449-S450+S451)&gt;0,(S449-S450+S451),0)</f>
        <v>0</v>
      </c>
      <c r="T452" s="20">
        <f t="shared" ref="T452" si="3042">IF((T449-T450+T451)&gt;0,(T449-T450+T451),0)</f>
        <v>0</v>
      </c>
      <c r="U452" s="20">
        <f t="shared" ref="U452" si="3043">IF((U449-U450+U451)&gt;0,(U449-U450+U451),0)</f>
        <v>0</v>
      </c>
      <c r="V452" s="20">
        <f t="shared" ref="V452" si="3044">IF((V449-V450+V451)&gt;0,(V449-V450+V451),0)</f>
        <v>0</v>
      </c>
      <c r="W452" s="20">
        <f t="shared" ref="W452" si="3045">IF((W449-W450+W451)&gt;0,(W449-W450+W451),0)</f>
        <v>0</v>
      </c>
      <c r="X452" s="20">
        <f t="shared" ref="X452" si="3046">IF((X449-X450+X451)&gt;0,(X449-X450+X451),0)</f>
        <v>0</v>
      </c>
      <c r="Y452" s="21">
        <f t="shared" ref="Y452:AQ452" si="3047">IF((Y449-Y450+Y451)&gt;0,(Y449-Y450+Y451),0)</f>
        <v>0</v>
      </c>
      <c r="Z452" s="21">
        <f t="shared" si="3047"/>
        <v>0</v>
      </c>
      <c r="AA452" s="21">
        <f t="shared" si="3047"/>
        <v>0</v>
      </c>
      <c r="AB452" s="21">
        <f t="shared" si="3047"/>
        <v>0</v>
      </c>
      <c r="AC452" s="21">
        <f t="shared" si="3047"/>
        <v>0</v>
      </c>
      <c r="AD452" s="21">
        <f t="shared" si="3047"/>
        <v>0</v>
      </c>
      <c r="AE452" s="21">
        <f t="shared" si="3047"/>
        <v>0</v>
      </c>
      <c r="AF452" s="21">
        <f t="shared" si="3047"/>
        <v>0</v>
      </c>
      <c r="AG452" s="21">
        <f t="shared" si="3047"/>
        <v>0</v>
      </c>
      <c r="AH452" s="21">
        <f t="shared" si="3047"/>
        <v>0</v>
      </c>
      <c r="AI452" s="21">
        <f t="shared" si="3047"/>
        <v>0</v>
      </c>
      <c r="AJ452" s="21">
        <f t="shared" si="3047"/>
        <v>0</v>
      </c>
      <c r="AK452" s="21">
        <f t="shared" si="3047"/>
        <v>0</v>
      </c>
      <c r="AL452" s="21">
        <f t="shared" si="3047"/>
        <v>0</v>
      </c>
      <c r="AM452" s="21">
        <f t="shared" si="3047"/>
        <v>0</v>
      </c>
      <c r="AN452" s="21">
        <f t="shared" si="3047"/>
        <v>0</v>
      </c>
      <c r="AO452" s="21">
        <f t="shared" si="3047"/>
        <v>0</v>
      </c>
      <c r="AP452" s="21">
        <f t="shared" si="3047"/>
        <v>0</v>
      </c>
      <c r="AQ452" s="21">
        <f t="shared" si="3047"/>
        <v>0</v>
      </c>
    </row>
    <row r="453" spans="1:43" hidden="1" x14ac:dyDescent="0.3">
      <c r="A453" s="14">
        <f>_xlfn.XLOOKUP(F453,'Demand on-top'!A:A,'Demand on-top'!S:S)</f>
        <v>410</v>
      </c>
      <c r="B453" s="22" t="s">
        <v>7</v>
      </c>
      <c r="C453" s="23" t="s">
        <v>8</v>
      </c>
      <c r="D453" s="18" cm="1">
        <f t="array" ref="D453">ROUND(_xlfn.XLOOKUP(B453,Artikli!A:A,Artikli!C:C/7),0)</f>
        <v>9</v>
      </c>
      <c r="E453" s="25" t="s">
        <v>44</v>
      </c>
      <c r="F453" s="25" t="s">
        <v>240</v>
      </c>
      <c r="G453" s="49" t="s">
        <v>241</v>
      </c>
      <c r="H453" s="64"/>
      <c r="I453" s="58" t="s">
        <v>29</v>
      </c>
      <c r="J453" s="32">
        <v>18.633651551312649</v>
      </c>
      <c r="K453" s="26" cm="1">
        <f t="array" ref="K453">IFERROR(_xlfn.LET(_xlpm.stk, K449, _xlpm.dem, L450:$BF450,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AVERAGE(L450:Z450), _xlpm.nxt), _xlpm.fw + ((_xlpm.stk - _xlpm.ded) / _xlpm.safe_nxt)),0)</f>
        <v>10.814814814814815</v>
      </c>
      <c r="L453" s="26" cm="1">
        <f t="array" ref="L453">IFERROR(_xlfn.LET(_xlpm.stk, L449, _xlpm.dem, M450:$BF450,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AVERAGE(M450:AA450), _xlpm.nxt), _xlpm.fw + ((_xlpm.stk - _xlpm.ded) / _xlpm.safe_nxt)),0)</f>
        <v>11.018306636155607</v>
      </c>
      <c r="M453" s="26" cm="1">
        <f t="array" ref="M453">IFERROR(_xlfn.LET(_xlpm.stk, M449, _xlpm.dem, N450:$BF450,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AVERAGE(N450:AB450), _xlpm.nxt), _xlpm.fw + ((_xlpm.stk - _xlpm.ded) / _xlpm.safe_nxt)),0)</f>
        <v>10.018306636155607</v>
      </c>
      <c r="N453" s="26" cm="1">
        <f t="array" ref="N453">IFERROR(_xlfn.LET(_xlpm.stk, N449, _xlpm.dem, O450:$BF450,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AVERAGE(O450:AC450), _xlpm.nxt), _xlpm.fw + ((_xlpm.stk - _xlpm.ded) / _xlpm.safe_nxt)),0)</f>
        <v>9.0183066361556072</v>
      </c>
      <c r="O453" s="26" cm="1">
        <f t="array" ref="O453">IFERROR(_xlfn.LET(_xlpm.stk, O449, _xlpm.dem, P450:$BF450,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AVERAGE(P450:AD450), _xlpm.nxt), _xlpm.fw + ((_xlpm.stk - _xlpm.ded) / _xlpm.safe_nxt)),0)</f>
        <v>8.0183066361556072</v>
      </c>
      <c r="P453" s="26" cm="1">
        <f t="array" ref="P453">IFERROR(_xlfn.LET(_xlpm.stk, P449, _xlpm.dem, Q450:$BF450,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AVERAGE(Q450:AE450), _xlpm.nxt), _xlpm.fw + ((_xlpm.stk - _xlpm.ded) / _xlpm.safe_nxt)),0)</f>
        <v>3.9629629629629628</v>
      </c>
      <c r="Q453" s="26" cm="1">
        <f t="array" ref="Q453">IFERROR(_xlfn.LET(_xlpm.stk, Q449, _xlpm.dem, R450:$BF450,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AVERAGE(R450:AF450), _xlpm.nxt), _xlpm.fw + ((_xlpm.stk - _xlpm.ded) / _xlpm.safe_nxt)),0)</f>
        <v>2.925925925925926</v>
      </c>
      <c r="R453" s="26" cm="1">
        <f t="array" ref="R453">IFERROR(_xlfn.LET(_xlpm.stk, R449, _xlpm.dem, S450:$BF450,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AVERAGE(S450:AG450), _xlpm.nxt), _xlpm.fw + ((_xlpm.stk - _xlpm.ded) / _xlpm.safe_nxt)),0)</f>
        <v>1.8888888888888888</v>
      </c>
      <c r="S453" s="26" cm="1">
        <f t="array" ref="S453">IFERROR(_xlfn.LET(_xlpm.stk, S449, _xlpm.dem, T450:$BF450,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AVERAGE(T450:AH450), _xlpm.nxt), _xlpm.fw + ((_xlpm.stk - _xlpm.ded) / _xlpm.safe_nxt)),0)</f>
        <v>0.88888888888888884</v>
      </c>
      <c r="T453" s="26" cm="1">
        <f t="array" ref="T453">IFERROR(_xlfn.LET(_xlpm.stk, T449, _xlpm.dem, U450:$BF450,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AVERAGE(U450:AI450), _xlpm.nxt), _xlpm.fw + ((_xlpm.stk - _xlpm.ded) / _xlpm.safe_nxt)),0)</f>
        <v>0</v>
      </c>
      <c r="U453" s="26" cm="1">
        <f t="array" ref="U453">IFERROR(_xlfn.LET(_xlpm.stk, U449, _xlpm.dem, V450:$BF450,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AVERAGE(V450:AJ450), _xlpm.nxt), _xlpm.fw + ((_xlpm.stk - _xlpm.ded) / _xlpm.safe_nxt)),0)</f>
        <v>0</v>
      </c>
      <c r="V453" s="26" cm="1">
        <f t="array" ref="V453">IFERROR(_xlfn.LET(_xlpm.stk, V449, _xlpm.dem, W450:$BF450,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AVERAGE(W450:AK450), _xlpm.nxt), _xlpm.fw + ((_xlpm.stk - _xlpm.ded) / _xlpm.safe_nxt)),0)</f>
        <v>0</v>
      </c>
      <c r="W453" s="26" cm="1">
        <f t="array" ref="W453">IFERROR(_xlfn.LET(_xlpm.stk, W449, _xlpm.dem, X450:$BF450,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AVERAGE(X450:AL450), _xlpm.nxt), _xlpm.fw + ((_xlpm.stk - _xlpm.ded) / _xlpm.safe_nxt)),0)</f>
        <v>0</v>
      </c>
      <c r="X453" s="26" cm="1">
        <f t="array" ref="X453">IFERROR(_xlfn.LET(_xlpm.stk, X449, _xlpm.dem, Y450:$BF450,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AVERAGE(Y450:AM450), _xlpm.nxt), _xlpm.fw + ((_xlpm.stk - _xlpm.ded) / _xlpm.safe_nxt)),0)</f>
        <v>0</v>
      </c>
      <c r="Y453" s="27" cm="1">
        <f t="array" ref="Y453">IFERROR(_xlfn.LET(_xlpm.stk, Y449, _xlpm.dem, Z450:$BF450,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AVERAGE(Z450:AN450), _xlpm.nxt), _xlpm.fw + ((_xlpm.stk - _xlpm.ded) / _xlpm.safe_nxt)),0)</f>
        <v>0</v>
      </c>
      <c r="Z453" s="27" cm="1">
        <f t="array" ref="Z453">IFERROR(_xlfn.LET(_xlpm.stk, Z449, _xlpm.dem, AA450:$BF450,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AVERAGE(AA450:AO450), _xlpm.nxt), _xlpm.fw + ((_xlpm.stk - _xlpm.ded) / _xlpm.safe_nxt)),0)</f>
        <v>0</v>
      </c>
      <c r="AA453" s="27" cm="1">
        <f t="array" ref="AA453">IFERROR(_xlfn.LET(_xlpm.stk, AA449, _xlpm.dem, AB450:$BF450,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AVERAGE(AB450:AP450), _xlpm.nxt), _xlpm.fw + ((_xlpm.stk - _xlpm.ded) / _xlpm.safe_nxt)),0)</f>
        <v>0</v>
      </c>
      <c r="AB453" s="27" cm="1">
        <f t="array" ref="AB453">IFERROR(_xlfn.LET(_xlpm.stk, AB449, _xlpm.dem, AC450:$BF450,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AVERAGE(AC450:AQ450), _xlpm.nxt), _xlpm.fw + ((_xlpm.stk - _xlpm.ded) / _xlpm.safe_nxt)),0)</f>
        <v>0</v>
      </c>
      <c r="AC453" s="27" cm="1">
        <f t="array" ref="AC453">IFERROR(_xlfn.LET(_xlpm.stk, AC449, _xlpm.dem, AD450:$BF450,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AVERAGE(AD450:AR450), _xlpm.nxt), _xlpm.fw + ((_xlpm.stk - _xlpm.ded) / _xlpm.safe_nxt)),0)</f>
        <v>0</v>
      </c>
      <c r="AD453" s="27" cm="1">
        <f t="array" ref="AD453">IFERROR(_xlfn.LET(_xlpm.stk, AD449, _xlpm.dem, AE450:$BF450,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AVERAGE(AE450:AS450), _xlpm.nxt), _xlpm.fw + ((_xlpm.stk - _xlpm.ded) / _xlpm.safe_nxt)),0)</f>
        <v>0</v>
      </c>
      <c r="AE453" s="27" cm="1">
        <f t="array" ref="AE453">IFERROR(_xlfn.LET(_xlpm.stk, AE449, _xlpm.dem, AF450:$BF450,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AVERAGE(AF450:AT450), _xlpm.nxt), _xlpm.fw + ((_xlpm.stk - _xlpm.ded) / _xlpm.safe_nxt)),0)</f>
        <v>0</v>
      </c>
      <c r="AF453" s="27" cm="1">
        <f t="array" ref="AF453">IFERROR(_xlfn.LET(_xlpm.stk, AF449, _xlpm.dem, AG450:$BF450,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AVERAGE(AG450:AU450), _xlpm.nxt), _xlpm.fw + ((_xlpm.stk - _xlpm.ded) / _xlpm.safe_nxt)),0)</f>
        <v>0</v>
      </c>
      <c r="AG453" s="27" cm="1">
        <f t="array" ref="AG453">IFERROR(_xlfn.LET(_xlpm.stk, AG449, _xlpm.dem, AH450:$BF450,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AVERAGE(AH450:AV450), _xlpm.nxt), _xlpm.fw + ((_xlpm.stk - _xlpm.ded) / _xlpm.safe_nxt)),0)</f>
        <v>0</v>
      </c>
      <c r="AH453" s="27" cm="1">
        <f t="array" ref="AH453">IFERROR(_xlfn.LET(_xlpm.stk, AH449, _xlpm.dem, AI450:$BF450,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AVERAGE(AI450:AW450), _xlpm.nxt), _xlpm.fw + ((_xlpm.stk - _xlpm.ded) / _xlpm.safe_nxt)),0)</f>
        <v>0</v>
      </c>
      <c r="AI453" s="27" cm="1">
        <f t="array" ref="AI453">IFERROR(_xlfn.LET(_xlpm.stk, AI449, _xlpm.dem, AJ450:$BF450,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AVERAGE(AJ450:AX450), _xlpm.nxt), _xlpm.fw + ((_xlpm.stk - _xlpm.ded) / _xlpm.safe_nxt)),0)</f>
        <v>0</v>
      </c>
      <c r="AJ453" s="27" cm="1">
        <f t="array" ref="AJ453">IFERROR(_xlfn.LET(_xlpm.stk, AJ449, _xlpm.dem, AK450:$BF450,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AVERAGE(AK450:AY450), _xlpm.nxt), _xlpm.fw + ((_xlpm.stk - _xlpm.ded) / _xlpm.safe_nxt)),0)</f>
        <v>0</v>
      </c>
      <c r="AK453" s="27" cm="1">
        <f t="array" ref="AK453">IFERROR(_xlfn.LET(_xlpm.stk, AK449, _xlpm.dem, AL450:$BF450,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AVERAGE(AL450:AZ450), _xlpm.nxt), _xlpm.fw + ((_xlpm.stk - _xlpm.ded) / _xlpm.safe_nxt)),0)</f>
        <v>0</v>
      </c>
      <c r="AL453" s="27" cm="1">
        <f t="array" ref="AL453">IFERROR(_xlfn.LET(_xlpm.stk, AL449, _xlpm.dem, AM450:$BF450,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AVERAGE(AM450:BA450), _xlpm.nxt), _xlpm.fw + ((_xlpm.stk - _xlpm.ded) / _xlpm.safe_nxt)),0)</f>
        <v>0</v>
      </c>
      <c r="AM453" s="27" cm="1">
        <f t="array" ref="AM453">IFERROR(_xlfn.LET(_xlpm.stk, AM449, _xlpm.dem, AN450:$BF450,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AVERAGE(AN450:BB450), _xlpm.nxt), _xlpm.fw + ((_xlpm.stk - _xlpm.ded) / _xlpm.safe_nxt)),0)</f>
        <v>0</v>
      </c>
      <c r="AN453" s="27" cm="1">
        <f t="array" ref="AN453">IFERROR(_xlfn.LET(_xlpm.stk, AN449, _xlpm.dem, AO450:$BF450,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AVERAGE(AO450:BC450), _xlpm.nxt), _xlpm.fw + ((_xlpm.stk - _xlpm.ded) / _xlpm.safe_nxt)),0)</f>
        <v>0</v>
      </c>
      <c r="AO453" s="27" cm="1">
        <f t="array" ref="AO453">IFERROR(_xlfn.LET(_xlpm.stk, AO449, _xlpm.dem, AP450:$BF450,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AVERAGE(AP450:BD450), _xlpm.nxt), _xlpm.fw + ((_xlpm.stk - _xlpm.ded) / _xlpm.safe_nxt)),0)</f>
        <v>0</v>
      </c>
      <c r="AP453" s="27" cm="1">
        <f t="array" ref="AP453">IFERROR(_xlfn.LET(_xlpm.stk, AP449, _xlpm.dem, AQ450:$BF450,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AVERAGE(AQ450:BE450), _xlpm.nxt), _xlpm.fw + ((_xlpm.stk - _xlpm.ded) / _xlpm.safe_nxt)),0)</f>
        <v>0</v>
      </c>
      <c r="AQ453" s="27" cm="1">
        <f t="array" ref="AQ453">IFERROR(_xlfn.LET(_xlpm.stk, AQ449, _xlpm.dem, AR450:$BF450,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AVERAGE(AR450:BF450), _xlpm.nxt), _xlpm.fw + ((_xlpm.stk - _xlpm.ded) / _xlpm.safe_nxt)),0)</f>
        <v>0</v>
      </c>
    </row>
    <row r="454" spans="1:43" hidden="1" x14ac:dyDescent="0.3">
      <c r="A454" s="14">
        <f>_xlfn.XLOOKUP(F454,'Demand on-top'!A:A,'Demand on-top'!S:S)</f>
        <v>660</v>
      </c>
      <c r="B454" s="16" t="s">
        <v>7</v>
      </c>
      <c r="C454" s="17" t="s">
        <v>8</v>
      </c>
      <c r="D454" s="18" cm="1">
        <f t="array" ref="D454">ROUND(_xlfn.XLOOKUP(B454,Artikli!A:A,Artikli!C:C/7),0)</f>
        <v>9</v>
      </c>
      <c r="E454" s="19" t="s">
        <v>44</v>
      </c>
      <c r="F454" s="19" t="s">
        <v>242</v>
      </c>
      <c r="G454" s="48" t="s">
        <v>243</v>
      </c>
      <c r="H454" s="61"/>
      <c r="I454" s="57" t="s">
        <v>26</v>
      </c>
      <c r="J454" s="31">
        <v>1015</v>
      </c>
      <c r="K454" s="20">
        <f>IFERROR(_xlfn.XLOOKUP(F454,Stock!A:A,Stock!AI:AI),0)</f>
        <v>996</v>
      </c>
      <c r="L454" s="20">
        <f t="shared" ref="L454:Y454" si="3048">K457</f>
        <v>925</v>
      </c>
      <c r="M454" s="20">
        <f t="shared" si="3048"/>
        <v>854</v>
      </c>
      <c r="N454" s="20">
        <f t="shared" si="3048"/>
        <v>784</v>
      </c>
      <c r="O454" s="20">
        <f t="shared" si="3048"/>
        <v>714</v>
      </c>
      <c r="P454" s="20">
        <f t="shared" si="3048"/>
        <v>646</v>
      </c>
      <c r="Q454" s="20">
        <f t="shared" si="3048"/>
        <v>578</v>
      </c>
      <c r="R454" s="20">
        <f t="shared" si="3048"/>
        <v>510</v>
      </c>
      <c r="S454" s="20">
        <f t="shared" si="3048"/>
        <v>442</v>
      </c>
      <c r="T454" s="20">
        <f t="shared" si="3048"/>
        <v>377</v>
      </c>
      <c r="U454" s="20">
        <f t="shared" si="3048"/>
        <v>147</v>
      </c>
      <c r="V454" s="20">
        <f t="shared" si="3048"/>
        <v>0</v>
      </c>
      <c r="W454" s="20">
        <f t="shared" si="3048"/>
        <v>0</v>
      </c>
      <c r="X454" s="20">
        <f t="shared" si="3048"/>
        <v>0</v>
      </c>
      <c r="Y454" s="21">
        <f t="shared" si="3048"/>
        <v>0</v>
      </c>
      <c r="Z454" s="21">
        <f t="shared" ref="Z454" si="3049">Y457</f>
        <v>0</v>
      </c>
      <c r="AA454" s="21">
        <f t="shared" ref="AA454" si="3050">Z457</f>
        <v>0</v>
      </c>
      <c r="AB454" s="21">
        <f t="shared" ref="AB454" si="3051">AA457</f>
        <v>0</v>
      </c>
      <c r="AC454" s="21">
        <f t="shared" ref="AC454" si="3052">AB457</f>
        <v>0</v>
      </c>
      <c r="AD454" s="21">
        <f t="shared" ref="AD454" si="3053">AC457</f>
        <v>0</v>
      </c>
      <c r="AE454" s="21">
        <f t="shared" ref="AE454" si="3054">AD457</f>
        <v>0</v>
      </c>
      <c r="AF454" s="21">
        <f t="shared" ref="AF454" si="3055">AE457</f>
        <v>0</v>
      </c>
      <c r="AG454" s="21">
        <f t="shared" ref="AG454" si="3056">AF457</f>
        <v>0</v>
      </c>
      <c r="AH454" s="21">
        <f t="shared" ref="AH454" si="3057">AG457</f>
        <v>0</v>
      </c>
      <c r="AI454" s="21">
        <f t="shared" ref="AI454" si="3058">AH457</f>
        <v>0</v>
      </c>
      <c r="AJ454" s="21">
        <f t="shared" ref="AJ454" si="3059">AI457</f>
        <v>0</v>
      </c>
      <c r="AK454" s="21">
        <f t="shared" ref="AK454" si="3060">AJ457</f>
        <v>0</v>
      </c>
      <c r="AL454" s="21">
        <f t="shared" ref="AL454" si="3061">AK457</f>
        <v>0</v>
      </c>
      <c r="AM454" s="21">
        <f t="shared" ref="AM454" si="3062">AL457</f>
        <v>0</v>
      </c>
      <c r="AN454" s="21">
        <f t="shared" ref="AN454" si="3063">AM457</f>
        <v>0</v>
      </c>
      <c r="AO454" s="21">
        <f t="shared" ref="AO454" si="3064">AN457</f>
        <v>0</v>
      </c>
      <c r="AP454" s="21">
        <f t="shared" ref="AP454" si="3065">AO457</f>
        <v>0</v>
      </c>
      <c r="AQ454" s="21">
        <f t="shared" ref="AQ454" si="3066">AP457</f>
        <v>0</v>
      </c>
    </row>
    <row r="455" spans="1:43" hidden="1" x14ac:dyDescent="0.3">
      <c r="A455" s="14">
        <f>_xlfn.XLOOKUP(F455,'Demand on-top'!A:A,'Demand on-top'!S:S)</f>
        <v>660</v>
      </c>
      <c r="B455" s="16" t="s">
        <v>7</v>
      </c>
      <c r="C455" s="17" t="s">
        <v>8</v>
      </c>
      <c r="D455" s="18" cm="1">
        <f t="array" ref="D455">ROUND(_xlfn.XLOOKUP(B455,Artikli!A:A,Artikli!C:C/7),0)</f>
        <v>9</v>
      </c>
      <c r="E455" s="19" t="s">
        <v>44</v>
      </c>
      <c r="F455" s="19" t="s">
        <v>242</v>
      </c>
      <c r="G455" s="48" t="s">
        <v>243</v>
      </c>
      <c r="H455" s="62"/>
      <c r="I455" s="57" t="s">
        <v>28</v>
      </c>
      <c r="J455" s="31">
        <v>73</v>
      </c>
      <c r="K455" s="20">
        <f>ROUND(_xlfn.XLOOKUP($F455,'Prodaja+Demand'!$B:$B,'Prodaja+Demand'!BG:BG),0)+ROUND(_xlfn.XLOOKUP($F455,'Demand on-top'!$A:$A,'Demand on-top'!F:F),0)</f>
        <v>71</v>
      </c>
      <c r="L455" s="20">
        <f>ROUND(_xlfn.XLOOKUP($F455,'Prodaja+Demand'!$B:$B,'Prodaja+Demand'!BH:BH),0)+ROUND(_xlfn.XLOOKUP($F455,'Demand on-top'!$A:$A,'Demand on-top'!G:G),0)</f>
        <v>71</v>
      </c>
      <c r="M455" s="20">
        <f>ROUND(_xlfn.XLOOKUP($F455,'Prodaja+Demand'!$B:$B,'Prodaja+Demand'!BI:BI),0)+ROUND(_xlfn.XLOOKUP($F455,'Demand on-top'!$A:$A,'Demand on-top'!H:H),0)</f>
        <v>70</v>
      </c>
      <c r="N455" s="20">
        <f>ROUND(_xlfn.XLOOKUP($F455,'Prodaja+Demand'!$B:$B,'Prodaja+Demand'!BJ:BJ),0)+ROUND(_xlfn.XLOOKUP($F455,'Demand on-top'!$A:$A,'Demand on-top'!I:I),0)</f>
        <v>70</v>
      </c>
      <c r="O455" s="20">
        <f>ROUND(_xlfn.XLOOKUP($F455,'Prodaja+Demand'!$B:$B,'Prodaja+Demand'!BK:BK),0)+ROUND(_xlfn.XLOOKUP($F455,'Demand on-top'!$A:$A,'Demand on-top'!J:J),0)</f>
        <v>68</v>
      </c>
      <c r="P455" s="20">
        <f>ROUND(_xlfn.XLOOKUP($F455,'Prodaja+Demand'!$B:$B,'Prodaja+Demand'!BL:BL),0)+ROUND(_xlfn.XLOOKUP($F455,'Demand on-top'!$A:$A,'Demand on-top'!K:K),0)</f>
        <v>68</v>
      </c>
      <c r="Q455" s="20">
        <f>ROUND(_xlfn.XLOOKUP($F455,'Prodaja+Demand'!$B:$B,'Prodaja+Demand'!BM:BM),0)+ROUND(_xlfn.XLOOKUP($F455,'Demand on-top'!$A:$A,'Demand on-top'!L:L),0)</f>
        <v>68</v>
      </c>
      <c r="R455" s="20">
        <f>ROUND(_xlfn.XLOOKUP($F455,'Prodaja+Demand'!$B:$B,'Prodaja+Demand'!BN:BN),0)+ROUND(_xlfn.XLOOKUP($F455,'Demand on-top'!$A:$A,'Demand on-top'!M:M),0)</f>
        <v>68</v>
      </c>
      <c r="S455" s="20">
        <f>ROUND(_xlfn.XLOOKUP($F455,'Prodaja+Demand'!$B:$B,'Prodaja+Demand'!BO:BO),0)+ROUND(_xlfn.XLOOKUP($F455,'Demand on-top'!$A:$A,'Demand on-top'!N:N),0)</f>
        <v>65</v>
      </c>
      <c r="T455" s="20">
        <f>ROUND(_xlfn.XLOOKUP($F455,'Prodaja+Demand'!$B:$B,'Prodaja+Demand'!BP:BP),0)+ROUND(_xlfn.XLOOKUP($F455,'Demand on-top'!$A:$A,'Demand on-top'!O:O),0)</f>
        <v>230</v>
      </c>
      <c r="U455" s="20">
        <f>ROUND(_xlfn.XLOOKUP($F455,'Prodaja+Demand'!$B:$B,'Prodaja+Demand'!BQ:BQ),0)+ROUND(_xlfn.XLOOKUP($F455,'Demand on-top'!$A:$A,'Demand on-top'!P:P),0)</f>
        <v>231</v>
      </c>
      <c r="V455" s="20">
        <f>ROUND(_xlfn.XLOOKUP($F455,'Prodaja+Demand'!$B:$B,'Prodaja+Demand'!BR:BR),0)+ROUND(_xlfn.XLOOKUP($F455,'Demand on-top'!$A:$A,'Demand on-top'!Q:Q),0)</f>
        <v>231</v>
      </c>
      <c r="W455" s="20">
        <f>ROUND(_xlfn.XLOOKUP($F455,'Prodaja+Demand'!$B:$B,'Prodaja+Demand'!BS:BS),0)+ROUND(_xlfn.XLOOKUP($F455,'Demand on-top'!$A:$A,'Demand on-top'!R:R),0)</f>
        <v>232</v>
      </c>
      <c r="X455" s="20">
        <f>ROUND(_xlfn.XLOOKUP($F455,'Prodaja+Demand'!$B:$B,'Prodaja+Demand'!BT:BT),0)+ROUND(_xlfn.XLOOKUP($F455,'Demand on-top'!$A:$A,'Demand on-top'!S:S),0)</f>
        <v>727</v>
      </c>
      <c r="Y455" s="21">
        <f>ROUND(_xlfn.XLOOKUP($F455,'Prodaja+Demand'!$B:$B,'Prodaja+Demand'!BU:BU),0)+ROUND(_xlfn.XLOOKUP($F455,'Demand on-top'!$A:$A,'Demand on-top'!T:T),0)</f>
        <v>67</v>
      </c>
      <c r="Z455" s="21">
        <f>ROUND(_xlfn.XLOOKUP($F455,'Prodaja+Demand'!$B:$B,'Prodaja+Demand'!BV:BV),0)+ROUND(_xlfn.XLOOKUP($F455,'Demand on-top'!$A:$A,'Demand on-top'!U:U),0)</f>
        <v>67</v>
      </c>
      <c r="AA455" s="21">
        <f>ROUND(_xlfn.XLOOKUP($F455,'Prodaja+Demand'!$B:$B,'Prodaja+Demand'!BW:BW),0)+ROUND(_xlfn.XLOOKUP($F455,'Demand on-top'!$A:$A,'Demand on-top'!V:V),0)</f>
        <v>67</v>
      </c>
      <c r="AB455" s="21">
        <f>ROUND(_xlfn.XLOOKUP($F455,'Prodaja+Demand'!$B:$B,'Prodaja+Demand'!BX:BX),0)+ROUND(_xlfn.XLOOKUP($F455,'Demand on-top'!$A:$A,'Demand on-top'!W:W),0)</f>
        <v>67</v>
      </c>
      <c r="AC455" s="21">
        <f>ROUND(_xlfn.XLOOKUP($F455,'Prodaja+Demand'!$B:$B,'Prodaja+Demand'!BY:BY),0)+ROUND(_xlfn.XLOOKUP($F455,'Demand on-top'!$A:$A,'Demand on-top'!X:X),0)</f>
        <v>68</v>
      </c>
      <c r="AD455" s="21">
        <f>ROUND(_xlfn.XLOOKUP($F455,'Prodaja+Demand'!$B:$B,'Prodaja+Demand'!BZ:BZ),0)+ROUND(_xlfn.XLOOKUP($F455,'Demand on-top'!$A:$A,'Demand on-top'!Y:Y),0)</f>
        <v>68</v>
      </c>
      <c r="AE455" s="21">
        <f>ROUND(_xlfn.XLOOKUP($F455,'Prodaja+Demand'!$B:$B,'Prodaja+Demand'!CA:CA),0)+ROUND(_xlfn.XLOOKUP($F455,'Demand on-top'!$A:$A,'Demand on-top'!Z:Z),0)</f>
        <v>68</v>
      </c>
      <c r="AF455" s="21">
        <f>ROUND(_xlfn.XLOOKUP($F455,'Prodaja+Demand'!$B:$B,'Prodaja+Demand'!CB:CB),0)+ROUND(_xlfn.XLOOKUP($F455,'Demand on-top'!$A:$A,'Demand on-top'!AA:AA),0)</f>
        <v>68</v>
      </c>
      <c r="AG455" s="21">
        <f>ROUND(_xlfn.XLOOKUP($F455,'Prodaja+Demand'!$B:$B,'Prodaja+Demand'!CC:CC),0)+ROUND(_xlfn.XLOOKUP($F455,'Demand on-top'!$A:$A,'Demand on-top'!AB:AB),0)</f>
        <v>68</v>
      </c>
      <c r="AH455" s="21">
        <f>ROUND(_xlfn.XLOOKUP($F455,'Prodaja+Demand'!$B:$B,'Prodaja+Demand'!CD:CD),0)+ROUND(_xlfn.XLOOKUP($F455,'Demand on-top'!$A:$A,'Demand on-top'!AC:AC),0)</f>
        <v>66</v>
      </c>
      <c r="AI455" s="21">
        <f>ROUND(_xlfn.XLOOKUP($F455,'Prodaja+Demand'!$B:$B,'Prodaja+Demand'!CE:CE),0)+ROUND(_xlfn.XLOOKUP($F455,'Demand on-top'!$A:$A,'Demand on-top'!AD:AD),0)</f>
        <v>67</v>
      </c>
      <c r="AJ455" s="21">
        <f>ROUND(_xlfn.XLOOKUP($F455,'Prodaja+Demand'!$B:$B,'Prodaja+Demand'!CF:CF),0)+ROUND(_xlfn.XLOOKUP($F455,'Demand on-top'!$A:$A,'Demand on-top'!AE:AE),0)</f>
        <v>68</v>
      </c>
      <c r="AK455" s="21">
        <f>ROUND(_xlfn.XLOOKUP($F455,'Prodaja+Demand'!$B:$B,'Prodaja+Demand'!CG:CG),0)+ROUND(_xlfn.XLOOKUP($F455,'Demand on-top'!$A:$A,'Demand on-top'!AF:AF),0)</f>
        <v>68</v>
      </c>
      <c r="AL455" s="21">
        <f>ROUND(_xlfn.XLOOKUP($F455,'Prodaja+Demand'!$B:$B,'Prodaja+Demand'!CH:CH),0)+ROUND(_xlfn.XLOOKUP($F455,'Demand on-top'!$A:$A,'Demand on-top'!AG:AG),0)</f>
        <v>68</v>
      </c>
      <c r="AM455" s="21">
        <f>ROUND(_xlfn.XLOOKUP($F455,'Prodaja+Demand'!$B:$B,'Prodaja+Demand'!CI:CI),0)+ROUND(_xlfn.XLOOKUP($F455,'Demand on-top'!$A:$A,'Demand on-top'!AH:AH),0)</f>
        <v>67</v>
      </c>
      <c r="AN455" s="21">
        <f>ROUND(_xlfn.XLOOKUP($F455,'Prodaja+Demand'!$B:$B,'Prodaja+Demand'!CJ:CJ),0)+ROUND(_xlfn.XLOOKUP($F455,'Demand on-top'!$A:$A,'Demand on-top'!AI:AI),0)</f>
        <v>67</v>
      </c>
      <c r="AO455" s="21">
        <f>ROUND(_xlfn.XLOOKUP($F455,'Prodaja+Demand'!$B:$B,'Prodaja+Demand'!CK:CK),0)+ROUND(_xlfn.XLOOKUP($F455,'Demand on-top'!$A:$A,'Demand on-top'!AJ:AJ),0)</f>
        <v>67</v>
      </c>
      <c r="AP455" s="21">
        <f>ROUND(_xlfn.XLOOKUP($F455,'Prodaja+Demand'!$B:$B,'Prodaja+Demand'!CL:CL),0)+ROUND(_xlfn.XLOOKUP($F455,'Demand on-top'!$A:$A,'Demand on-top'!AK:AK),0)</f>
        <v>0</v>
      </c>
      <c r="AQ455" s="21">
        <f>ROUND(_xlfn.XLOOKUP($F455,'Prodaja+Demand'!$B:$B,'Prodaja+Demand'!CM:CM),0)+ROUND(_xlfn.XLOOKUP($F455,'Demand on-top'!$A:$A,'Demand on-top'!AL:AL),0)</f>
        <v>0</v>
      </c>
    </row>
    <row r="456" spans="1:43" hidden="1" x14ac:dyDescent="0.3">
      <c r="A456" s="14">
        <f>_xlfn.XLOOKUP(F456,'Demand on-top'!A:A,'Demand on-top'!S:S)</f>
        <v>660</v>
      </c>
      <c r="B456" s="16" t="s">
        <v>7</v>
      </c>
      <c r="C456" s="17" t="s">
        <v>8</v>
      </c>
      <c r="D456" s="18" cm="1">
        <f t="array" ref="D456">ROUND(_xlfn.XLOOKUP(B456,Artikli!A:A,Artikli!C:C/7),0)</f>
        <v>9</v>
      </c>
      <c r="E456" s="19" t="s">
        <v>44</v>
      </c>
      <c r="F456" s="19" t="s">
        <v>242</v>
      </c>
      <c r="G456" s="48" t="s">
        <v>243</v>
      </c>
      <c r="H456" s="62"/>
      <c r="I456" s="57" t="s">
        <v>27</v>
      </c>
      <c r="J456" s="31">
        <v>0</v>
      </c>
      <c r="K456" s="20">
        <f>IFERROR(_xlfn.XLOOKUP($F456,'Incoming supply'!$A:$A,'Incoming supply'!B:B),0)</f>
        <v>0</v>
      </c>
      <c r="L456" s="20">
        <f>IFERROR(_xlfn.XLOOKUP($F456,'Incoming supply'!$A:$A,'Incoming supply'!C:C),0)</f>
        <v>0</v>
      </c>
      <c r="M456" s="20">
        <f>IFERROR(_xlfn.XLOOKUP($F456,'Incoming supply'!$A:$A,'Incoming supply'!D:D),0)</f>
        <v>0</v>
      </c>
      <c r="N456" s="20">
        <f>IFERROR(_xlfn.XLOOKUP($F456,'Incoming supply'!$A:$A,'Incoming supply'!E:E),0)</f>
        <v>0</v>
      </c>
      <c r="O456" s="20">
        <f>IFERROR(_xlfn.XLOOKUP($F456,'Incoming supply'!$A:$A,'Incoming supply'!F:F),0)</f>
        <v>0</v>
      </c>
      <c r="P456" s="20">
        <f>IFERROR(_xlfn.XLOOKUP($F456,'Incoming supply'!$A:$A,'Incoming supply'!G:G),0)</f>
        <v>0</v>
      </c>
      <c r="Q456" s="20">
        <f>IFERROR(_xlfn.XLOOKUP($F456,'Incoming supply'!$A:$A,'Incoming supply'!H:H),0)</f>
        <v>0</v>
      </c>
      <c r="R456" s="20">
        <f>IFERROR(_xlfn.XLOOKUP($F456,'Incoming supply'!$A:$A,'Incoming supply'!I:I),0)</f>
        <v>0</v>
      </c>
      <c r="S456" s="20">
        <f>IFERROR(_xlfn.XLOOKUP($F456,'Incoming supply'!$A:$A,'Incoming supply'!J:J),0)</f>
        <v>0</v>
      </c>
      <c r="T456" s="20">
        <f>IFERROR(_xlfn.XLOOKUP($F456,'Incoming supply'!$A:$A,'Incoming supply'!K:K),0)</f>
        <v>0</v>
      </c>
      <c r="U456" s="20">
        <f>IFERROR(_xlfn.XLOOKUP($F456,'Incoming supply'!$A:$A,'Incoming supply'!L:L),0)</f>
        <v>0</v>
      </c>
      <c r="V456" s="20">
        <f>IFERROR(_xlfn.XLOOKUP($F456,'Incoming supply'!$A:$A,'Incoming supply'!M:M),0)</f>
        <v>0</v>
      </c>
      <c r="W456" s="20">
        <f>IFERROR(_xlfn.XLOOKUP($F456,'Incoming supply'!$A:$A,'Incoming supply'!N:N),0)</f>
        <v>0</v>
      </c>
      <c r="X456" s="20">
        <f>IFERROR(_xlfn.XLOOKUP($F456,'Incoming supply'!$A:$A,'Incoming supply'!O:O),0)</f>
        <v>0</v>
      </c>
      <c r="Y456" s="21">
        <f>IFERROR(_xlfn.XLOOKUP($F456,'Incoming supply'!$A:$A,'Incoming supply'!P:P),0)</f>
        <v>0</v>
      </c>
      <c r="Z456" s="21">
        <f>IFERROR(_xlfn.XLOOKUP($F456,'Incoming supply'!$A:$A,'Incoming supply'!Q:Q),0)</f>
        <v>0</v>
      </c>
      <c r="AA456" s="21">
        <f>IFERROR(_xlfn.XLOOKUP($F456,'Incoming supply'!$A:$A,'Incoming supply'!R:R),0)</f>
        <v>0</v>
      </c>
      <c r="AB456" s="21">
        <f>IFERROR(_xlfn.XLOOKUP($F456,'Incoming supply'!$A:$A,'Incoming supply'!S:S),0)</f>
        <v>0</v>
      </c>
      <c r="AC456" s="21">
        <f>IFERROR(_xlfn.XLOOKUP($F456,'Incoming supply'!$A:$A,'Incoming supply'!T:T),0)</f>
        <v>0</v>
      </c>
      <c r="AD456" s="21">
        <f>IFERROR(_xlfn.XLOOKUP($F456,'Incoming supply'!$A:$A,'Incoming supply'!U:U),0)</f>
        <v>0</v>
      </c>
      <c r="AE456" s="21">
        <f>IFERROR(_xlfn.XLOOKUP($F456,'Incoming supply'!$A:$A,'Incoming supply'!V:V),0)</f>
        <v>0</v>
      </c>
      <c r="AF456" s="21">
        <f>IFERROR(_xlfn.XLOOKUP($F456,'Incoming supply'!$A:$A,'Incoming supply'!W:W),0)</f>
        <v>0</v>
      </c>
      <c r="AG456" s="21">
        <f>IFERROR(_xlfn.XLOOKUP($F456,'Incoming supply'!$A:$A,'Incoming supply'!X:X),0)</f>
        <v>0</v>
      </c>
      <c r="AH456" s="21">
        <f>IFERROR(_xlfn.XLOOKUP($F456,'Incoming supply'!$A:$A,'Incoming supply'!Y:Y),0)</f>
        <v>0</v>
      </c>
      <c r="AI456" s="21">
        <f>IFERROR(_xlfn.XLOOKUP($F456,'Incoming supply'!$A:$A,'Incoming supply'!Z:Z),0)</f>
        <v>0</v>
      </c>
      <c r="AJ456" s="21">
        <f>IFERROR(_xlfn.XLOOKUP($F456,'Incoming supply'!$A:$A,'Incoming supply'!AA:AA),0)</f>
        <v>0</v>
      </c>
      <c r="AK456" s="21">
        <f>IFERROR(_xlfn.XLOOKUP($F456,'Incoming supply'!$A:$A,'Incoming supply'!AB:AB),0)</f>
        <v>0</v>
      </c>
      <c r="AL456" s="21">
        <f>IFERROR(_xlfn.XLOOKUP($F456,'Incoming supply'!$A:$A,'Incoming supply'!AC:AC),0)</f>
        <v>0</v>
      </c>
      <c r="AM456" s="21">
        <f>IFERROR(_xlfn.XLOOKUP($F456,'Incoming supply'!$A:$A,'Incoming supply'!AD:AD),0)</f>
        <v>0</v>
      </c>
      <c r="AN456" s="21">
        <f>IFERROR(_xlfn.XLOOKUP($F456,'Incoming supply'!$A:$A,'Incoming supply'!AE:AE),0)</f>
        <v>0</v>
      </c>
      <c r="AO456" s="21">
        <f>IFERROR(_xlfn.XLOOKUP($F456,'Incoming supply'!$A:$A,'Incoming supply'!AF:AF),0)</f>
        <v>0</v>
      </c>
      <c r="AP456" s="21">
        <f>IFERROR(_xlfn.XLOOKUP($F456,'Incoming supply'!$A:$A,'Incoming supply'!AG:AG),0)</f>
        <v>0</v>
      </c>
      <c r="AQ456" s="21">
        <f>IFERROR(_xlfn.XLOOKUP($F456,'Incoming supply'!$A:$A,'Incoming supply'!AH:AH),0)</f>
        <v>0</v>
      </c>
    </row>
    <row r="457" spans="1:43" hidden="1" x14ac:dyDescent="0.3">
      <c r="A457" s="14">
        <f>_xlfn.XLOOKUP(F457,'Demand on-top'!A:A,'Demand on-top'!S:S)</f>
        <v>660</v>
      </c>
      <c r="B457" s="16" t="s">
        <v>7</v>
      </c>
      <c r="C457" s="17" t="s">
        <v>8</v>
      </c>
      <c r="D457" s="18" cm="1">
        <f t="array" ref="D457">ROUND(_xlfn.XLOOKUP(B457,Artikli!A:A,Artikli!C:C/7),0)</f>
        <v>9</v>
      </c>
      <c r="E457" s="19" t="s">
        <v>44</v>
      </c>
      <c r="F457" s="19" t="s">
        <v>242</v>
      </c>
      <c r="G457" s="48" t="s">
        <v>243</v>
      </c>
      <c r="H457" s="62"/>
      <c r="I457" s="57" t="s">
        <v>4096</v>
      </c>
      <c r="J457" s="31">
        <v>942</v>
      </c>
      <c r="K457" s="20">
        <f t="shared" ref="K457" si="3067">IF((K454-K455+K456)&gt;0,(K454-K455+K456),0)</f>
        <v>925</v>
      </c>
      <c r="L457" s="20">
        <f t="shared" ref="L457" si="3068">IF((L454-L455+L456)&gt;0,(L454-L455+L456),0)</f>
        <v>854</v>
      </c>
      <c r="M457" s="20">
        <f t="shared" ref="M457" si="3069">IF((M454-M455+M456)&gt;0,(M454-M455+M456),0)</f>
        <v>784</v>
      </c>
      <c r="N457" s="20">
        <f t="shared" ref="N457" si="3070">IF((N454-N455+N456)&gt;0,(N454-N455+N456),0)</f>
        <v>714</v>
      </c>
      <c r="O457" s="20">
        <f t="shared" ref="O457" si="3071">IF((O454-O455+O456)&gt;0,(O454-O455+O456),0)</f>
        <v>646</v>
      </c>
      <c r="P457" s="20">
        <f t="shared" ref="P457" si="3072">IF((P454-P455+P456)&gt;0,(P454-P455+P456),0)</f>
        <v>578</v>
      </c>
      <c r="Q457" s="20">
        <f t="shared" ref="Q457" si="3073">IF((Q454-Q455+Q456)&gt;0,(Q454-Q455+Q456),0)</f>
        <v>510</v>
      </c>
      <c r="R457" s="20">
        <f t="shared" ref="R457" si="3074">IF((R454-R455+R456)&gt;0,(R454-R455+R456),0)</f>
        <v>442</v>
      </c>
      <c r="S457" s="20">
        <f t="shared" ref="S457" si="3075">IF((S454-S455+S456)&gt;0,(S454-S455+S456),0)</f>
        <v>377</v>
      </c>
      <c r="T457" s="20">
        <f t="shared" ref="T457" si="3076">IF((T454-T455+T456)&gt;0,(T454-T455+T456),0)</f>
        <v>147</v>
      </c>
      <c r="U457" s="20">
        <f t="shared" ref="U457" si="3077">IF((U454-U455+U456)&gt;0,(U454-U455+U456),0)</f>
        <v>0</v>
      </c>
      <c r="V457" s="20">
        <f t="shared" ref="V457" si="3078">IF((V454-V455+V456)&gt;0,(V454-V455+V456),0)</f>
        <v>0</v>
      </c>
      <c r="W457" s="20">
        <f t="shared" ref="W457" si="3079">IF((W454-W455+W456)&gt;0,(W454-W455+W456),0)</f>
        <v>0</v>
      </c>
      <c r="X457" s="20">
        <f t="shared" ref="X457" si="3080">IF((X454-X455+X456)&gt;0,(X454-X455+X456),0)</f>
        <v>0</v>
      </c>
      <c r="Y457" s="21">
        <f t="shared" ref="Y457:AQ457" si="3081">IF((Y454-Y455+Y456)&gt;0,(Y454-Y455+Y456),0)</f>
        <v>0</v>
      </c>
      <c r="Z457" s="21">
        <f t="shared" si="3081"/>
        <v>0</v>
      </c>
      <c r="AA457" s="21">
        <f t="shared" si="3081"/>
        <v>0</v>
      </c>
      <c r="AB457" s="21">
        <f t="shared" si="3081"/>
        <v>0</v>
      </c>
      <c r="AC457" s="21">
        <f t="shared" si="3081"/>
        <v>0</v>
      </c>
      <c r="AD457" s="21">
        <f t="shared" si="3081"/>
        <v>0</v>
      </c>
      <c r="AE457" s="21">
        <f t="shared" si="3081"/>
        <v>0</v>
      </c>
      <c r="AF457" s="21">
        <f t="shared" si="3081"/>
        <v>0</v>
      </c>
      <c r="AG457" s="21">
        <f t="shared" si="3081"/>
        <v>0</v>
      </c>
      <c r="AH457" s="21">
        <f t="shared" si="3081"/>
        <v>0</v>
      </c>
      <c r="AI457" s="21">
        <f t="shared" si="3081"/>
        <v>0</v>
      </c>
      <c r="AJ457" s="21">
        <f t="shared" si="3081"/>
        <v>0</v>
      </c>
      <c r="AK457" s="21">
        <f t="shared" si="3081"/>
        <v>0</v>
      </c>
      <c r="AL457" s="21">
        <f t="shared" si="3081"/>
        <v>0</v>
      </c>
      <c r="AM457" s="21">
        <f t="shared" si="3081"/>
        <v>0</v>
      </c>
      <c r="AN457" s="21">
        <f t="shared" si="3081"/>
        <v>0</v>
      </c>
      <c r="AO457" s="21">
        <f t="shared" si="3081"/>
        <v>0</v>
      </c>
      <c r="AP457" s="21">
        <f t="shared" si="3081"/>
        <v>0</v>
      </c>
      <c r="AQ457" s="21">
        <f t="shared" si="3081"/>
        <v>0</v>
      </c>
    </row>
    <row r="458" spans="1:43" hidden="1" x14ac:dyDescent="0.3">
      <c r="A458" s="14">
        <f>_xlfn.XLOOKUP(F458,'Demand on-top'!A:A,'Demand on-top'!S:S)</f>
        <v>660</v>
      </c>
      <c r="B458" s="22" t="s">
        <v>7</v>
      </c>
      <c r="C458" s="23" t="s">
        <v>8</v>
      </c>
      <c r="D458" s="18" cm="1">
        <f t="array" ref="D458">ROUND(_xlfn.XLOOKUP(B458,Artikli!A:A,Artikli!C:C/7),0)</f>
        <v>9</v>
      </c>
      <c r="E458" s="25" t="s">
        <v>44</v>
      </c>
      <c r="F458" s="25" t="s">
        <v>242</v>
      </c>
      <c r="G458" s="49" t="s">
        <v>243</v>
      </c>
      <c r="H458" s="64"/>
      <c r="I458" s="58" t="s">
        <v>29</v>
      </c>
      <c r="J458" s="32">
        <v>10.718614718614718</v>
      </c>
      <c r="K458" s="26" cm="1">
        <f t="array" ref="K458">IFERROR(_xlfn.LET(_xlpm.stk, K454, _xlpm.dem, L455:$BF455,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AVERAGE(L455:Z455), _xlpm.nxt), _xlpm.fw + ((_xlpm.stk - _xlpm.ded) / _xlpm.safe_nxt)),0)</f>
        <v>9.9437229437229444</v>
      </c>
      <c r="L458" s="26" cm="1">
        <f t="array" ref="L458">IFERROR(_xlfn.LET(_xlpm.stk, L454, _xlpm.dem, M455:$BF455,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AVERAGE(M455:AA455), _xlpm.nxt), _xlpm.fw + ((_xlpm.stk - _xlpm.ded) / _xlpm.safe_nxt)),0)</f>
        <v>8.9437229437229444</v>
      </c>
      <c r="M458" s="26" cm="1">
        <f t="array" ref="M458">IFERROR(_xlfn.LET(_xlpm.stk, M454, _xlpm.dem, N455:$BF455,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AVERAGE(N455:AB455), _xlpm.nxt), _xlpm.fw + ((_xlpm.stk - _xlpm.ded) / _xlpm.safe_nxt)),0)</f>
        <v>7.9393939393939394</v>
      </c>
      <c r="N458" s="26" cm="1">
        <f t="array" ref="N458">IFERROR(_xlfn.LET(_xlpm.stk, N454, _xlpm.dem, O455:$BF455,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AVERAGE(O455:AC455), _xlpm.nxt), _xlpm.fw + ((_xlpm.stk - _xlpm.ded) / _xlpm.safe_nxt)),0)</f>
        <v>6.9393939393939394</v>
      </c>
      <c r="O458" s="26" cm="1">
        <f t="array" ref="O458">IFERROR(_xlfn.LET(_xlpm.stk, O454, _xlpm.dem, P455:$BF455,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AVERAGE(P455:AD455), _xlpm.nxt), _xlpm.fw + ((_xlpm.stk - _xlpm.ded) / _xlpm.safe_nxt)),0)</f>
        <v>5.9307359307359304</v>
      </c>
      <c r="P458" s="26" cm="1">
        <f t="array" ref="P458">IFERROR(_xlfn.LET(_xlpm.stk, P454, _xlpm.dem, Q455:$BF455,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AVERAGE(Q455:AE455), _xlpm.nxt), _xlpm.fw + ((_xlpm.stk - _xlpm.ded) / _xlpm.safe_nxt)),0)</f>
        <v>4.9307359307359304</v>
      </c>
      <c r="Q458" s="26" cm="1">
        <f t="array" ref="Q458">IFERROR(_xlfn.LET(_xlpm.stk, Q454, _xlpm.dem, R455:$BF455,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AVERAGE(R455:AF455), _xlpm.nxt), _xlpm.fw + ((_xlpm.stk - _xlpm.ded) / _xlpm.safe_nxt)),0)</f>
        <v>3.9307359307359309</v>
      </c>
      <c r="R458" s="26" cm="1">
        <f t="array" ref="R458">IFERROR(_xlfn.LET(_xlpm.stk, R454, _xlpm.dem, S455:$BF455,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AVERAGE(S455:AG455), _xlpm.nxt), _xlpm.fw + ((_xlpm.stk - _xlpm.ded) / _xlpm.safe_nxt)),0)</f>
        <v>2.9307359307359309</v>
      </c>
      <c r="S458" s="26" cm="1">
        <f t="array" ref="S458">IFERROR(_xlfn.LET(_xlpm.stk, S454, _xlpm.dem, T455:$BF455,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AVERAGE(T455:AH455), _xlpm.nxt), _xlpm.fw + ((_xlpm.stk - _xlpm.ded) / _xlpm.safe_nxt)),0)</f>
        <v>1.9177489177489178</v>
      </c>
      <c r="T458" s="26" cm="1">
        <f t="array" ref="T458">IFERROR(_xlfn.LET(_xlpm.stk, T454, _xlpm.dem, U455:$BF455,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AVERAGE(U455:AI455), _xlpm.nxt), _xlpm.fw + ((_xlpm.stk - _xlpm.ded) / _xlpm.safe_nxt)),0)</f>
        <v>1.6320346320346322</v>
      </c>
      <c r="U458" s="26" cm="1">
        <f t="array" ref="U458">IFERROR(_xlfn.LET(_xlpm.stk, U454, _xlpm.dem, V455:$BF455,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AVERAGE(V455:AJ455), _xlpm.nxt), _xlpm.fw + ((_xlpm.stk - _xlpm.ded) / _xlpm.safe_nxt)),0)</f>
        <v>0.63636363636363635</v>
      </c>
      <c r="V458" s="26" cm="1">
        <f t="array" ref="V458">IFERROR(_xlfn.LET(_xlpm.stk, V454, _xlpm.dem, W455:$BF455,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AVERAGE(W455:AK455), _xlpm.nxt), _xlpm.fw + ((_xlpm.stk - _xlpm.ded) / _xlpm.safe_nxt)),0)</f>
        <v>0</v>
      </c>
      <c r="W458" s="26" cm="1">
        <f t="array" ref="W458">IFERROR(_xlfn.LET(_xlpm.stk, W454, _xlpm.dem, X455:$BF455,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AVERAGE(X455:AL455), _xlpm.nxt), _xlpm.fw + ((_xlpm.stk - _xlpm.ded) / _xlpm.safe_nxt)),0)</f>
        <v>0</v>
      </c>
      <c r="X458" s="26" cm="1">
        <f t="array" ref="X458">IFERROR(_xlfn.LET(_xlpm.stk, X454, _xlpm.dem, Y455:$BF455,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AVERAGE(Y455:AM455), _xlpm.nxt), _xlpm.fw + ((_xlpm.stk - _xlpm.ded) / _xlpm.safe_nxt)),0)</f>
        <v>0</v>
      </c>
      <c r="Y458" s="27" cm="1">
        <f t="array" ref="Y458">IFERROR(_xlfn.LET(_xlpm.stk, Y454, _xlpm.dem, Z455:$BF455,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AVERAGE(Z455:AN455), _xlpm.nxt), _xlpm.fw + ((_xlpm.stk - _xlpm.ded) / _xlpm.safe_nxt)),0)</f>
        <v>0</v>
      </c>
      <c r="Z458" s="27" cm="1">
        <f t="array" ref="Z458">IFERROR(_xlfn.LET(_xlpm.stk, Z454, _xlpm.dem, AA455:$BF455,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AVERAGE(AA455:AO455), _xlpm.nxt), _xlpm.fw + ((_xlpm.stk - _xlpm.ded) / _xlpm.safe_nxt)),0)</f>
        <v>0</v>
      </c>
      <c r="AA458" s="27" cm="1">
        <f t="array" ref="AA458">IFERROR(_xlfn.LET(_xlpm.stk, AA454, _xlpm.dem, AB455:$BF455,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AVERAGE(AB455:AP455), _xlpm.nxt), _xlpm.fw + ((_xlpm.stk - _xlpm.ded) / _xlpm.safe_nxt)),0)</f>
        <v>0</v>
      </c>
      <c r="AB458" s="27" cm="1">
        <f t="array" ref="AB458">IFERROR(_xlfn.LET(_xlpm.stk, AB454, _xlpm.dem, AC455:$BF455,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AVERAGE(AC455:AQ455), _xlpm.nxt), _xlpm.fw + ((_xlpm.stk - _xlpm.ded) / _xlpm.safe_nxt)),0)</f>
        <v>0</v>
      </c>
      <c r="AC458" s="27" cm="1">
        <f t="array" ref="AC458">IFERROR(_xlfn.LET(_xlpm.stk, AC454, _xlpm.dem, AD455:$BF455,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AVERAGE(AD455:AR455), _xlpm.nxt), _xlpm.fw + ((_xlpm.stk - _xlpm.ded) / _xlpm.safe_nxt)),0)</f>
        <v>0</v>
      </c>
      <c r="AD458" s="27" cm="1">
        <f t="array" ref="AD458">IFERROR(_xlfn.LET(_xlpm.stk, AD454, _xlpm.dem, AE455:$BF455,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AVERAGE(AE455:AS455), _xlpm.nxt), _xlpm.fw + ((_xlpm.stk - _xlpm.ded) / _xlpm.safe_nxt)),0)</f>
        <v>0</v>
      </c>
      <c r="AE458" s="27" cm="1">
        <f t="array" ref="AE458">IFERROR(_xlfn.LET(_xlpm.stk, AE454, _xlpm.dem, AF455:$BF455,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AVERAGE(AF455:AT455), _xlpm.nxt), _xlpm.fw + ((_xlpm.stk - _xlpm.ded) / _xlpm.safe_nxt)),0)</f>
        <v>0</v>
      </c>
      <c r="AF458" s="27" cm="1">
        <f t="array" ref="AF458">IFERROR(_xlfn.LET(_xlpm.stk, AF454, _xlpm.dem, AG455:$BF455,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AVERAGE(AG455:AU455), _xlpm.nxt), _xlpm.fw + ((_xlpm.stk - _xlpm.ded) / _xlpm.safe_nxt)),0)</f>
        <v>0</v>
      </c>
      <c r="AG458" s="27" cm="1">
        <f t="array" ref="AG458">IFERROR(_xlfn.LET(_xlpm.stk, AG454, _xlpm.dem, AH455:$BF455,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AVERAGE(AH455:AV455), _xlpm.nxt), _xlpm.fw + ((_xlpm.stk - _xlpm.ded) / _xlpm.safe_nxt)),0)</f>
        <v>0</v>
      </c>
      <c r="AH458" s="27" cm="1">
        <f t="array" ref="AH458">IFERROR(_xlfn.LET(_xlpm.stk, AH454, _xlpm.dem, AI455:$BF455,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AVERAGE(AI455:AW455), _xlpm.nxt), _xlpm.fw + ((_xlpm.stk - _xlpm.ded) / _xlpm.safe_nxt)),0)</f>
        <v>0</v>
      </c>
      <c r="AI458" s="27" cm="1">
        <f t="array" ref="AI458">IFERROR(_xlfn.LET(_xlpm.stk, AI454, _xlpm.dem, AJ455:$BF455,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AVERAGE(AJ455:AX455), _xlpm.nxt), _xlpm.fw + ((_xlpm.stk - _xlpm.ded) / _xlpm.safe_nxt)),0)</f>
        <v>0</v>
      </c>
      <c r="AJ458" s="27" cm="1">
        <f t="array" ref="AJ458">IFERROR(_xlfn.LET(_xlpm.stk, AJ454, _xlpm.dem, AK455:$BF455,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AVERAGE(AK455:AY455), _xlpm.nxt), _xlpm.fw + ((_xlpm.stk - _xlpm.ded) / _xlpm.safe_nxt)),0)</f>
        <v>0</v>
      </c>
      <c r="AK458" s="27" cm="1">
        <f t="array" ref="AK458">IFERROR(_xlfn.LET(_xlpm.stk, AK454, _xlpm.dem, AL455:$BF455,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AVERAGE(AL455:AZ455), _xlpm.nxt), _xlpm.fw + ((_xlpm.stk - _xlpm.ded) / _xlpm.safe_nxt)),0)</f>
        <v>0</v>
      </c>
      <c r="AL458" s="27" cm="1">
        <f t="array" ref="AL458">IFERROR(_xlfn.LET(_xlpm.stk, AL454, _xlpm.dem, AM455:$BF455,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AVERAGE(AM455:BA455), _xlpm.nxt), _xlpm.fw + ((_xlpm.stk - _xlpm.ded) / _xlpm.safe_nxt)),0)</f>
        <v>0</v>
      </c>
      <c r="AM458" s="27" cm="1">
        <f t="array" ref="AM458">IFERROR(_xlfn.LET(_xlpm.stk, AM454, _xlpm.dem, AN455:$BF455,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AVERAGE(AN455:BB455), _xlpm.nxt), _xlpm.fw + ((_xlpm.stk - _xlpm.ded) / _xlpm.safe_nxt)),0)</f>
        <v>0</v>
      </c>
      <c r="AN458" s="27" cm="1">
        <f t="array" ref="AN458">IFERROR(_xlfn.LET(_xlpm.stk, AN454, _xlpm.dem, AO455:$BF455,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AVERAGE(AO455:BC455), _xlpm.nxt), _xlpm.fw + ((_xlpm.stk - _xlpm.ded) / _xlpm.safe_nxt)),0)</f>
        <v>0</v>
      </c>
      <c r="AO458" s="27" cm="1">
        <f t="array" ref="AO458">IFERROR(_xlfn.LET(_xlpm.stk, AO454, _xlpm.dem, AP455:$BF455,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AVERAGE(AP455:BD455), _xlpm.nxt), _xlpm.fw + ((_xlpm.stk - _xlpm.ded) / _xlpm.safe_nxt)),0)</f>
        <v>0</v>
      </c>
      <c r="AP458" s="27" cm="1">
        <f t="array" ref="AP458">IFERROR(_xlfn.LET(_xlpm.stk, AP454, _xlpm.dem, AQ455:$BF455,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AVERAGE(AQ455:BE455), _xlpm.nxt), _xlpm.fw + ((_xlpm.stk - _xlpm.ded) / _xlpm.safe_nxt)),0)</f>
        <v>0</v>
      </c>
      <c r="AQ458" s="27" cm="1">
        <f t="array" ref="AQ458">IFERROR(_xlfn.LET(_xlpm.stk, AQ454, _xlpm.dem, AR455:$BF455,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AVERAGE(AR455:BF455), _xlpm.nxt), _xlpm.fw + ((_xlpm.stk - _xlpm.ded) / _xlpm.safe_nxt)),0)</f>
        <v>0</v>
      </c>
    </row>
    <row r="459" spans="1:43" hidden="1" x14ac:dyDescent="0.3">
      <c r="A459" s="14">
        <f>_xlfn.XLOOKUP(F459,'Demand on-top'!A:A,'Demand on-top'!S:S)</f>
        <v>0</v>
      </c>
      <c r="B459" s="16" t="s">
        <v>95</v>
      </c>
      <c r="C459" s="17" t="s">
        <v>96</v>
      </c>
      <c r="D459" s="18" cm="1">
        <f t="array" ref="D459">ROUND(_xlfn.XLOOKUP(B459,Artikli!A:A,Artikli!C:C/7),0)</f>
        <v>3</v>
      </c>
      <c r="E459" s="19" t="s">
        <v>44</v>
      </c>
      <c r="F459" s="19" t="s">
        <v>244</v>
      </c>
      <c r="G459" s="55" t="s">
        <v>245</v>
      </c>
      <c r="H459" s="61"/>
      <c r="I459" s="57" t="s">
        <v>26</v>
      </c>
      <c r="J459" s="31">
        <v>4</v>
      </c>
      <c r="K459" s="20">
        <f>IFERROR(_xlfn.XLOOKUP(F459,Stock!A:A,Stock!AI:AI),0)</f>
        <v>263</v>
      </c>
      <c r="L459" s="20">
        <f t="shared" ref="L459:Y459" si="3082">K462</f>
        <v>201</v>
      </c>
      <c r="M459" s="20">
        <f t="shared" si="3082"/>
        <v>139</v>
      </c>
      <c r="N459" s="20">
        <f t="shared" si="3082"/>
        <v>77</v>
      </c>
      <c r="O459" s="20">
        <f t="shared" si="3082"/>
        <v>15</v>
      </c>
      <c r="P459" s="20">
        <f t="shared" si="3082"/>
        <v>0</v>
      </c>
      <c r="Q459" s="20">
        <f t="shared" si="3082"/>
        <v>0</v>
      </c>
      <c r="R459" s="20">
        <f t="shared" si="3082"/>
        <v>0</v>
      </c>
      <c r="S459" s="20">
        <f t="shared" si="3082"/>
        <v>0</v>
      </c>
      <c r="T459" s="20">
        <f t="shared" si="3082"/>
        <v>0</v>
      </c>
      <c r="U459" s="20">
        <f t="shared" si="3082"/>
        <v>0</v>
      </c>
      <c r="V459" s="20">
        <f t="shared" si="3082"/>
        <v>0</v>
      </c>
      <c r="W459" s="20">
        <f t="shared" si="3082"/>
        <v>0</v>
      </c>
      <c r="X459" s="20">
        <f t="shared" si="3082"/>
        <v>0</v>
      </c>
      <c r="Y459" s="21">
        <f t="shared" si="3082"/>
        <v>0</v>
      </c>
      <c r="Z459" s="21">
        <f t="shared" ref="Z459" si="3083">Y462</f>
        <v>0</v>
      </c>
      <c r="AA459" s="21">
        <f t="shared" ref="AA459" si="3084">Z462</f>
        <v>0</v>
      </c>
      <c r="AB459" s="21">
        <f t="shared" ref="AB459" si="3085">AA462</f>
        <v>0</v>
      </c>
      <c r="AC459" s="21">
        <f t="shared" ref="AC459" si="3086">AB462</f>
        <v>0</v>
      </c>
      <c r="AD459" s="21">
        <f t="shared" ref="AD459" si="3087">AC462</f>
        <v>0</v>
      </c>
      <c r="AE459" s="21">
        <f t="shared" ref="AE459" si="3088">AD462</f>
        <v>0</v>
      </c>
      <c r="AF459" s="21">
        <f t="shared" ref="AF459" si="3089">AE462</f>
        <v>0</v>
      </c>
      <c r="AG459" s="21">
        <f t="shared" ref="AG459" si="3090">AF462</f>
        <v>0</v>
      </c>
      <c r="AH459" s="21">
        <f t="shared" ref="AH459" si="3091">AG462</f>
        <v>0</v>
      </c>
      <c r="AI459" s="21">
        <f t="shared" ref="AI459" si="3092">AH462</f>
        <v>0</v>
      </c>
      <c r="AJ459" s="21">
        <f t="shared" ref="AJ459" si="3093">AI462</f>
        <v>0</v>
      </c>
      <c r="AK459" s="21">
        <f t="shared" ref="AK459" si="3094">AJ462</f>
        <v>0</v>
      </c>
      <c r="AL459" s="21">
        <f t="shared" ref="AL459" si="3095">AK462</f>
        <v>0</v>
      </c>
      <c r="AM459" s="21">
        <f t="shared" ref="AM459" si="3096">AL462</f>
        <v>0</v>
      </c>
      <c r="AN459" s="21">
        <f t="shared" ref="AN459" si="3097">AM462</f>
        <v>0</v>
      </c>
      <c r="AO459" s="21">
        <f t="shared" ref="AO459" si="3098">AN462</f>
        <v>0</v>
      </c>
      <c r="AP459" s="21">
        <f t="shared" ref="AP459" si="3099">AO462</f>
        <v>0</v>
      </c>
      <c r="AQ459" s="21">
        <f t="shared" ref="AQ459" si="3100">AP462</f>
        <v>0</v>
      </c>
    </row>
    <row r="460" spans="1:43" hidden="1" x14ac:dyDescent="0.3">
      <c r="A460" s="14">
        <f>_xlfn.XLOOKUP(F460,'Demand on-top'!A:A,'Demand on-top'!S:S)</f>
        <v>0</v>
      </c>
      <c r="B460" s="16" t="s">
        <v>95</v>
      </c>
      <c r="C460" s="17" t="s">
        <v>96</v>
      </c>
      <c r="D460" s="18" cm="1">
        <f t="array" ref="D460">ROUND(_xlfn.XLOOKUP(B460,Artikli!A:A,Artikli!C:C/7),0)</f>
        <v>3</v>
      </c>
      <c r="E460" s="19" t="s">
        <v>44</v>
      </c>
      <c r="F460" s="19" t="s">
        <v>244</v>
      </c>
      <c r="G460" s="55" t="s">
        <v>245</v>
      </c>
      <c r="H460" s="62"/>
      <c r="I460" s="57" t="s">
        <v>28</v>
      </c>
      <c r="J460" s="31">
        <v>62</v>
      </c>
      <c r="K460" s="20">
        <f>ROUND(_xlfn.XLOOKUP($F460,'Prodaja+Demand'!$B:$B,'Prodaja+Demand'!BG:BG),0)+ROUND(_xlfn.XLOOKUP($F460,'Demand on-top'!$A:$A,'Demand on-top'!F:F),0)</f>
        <v>62</v>
      </c>
      <c r="L460" s="20">
        <f>ROUND(_xlfn.XLOOKUP($F460,'Prodaja+Demand'!$B:$B,'Prodaja+Demand'!BH:BH),0)+ROUND(_xlfn.XLOOKUP($F460,'Demand on-top'!$A:$A,'Demand on-top'!G:G),0)</f>
        <v>62</v>
      </c>
      <c r="M460" s="20">
        <f>ROUND(_xlfn.XLOOKUP($F460,'Prodaja+Demand'!$B:$B,'Prodaja+Demand'!BI:BI),0)+ROUND(_xlfn.XLOOKUP($F460,'Demand on-top'!$A:$A,'Demand on-top'!H:H),0)</f>
        <v>62</v>
      </c>
      <c r="N460" s="20">
        <f>ROUND(_xlfn.XLOOKUP($F460,'Prodaja+Demand'!$B:$B,'Prodaja+Demand'!BJ:BJ),0)+ROUND(_xlfn.XLOOKUP($F460,'Demand on-top'!$A:$A,'Demand on-top'!I:I),0)</f>
        <v>62</v>
      </c>
      <c r="O460" s="20">
        <f>ROUND(_xlfn.XLOOKUP($F460,'Prodaja+Demand'!$B:$B,'Prodaja+Demand'!BK:BK),0)+ROUND(_xlfn.XLOOKUP($F460,'Demand on-top'!$A:$A,'Demand on-top'!J:J),0)</f>
        <v>62</v>
      </c>
      <c r="P460" s="20">
        <f>ROUND(_xlfn.XLOOKUP($F460,'Prodaja+Demand'!$B:$B,'Prodaja+Demand'!BL:BL),0)+ROUND(_xlfn.XLOOKUP($F460,'Demand on-top'!$A:$A,'Demand on-top'!K:K),0)</f>
        <v>62</v>
      </c>
      <c r="Q460" s="20">
        <f>ROUND(_xlfn.XLOOKUP($F460,'Prodaja+Demand'!$B:$B,'Prodaja+Demand'!BM:BM),0)+ROUND(_xlfn.XLOOKUP($F460,'Demand on-top'!$A:$A,'Demand on-top'!L:L),0)</f>
        <v>61</v>
      </c>
      <c r="R460" s="20">
        <f>ROUND(_xlfn.XLOOKUP($F460,'Prodaja+Demand'!$B:$B,'Prodaja+Demand'!BN:BN),0)+ROUND(_xlfn.XLOOKUP($F460,'Demand on-top'!$A:$A,'Demand on-top'!M:M),0)</f>
        <v>61</v>
      </c>
      <c r="S460" s="20">
        <f>ROUND(_xlfn.XLOOKUP($F460,'Prodaja+Demand'!$B:$B,'Prodaja+Demand'!BO:BO),0)+ROUND(_xlfn.XLOOKUP($F460,'Demand on-top'!$A:$A,'Demand on-top'!N:N),0)</f>
        <v>61</v>
      </c>
      <c r="T460" s="20">
        <f>ROUND(_xlfn.XLOOKUP($F460,'Prodaja+Demand'!$B:$B,'Prodaja+Demand'!BP:BP),0)+ROUND(_xlfn.XLOOKUP($F460,'Demand on-top'!$A:$A,'Demand on-top'!O:O),0)</f>
        <v>62</v>
      </c>
      <c r="U460" s="20">
        <f>ROUND(_xlfn.XLOOKUP($F460,'Prodaja+Demand'!$B:$B,'Prodaja+Demand'!BQ:BQ),0)+ROUND(_xlfn.XLOOKUP($F460,'Demand on-top'!$A:$A,'Demand on-top'!P:P),0)</f>
        <v>62</v>
      </c>
      <c r="V460" s="20">
        <f>ROUND(_xlfn.XLOOKUP($F460,'Prodaja+Demand'!$B:$B,'Prodaja+Demand'!BR:BR),0)+ROUND(_xlfn.XLOOKUP($F460,'Demand on-top'!$A:$A,'Demand on-top'!Q:Q),0)</f>
        <v>62</v>
      </c>
      <c r="W460" s="20">
        <f>ROUND(_xlfn.XLOOKUP($F460,'Prodaja+Demand'!$B:$B,'Prodaja+Demand'!BS:BS),0)+ROUND(_xlfn.XLOOKUP($F460,'Demand on-top'!$A:$A,'Demand on-top'!R:R),0)</f>
        <v>63</v>
      </c>
      <c r="X460" s="20">
        <f>ROUND(_xlfn.XLOOKUP($F460,'Prodaja+Demand'!$B:$B,'Prodaja+Demand'!BT:BT),0)+ROUND(_xlfn.XLOOKUP($F460,'Demand on-top'!$A:$A,'Demand on-top'!S:S),0)</f>
        <v>63</v>
      </c>
      <c r="Y460" s="21">
        <f>ROUND(_xlfn.XLOOKUP($F460,'Prodaja+Demand'!$B:$B,'Prodaja+Demand'!BU:BU),0)+ROUND(_xlfn.XLOOKUP($F460,'Demand on-top'!$A:$A,'Demand on-top'!T:T),0)</f>
        <v>63</v>
      </c>
      <c r="Z460" s="21">
        <f>ROUND(_xlfn.XLOOKUP($F460,'Prodaja+Demand'!$B:$B,'Prodaja+Demand'!BV:BV),0)+ROUND(_xlfn.XLOOKUP($F460,'Demand on-top'!$A:$A,'Demand on-top'!U:U),0)</f>
        <v>63</v>
      </c>
      <c r="AA460" s="21">
        <f>ROUND(_xlfn.XLOOKUP($F460,'Prodaja+Demand'!$B:$B,'Prodaja+Demand'!BW:BW),0)+ROUND(_xlfn.XLOOKUP($F460,'Demand on-top'!$A:$A,'Demand on-top'!V:V),0)</f>
        <v>63</v>
      </c>
      <c r="AB460" s="21">
        <f>ROUND(_xlfn.XLOOKUP($F460,'Prodaja+Demand'!$B:$B,'Prodaja+Demand'!BX:BX),0)+ROUND(_xlfn.XLOOKUP($F460,'Demand on-top'!$A:$A,'Demand on-top'!W:W),0)</f>
        <v>64</v>
      </c>
      <c r="AC460" s="21">
        <f>ROUND(_xlfn.XLOOKUP($F460,'Prodaja+Demand'!$B:$B,'Prodaja+Demand'!BY:BY),0)+ROUND(_xlfn.XLOOKUP($F460,'Demand on-top'!$A:$A,'Demand on-top'!X:X),0)</f>
        <v>65</v>
      </c>
      <c r="AD460" s="21">
        <f>ROUND(_xlfn.XLOOKUP($F460,'Prodaja+Demand'!$B:$B,'Prodaja+Demand'!BZ:BZ),0)+ROUND(_xlfn.XLOOKUP($F460,'Demand on-top'!$A:$A,'Demand on-top'!Y:Y),0)</f>
        <v>65</v>
      </c>
      <c r="AE460" s="21">
        <f>ROUND(_xlfn.XLOOKUP($F460,'Prodaja+Demand'!$B:$B,'Prodaja+Demand'!CA:CA),0)+ROUND(_xlfn.XLOOKUP($F460,'Demand on-top'!$A:$A,'Demand on-top'!Z:Z),0)</f>
        <v>64</v>
      </c>
      <c r="AF460" s="21">
        <f>ROUND(_xlfn.XLOOKUP($F460,'Prodaja+Demand'!$B:$B,'Prodaja+Demand'!CB:CB),0)+ROUND(_xlfn.XLOOKUP($F460,'Demand on-top'!$A:$A,'Demand on-top'!AA:AA),0)</f>
        <v>65</v>
      </c>
      <c r="AG460" s="21">
        <f>ROUND(_xlfn.XLOOKUP($F460,'Prodaja+Demand'!$B:$B,'Prodaja+Demand'!CC:CC),0)+ROUND(_xlfn.XLOOKUP($F460,'Demand on-top'!$A:$A,'Demand on-top'!AB:AB),0)</f>
        <v>65</v>
      </c>
      <c r="AH460" s="21">
        <f>ROUND(_xlfn.XLOOKUP($F460,'Prodaja+Demand'!$B:$B,'Prodaja+Demand'!CD:CD),0)+ROUND(_xlfn.XLOOKUP($F460,'Demand on-top'!$A:$A,'Demand on-top'!AC:AC),0)</f>
        <v>63</v>
      </c>
      <c r="AI460" s="21">
        <f>ROUND(_xlfn.XLOOKUP($F460,'Prodaja+Demand'!$B:$B,'Prodaja+Demand'!CE:CE),0)+ROUND(_xlfn.XLOOKUP($F460,'Demand on-top'!$A:$A,'Demand on-top'!AD:AD),0)</f>
        <v>63</v>
      </c>
      <c r="AJ460" s="21">
        <f>ROUND(_xlfn.XLOOKUP($F460,'Prodaja+Demand'!$B:$B,'Prodaja+Demand'!CF:CF),0)+ROUND(_xlfn.XLOOKUP($F460,'Demand on-top'!$A:$A,'Demand on-top'!AE:AE),0)</f>
        <v>63</v>
      </c>
      <c r="AK460" s="21">
        <f>ROUND(_xlfn.XLOOKUP($F460,'Prodaja+Demand'!$B:$B,'Prodaja+Demand'!CG:CG),0)+ROUND(_xlfn.XLOOKUP($F460,'Demand on-top'!$A:$A,'Demand on-top'!AF:AF),0)</f>
        <v>63</v>
      </c>
      <c r="AL460" s="21">
        <f>ROUND(_xlfn.XLOOKUP($F460,'Prodaja+Demand'!$B:$B,'Prodaja+Demand'!CH:CH),0)+ROUND(_xlfn.XLOOKUP($F460,'Demand on-top'!$A:$A,'Demand on-top'!AG:AG),0)</f>
        <v>63</v>
      </c>
      <c r="AM460" s="21">
        <f>ROUND(_xlfn.XLOOKUP($F460,'Prodaja+Demand'!$B:$B,'Prodaja+Demand'!CI:CI),0)+ROUND(_xlfn.XLOOKUP($F460,'Demand on-top'!$A:$A,'Demand on-top'!AH:AH),0)</f>
        <v>63</v>
      </c>
      <c r="AN460" s="21">
        <f>ROUND(_xlfn.XLOOKUP($F460,'Prodaja+Demand'!$B:$B,'Prodaja+Demand'!CJ:CJ),0)+ROUND(_xlfn.XLOOKUP($F460,'Demand on-top'!$A:$A,'Demand on-top'!AI:AI),0)</f>
        <v>63</v>
      </c>
      <c r="AO460" s="21">
        <f>ROUND(_xlfn.XLOOKUP($F460,'Prodaja+Demand'!$B:$B,'Prodaja+Demand'!CK:CK),0)+ROUND(_xlfn.XLOOKUP($F460,'Demand on-top'!$A:$A,'Demand on-top'!AJ:AJ),0)</f>
        <v>63</v>
      </c>
      <c r="AP460" s="21">
        <f>ROUND(_xlfn.XLOOKUP($F460,'Prodaja+Demand'!$B:$B,'Prodaja+Demand'!CL:CL),0)+ROUND(_xlfn.XLOOKUP($F460,'Demand on-top'!$A:$A,'Demand on-top'!AK:AK),0)</f>
        <v>0</v>
      </c>
      <c r="AQ460" s="21">
        <f>ROUND(_xlfn.XLOOKUP($F460,'Prodaja+Demand'!$B:$B,'Prodaja+Demand'!CM:CM),0)+ROUND(_xlfn.XLOOKUP($F460,'Demand on-top'!$A:$A,'Demand on-top'!AL:AL),0)</f>
        <v>0</v>
      </c>
    </row>
    <row r="461" spans="1:43" hidden="1" x14ac:dyDescent="0.3">
      <c r="A461" s="14">
        <f>_xlfn.XLOOKUP(F461,'Demand on-top'!A:A,'Demand on-top'!S:S)</f>
        <v>0</v>
      </c>
      <c r="B461" s="16" t="s">
        <v>95</v>
      </c>
      <c r="C461" s="17" t="s">
        <v>96</v>
      </c>
      <c r="D461" s="18" cm="1">
        <f t="array" ref="D461">ROUND(_xlfn.XLOOKUP(B461,Artikli!A:A,Artikli!C:C/7),0)</f>
        <v>3</v>
      </c>
      <c r="E461" s="19" t="s">
        <v>44</v>
      </c>
      <c r="F461" s="19" t="s">
        <v>244</v>
      </c>
      <c r="G461" s="55" t="s">
        <v>245</v>
      </c>
      <c r="H461" s="62"/>
      <c r="I461" s="57" t="s">
        <v>27</v>
      </c>
      <c r="J461" s="31">
        <v>0</v>
      </c>
      <c r="K461" s="20">
        <f>IFERROR(_xlfn.XLOOKUP($F461,'Incoming supply'!$A:$A,'Incoming supply'!B:B),0)</f>
        <v>0</v>
      </c>
      <c r="L461" s="20">
        <f>IFERROR(_xlfn.XLOOKUP($F461,'Incoming supply'!$A:$A,'Incoming supply'!C:C),0)</f>
        <v>0</v>
      </c>
      <c r="M461" s="20">
        <f>IFERROR(_xlfn.XLOOKUP($F461,'Incoming supply'!$A:$A,'Incoming supply'!D:D),0)</f>
        <v>0</v>
      </c>
      <c r="N461" s="20">
        <f>IFERROR(_xlfn.XLOOKUP($F461,'Incoming supply'!$A:$A,'Incoming supply'!E:E),0)</f>
        <v>0</v>
      </c>
      <c r="O461" s="20">
        <f>IFERROR(_xlfn.XLOOKUP($F461,'Incoming supply'!$A:$A,'Incoming supply'!F:F),0)</f>
        <v>0</v>
      </c>
      <c r="P461" s="20">
        <f>IFERROR(_xlfn.XLOOKUP($F461,'Incoming supply'!$A:$A,'Incoming supply'!G:G),0)</f>
        <v>0</v>
      </c>
      <c r="Q461" s="20">
        <f>IFERROR(_xlfn.XLOOKUP($F461,'Incoming supply'!$A:$A,'Incoming supply'!H:H),0)</f>
        <v>0</v>
      </c>
      <c r="R461" s="20">
        <f>IFERROR(_xlfn.XLOOKUP($F461,'Incoming supply'!$A:$A,'Incoming supply'!I:I),0)</f>
        <v>0</v>
      </c>
      <c r="S461" s="20">
        <f>IFERROR(_xlfn.XLOOKUP($F461,'Incoming supply'!$A:$A,'Incoming supply'!J:J),0)</f>
        <v>0</v>
      </c>
      <c r="T461" s="20">
        <f>IFERROR(_xlfn.XLOOKUP($F461,'Incoming supply'!$A:$A,'Incoming supply'!K:K),0)</f>
        <v>0</v>
      </c>
      <c r="U461" s="20">
        <f>IFERROR(_xlfn.XLOOKUP($F461,'Incoming supply'!$A:$A,'Incoming supply'!L:L),0)</f>
        <v>0</v>
      </c>
      <c r="V461" s="20">
        <f>IFERROR(_xlfn.XLOOKUP($F461,'Incoming supply'!$A:$A,'Incoming supply'!M:M),0)</f>
        <v>0</v>
      </c>
      <c r="W461" s="20">
        <f>IFERROR(_xlfn.XLOOKUP($F461,'Incoming supply'!$A:$A,'Incoming supply'!N:N),0)</f>
        <v>0</v>
      </c>
      <c r="X461" s="20">
        <f>IFERROR(_xlfn.XLOOKUP($F461,'Incoming supply'!$A:$A,'Incoming supply'!O:O),0)</f>
        <v>0</v>
      </c>
      <c r="Y461" s="21">
        <f>IFERROR(_xlfn.XLOOKUP($F461,'Incoming supply'!$A:$A,'Incoming supply'!P:P),0)</f>
        <v>0</v>
      </c>
      <c r="Z461" s="21">
        <f>IFERROR(_xlfn.XLOOKUP($F461,'Incoming supply'!$A:$A,'Incoming supply'!Q:Q),0)</f>
        <v>0</v>
      </c>
      <c r="AA461" s="21">
        <f>IFERROR(_xlfn.XLOOKUP($F461,'Incoming supply'!$A:$A,'Incoming supply'!R:R),0)</f>
        <v>0</v>
      </c>
      <c r="AB461" s="21">
        <f>IFERROR(_xlfn.XLOOKUP($F461,'Incoming supply'!$A:$A,'Incoming supply'!S:S),0)</f>
        <v>0</v>
      </c>
      <c r="AC461" s="21">
        <f>IFERROR(_xlfn.XLOOKUP($F461,'Incoming supply'!$A:$A,'Incoming supply'!T:T),0)</f>
        <v>0</v>
      </c>
      <c r="AD461" s="21">
        <f>IFERROR(_xlfn.XLOOKUP($F461,'Incoming supply'!$A:$A,'Incoming supply'!U:U),0)</f>
        <v>0</v>
      </c>
      <c r="AE461" s="21">
        <f>IFERROR(_xlfn.XLOOKUP($F461,'Incoming supply'!$A:$A,'Incoming supply'!V:V),0)</f>
        <v>0</v>
      </c>
      <c r="AF461" s="21">
        <f>IFERROR(_xlfn.XLOOKUP($F461,'Incoming supply'!$A:$A,'Incoming supply'!W:W),0)</f>
        <v>0</v>
      </c>
      <c r="AG461" s="21">
        <f>IFERROR(_xlfn.XLOOKUP($F461,'Incoming supply'!$A:$A,'Incoming supply'!X:X),0)</f>
        <v>0</v>
      </c>
      <c r="AH461" s="21">
        <f>IFERROR(_xlfn.XLOOKUP($F461,'Incoming supply'!$A:$A,'Incoming supply'!Y:Y),0)</f>
        <v>0</v>
      </c>
      <c r="AI461" s="21">
        <f>IFERROR(_xlfn.XLOOKUP($F461,'Incoming supply'!$A:$A,'Incoming supply'!Z:Z),0)</f>
        <v>0</v>
      </c>
      <c r="AJ461" s="21">
        <f>IFERROR(_xlfn.XLOOKUP($F461,'Incoming supply'!$A:$A,'Incoming supply'!AA:AA),0)</f>
        <v>0</v>
      </c>
      <c r="AK461" s="21">
        <f>IFERROR(_xlfn.XLOOKUP($F461,'Incoming supply'!$A:$A,'Incoming supply'!AB:AB),0)</f>
        <v>0</v>
      </c>
      <c r="AL461" s="21">
        <f>IFERROR(_xlfn.XLOOKUP($F461,'Incoming supply'!$A:$A,'Incoming supply'!AC:AC),0)</f>
        <v>0</v>
      </c>
      <c r="AM461" s="21">
        <f>IFERROR(_xlfn.XLOOKUP($F461,'Incoming supply'!$A:$A,'Incoming supply'!AD:AD),0)</f>
        <v>0</v>
      </c>
      <c r="AN461" s="21">
        <f>IFERROR(_xlfn.XLOOKUP($F461,'Incoming supply'!$A:$A,'Incoming supply'!AE:AE),0)</f>
        <v>0</v>
      </c>
      <c r="AO461" s="21">
        <f>IFERROR(_xlfn.XLOOKUP($F461,'Incoming supply'!$A:$A,'Incoming supply'!AF:AF),0)</f>
        <v>0</v>
      </c>
      <c r="AP461" s="21">
        <f>IFERROR(_xlfn.XLOOKUP($F461,'Incoming supply'!$A:$A,'Incoming supply'!AG:AG),0)</f>
        <v>0</v>
      </c>
      <c r="AQ461" s="21">
        <f>IFERROR(_xlfn.XLOOKUP($F461,'Incoming supply'!$A:$A,'Incoming supply'!AH:AH),0)</f>
        <v>0</v>
      </c>
    </row>
    <row r="462" spans="1:43" hidden="1" x14ac:dyDescent="0.3">
      <c r="A462" s="14">
        <f>_xlfn.XLOOKUP(F462,'Demand on-top'!A:A,'Demand on-top'!S:S)</f>
        <v>0</v>
      </c>
      <c r="B462" s="16" t="s">
        <v>95</v>
      </c>
      <c r="C462" s="17" t="s">
        <v>96</v>
      </c>
      <c r="D462" s="18" cm="1">
        <f t="array" ref="D462">ROUND(_xlfn.XLOOKUP(B462,Artikli!A:A,Artikli!C:C/7),0)</f>
        <v>3</v>
      </c>
      <c r="E462" s="19" t="s">
        <v>44</v>
      </c>
      <c r="F462" s="19" t="s">
        <v>244</v>
      </c>
      <c r="G462" s="55" t="s">
        <v>245</v>
      </c>
      <c r="H462" s="62"/>
      <c r="I462" s="57" t="s">
        <v>4096</v>
      </c>
      <c r="J462" s="31">
        <v>0</v>
      </c>
      <c r="K462" s="20">
        <f t="shared" ref="K462" si="3101">IF((K459-K460+K461)&gt;0,(K459-K460+K461),0)</f>
        <v>201</v>
      </c>
      <c r="L462" s="20">
        <f t="shared" ref="L462" si="3102">IF((L459-L460+L461)&gt;0,(L459-L460+L461),0)</f>
        <v>139</v>
      </c>
      <c r="M462" s="20">
        <f t="shared" ref="M462" si="3103">IF((M459-M460+M461)&gt;0,(M459-M460+M461),0)</f>
        <v>77</v>
      </c>
      <c r="N462" s="20">
        <f t="shared" ref="N462" si="3104">IF((N459-N460+N461)&gt;0,(N459-N460+N461),0)</f>
        <v>15</v>
      </c>
      <c r="O462" s="20">
        <f t="shared" ref="O462" si="3105">IF((O459-O460+O461)&gt;0,(O459-O460+O461),0)</f>
        <v>0</v>
      </c>
      <c r="P462" s="20">
        <f t="shared" ref="P462" si="3106">IF((P459-P460+P461)&gt;0,(P459-P460+P461),0)</f>
        <v>0</v>
      </c>
      <c r="Q462" s="20">
        <f t="shared" ref="Q462" si="3107">IF((Q459-Q460+Q461)&gt;0,(Q459-Q460+Q461),0)</f>
        <v>0</v>
      </c>
      <c r="R462" s="20">
        <f t="shared" ref="R462" si="3108">IF((R459-R460+R461)&gt;0,(R459-R460+R461),0)</f>
        <v>0</v>
      </c>
      <c r="S462" s="20">
        <f t="shared" ref="S462" si="3109">IF((S459-S460+S461)&gt;0,(S459-S460+S461),0)</f>
        <v>0</v>
      </c>
      <c r="T462" s="20">
        <f t="shared" ref="T462" si="3110">IF((T459-T460+T461)&gt;0,(T459-T460+T461),0)</f>
        <v>0</v>
      </c>
      <c r="U462" s="20">
        <f t="shared" ref="U462" si="3111">IF((U459-U460+U461)&gt;0,(U459-U460+U461),0)</f>
        <v>0</v>
      </c>
      <c r="V462" s="20">
        <f t="shared" ref="V462" si="3112">IF((V459-V460+V461)&gt;0,(V459-V460+V461),0)</f>
        <v>0</v>
      </c>
      <c r="W462" s="20">
        <f t="shared" ref="W462" si="3113">IF((W459-W460+W461)&gt;0,(W459-W460+W461),0)</f>
        <v>0</v>
      </c>
      <c r="X462" s="20">
        <f t="shared" ref="X462" si="3114">IF((X459-X460+X461)&gt;0,(X459-X460+X461),0)</f>
        <v>0</v>
      </c>
      <c r="Y462" s="21">
        <f t="shared" ref="Y462:AQ462" si="3115">IF((Y459-Y460+Y461)&gt;0,(Y459-Y460+Y461),0)</f>
        <v>0</v>
      </c>
      <c r="Z462" s="21">
        <f t="shared" si="3115"/>
        <v>0</v>
      </c>
      <c r="AA462" s="21">
        <f t="shared" si="3115"/>
        <v>0</v>
      </c>
      <c r="AB462" s="21">
        <f t="shared" si="3115"/>
        <v>0</v>
      </c>
      <c r="AC462" s="21">
        <f t="shared" si="3115"/>
        <v>0</v>
      </c>
      <c r="AD462" s="21">
        <f t="shared" si="3115"/>
        <v>0</v>
      </c>
      <c r="AE462" s="21">
        <f t="shared" si="3115"/>
        <v>0</v>
      </c>
      <c r="AF462" s="21">
        <f t="shared" si="3115"/>
        <v>0</v>
      </c>
      <c r="AG462" s="21">
        <f t="shared" si="3115"/>
        <v>0</v>
      </c>
      <c r="AH462" s="21">
        <f t="shared" si="3115"/>
        <v>0</v>
      </c>
      <c r="AI462" s="21">
        <f t="shared" si="3115"/>
        <v>0</v>
      </c>
      <c r="AJ462" s="21">
        <f t="shared" si="3115"/>
        <v>0</v>
      </c>
      <c r="AK462" s="21">
        <f t="shared" si="3115"/>
        <v>0</v>
      </c>
      <c r="AL462" s="21">
        <f t="shared" si="3115"/>
        <v>0</v>
      </c>
      <c r="AM462" s="21">
        <f t="shared" si="3115"/>
        <v>0</v>
      </c>
      <c r="AN462" s="21">
        <f t="shared" si="3115"/>
        <v>0</v>
      </c>
      <c r="AO462" s="21">
        <f t="shared" si="3115"/>
        <v>0</v>
      </c>
      <c r="AP462" s="21">
        <f t="shared" si="3115"/>
        <v>0</v>
      </c>
      <c r="AQ462" s="21">
        <f t="shared" si="3115"/>
        <v>0</v>
      </c>
    </row>
    <row r="463" spans="1:43" hidden="1" x14ac:dyDescent="0.3">
      <c r="A463" s="14">
        <f>_xlfn.XLOOKUP(F463,'Demand on-top'!A:A,'Demand on-top'!S:S)</f>
        <v>0</v>
      </c>
      <c r="B463" s="22" t="s">
        <v>95</v>
      </c>
      <c r="C463" s="23" t="s">
        <v>96</v>
      </c>
      <c r="D463" s="18" cm="1">
        <f t="array" ref="D463">ROUND(_xlfn.XLOOKUP(B463,Artikli!A:A,Artikli!C:C/7),0)</f>
        <v>3</v>
      </c>
      <c r="E463" s="25" t="s">
        <v>44</v>
      </c>
      <c r="F463" s="25" t="s">
        <v>244</v>
      </c>
      <c r="G463" s="56" t="s">
        <v>245</v>
      </c>
      <c r="H463" s="64"/>
      <c r="I463" s="58" t="s">
        <v>29</v>
      </c>
      <c r="J463" s="32">
        <v>6.4516129032258063E-2</v>
      </c>
      <c r="K463" s="26" cm="1">
        <f t="array" ref="K463">IFERROR(_xlfn.LET(_xlpm.stk, K459, _xlpm.dem, L460:$BF460,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AVERAGE(L460:Z460), _xlpm.nxt), _xlpm.fw + ((_xlpm.stk - _xlpm.ded) / _xlpm.safe_nxt)),0)</f>
        <v>4.241935483870968</v>
      </c>
      <c r="L463" s="26" cm="1">
        <f t="array" ref="L463">IFERROR(_xlfn.LET(_xlpm.stk, L459, _xlpm.dem, M460:$BF460,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AVERAGE(M460:AA460), _xlpm.nxt), _xlpm.fw + ((_xlpm.stk - _xlpm.ded) / _xlpm.safe_nxt)),0)</f>
        <v>3.241935483870968</v>
      </c>
      <c r="M463" s="26" cm="1">
        <f t="array" ref="M463">IFERROR(_xlfn.LET(_xlpm.stk, M459, _xlpm.dem, N460:$BF460,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AVERAGE(N460:AB460), _xlpm.nxt), _xlpm.fw + ((_xlpm.stk - _xlpm.ded) / _xlpm.safe_nxt)),0)</f>
        <v>2.241935483870968</v>
      </c>
      <c r="N463" s="26" cm="1">
        <f t="array" ref="N463">IFERROR(_xlfn.LET(_xlpm.stk, N459, _xlpm.dem, O460:$BF460,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AVERAGE(O460:AC460), _xlpm.nxt), _xlpm.fw + ((_xlpm.stk - _xlpm.ded) / _xlpm.safe_nxt)),0)</f>
        <v>1.2419354838709677</v>
      </c>
      <c r="O463" s="26" cm="1">
        <f t="array" ref="O463">IFERROR(_xlfn.LET(_xlpm.stk, O459, _xlpm.dem, P460:$BF460,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AVERAGE(P460:AD460), _xlpm.nxt), _xlpm.fw + ((_xlpm.stk - _xlpm.ded) / _xlpm.safe_nxt)),0)</f>
        <v>0.24193548387096775</v>
      </c>
      <c r="P463" s="26" cm="1">
        <f t="array" ref="P463">IFERROR(_xlfn.LET(_xlpm.stk, P459, _xlpm.dem, Q460:$BF460,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AVERAGE(Q460:AE460), _xlpm.nxt), _xlpm.fw + ((_xlpm.stk - _xlpm.ded) / _xlpm.safe_nxt)),0)</f>
        <v>0</v>
      </c>
      <c r="Q463" s="26" cm="1">
        <f t="array" ref="Q463">IFERROR(_xlfn.LET(_xlpm.stk, Q459, _xlpm.dem, R460:$BF460,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AVERAGE(R460:AF460), _xlpm.nxt), _xlpm.fw + ((_xlpm.stk - _xlpm.ded) / _xlpm.safe_nxt)),0)</f>
        <v>0</v>
      </c>
      <c r="R463" s="26" cm="1">
        <f t="array" ref="R463">IFERROR(_xlfn.LET(_xlpm.stk, R459, _xlpm.dem, S460:$BF460,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AVERAGE(S460:AG460), _xlpm.nxt), _xlpm.fw + ((_xlpm.stk - _xlpm.ded) / _xlpm.safe_nxt)),0)</f>
        <v>0</v>
      </c>
      <c r="S463" s="26" cm="1">
        <f t="array" ref="S463">IFERROR(_xlfn.LET(_xlpm.stk, S459, _xlpm.dem, T460:$BF460,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AVERAGE(T460:AH460), _xlpm.nxt), _xlpm.fw + ((_xlpm.stk - _xlpm.ded) / _xlpm.safe_nxt)),0)</f>
        <v>0</v>
      </c>
      <c r="T463" s="26" cm="1">
        <f t="array" ref="T463">IFERROR(_xlfn.LET(_xlpm.stk, T459, _xlpm.dem, U460:$BF460,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AVERAGE(U460:AI460), _xlpm.nxt), _xlpm.fw + ((_xlpm.stk - _xlpm.ded) / _xlpm.safe_nxt)),0)</f>
        <v>0</v>
      </c>
      <c r="U463" s="26" cm="1">
        <f t="array" ref="U463">IFERROR(_xlfn.LET(_xlpm.stk, U459, _xlpm.dem, V460:$BF460,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AVERAGE(V460:AJ460), _xlpm.nxt), _xlpm.fw + ((_xlpm.stk - _xlpm.ded) / _xlpm.safe_nxt)),0)</f>
        <v>0</v>
      </c>
      <c r="V463" s="26" cm="1">
        <f t="array" ref="V463">IFERROR(_xlfn.LET(_xlpm.stk, V459, _xlpm.dem, W460:$BF460,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AVERAGE(W460:AK460), _xlpm.nxt), _xlpm.fw + ((_xlpm.stk - _xlpm.ded) / _xlpm.safe_nxt)),0)</f>
        <v>0</v>
      </c>
      <c r="W463" s="26" cm="1">
        <f t="array" ref="W463">IFERROR(_xlfn.LET(_xlpm.stk, W459, _xlpm.dem, X460:$BF460,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AVERAGE(X460:AL460), _xlpm.nxt), _xlpm.fw + ((_xlpm.stk - _xlpm.ded) / _xlpm.safe_nxt)),0)</f>
        <v>0</v>
      </c>
      <c r="X463" s="26" cm="1">
        <f t="array" ref="X463">IFERROR(_xlfn.LET(_xlpm.stk, X459, _xlpm.dem, Y460:$BF460,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AVERAGE(Y460:AM460), _xlpm.nxt), _xlpm.fw + ((_xlpm.stk - _xlpm.ded) / _xlpm.safe_nxt)),0)</f>
        <v>0</v>
      </c>
      <c r="Y463" s="27" cm="1">
        <f t="array" ref="Y463">IFERROR(_xlfn.LET(_xlpm.stk, Y459, _xlpm.dem, Z460:$BF460,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AVERAGE(Z460:AN460), _xlpm.nxt), _xlpm.fw + ((_xlpm.stk - _xlpm.ded) / _xlpm.safe_nxt)),0)</f>
        <v>0</v>
      </c>
      <c r="Z463" s="27" cm="1">
        <f t="array" ref="Z463">IFERROR(_xlfn.LET(_xlpm.stk, Z459, _xlpm.dem, AA460:$BF460,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AVERAGE(AA460:AO460), _xlpm.nxt), _xlpm.fw + ((_xlpm.stk - _xlpm.ded) / _xlpm.safe_nxt)),0)</f>
        <v>0</v>
      </c>
      <c r="AA463" s="27" cm="1">
        <f t="array" ref="AA463">IFERROR(_xlfn.LET(_xlpm.stk, AA459, _xlpm.dem, AB460:$BF460,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AVERAGE(AB460:AP460), _xlpm.nxt), _xlpm.fw + ((_xlpm.stk - _xlpm.ded) / _xlpm.safe_nxt)),0)</f>
        <v>0</v>
      </c>
      <c r="AB463" s="27" cm="1">
        <f t="array" ref="AB463">IFERROR(_xlfn.LET(_xlpm.stk, AB459, _xlpm.dem, AC460:$BF460,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AVERAGE(AC460:AQ460), _xlpm.nxt), _xlpm.fw + ((_xlpm.stk - _xlpm.ded) / _xlpm.safe_nxt)),0)</f>
        <v>0</v>
      </c>
      <c r="AC463" s="27" cm="1">
        <f t="array" ref="AC463">IFERROR(_xlfn.LET(_xlpm.stk, AC459, _xlpm.dem, AD460:$BF460,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AVERAGE(AD460:AR460), _xlpm.nxt), _xlpm.fw + ((_xlpm.stk - _xlpm.ded) / _xlpm.safe_nxt)),0)</f>
        <v>0</v>
      </c>
      <c r="AD463" s="27" cm="1">
        <f t="array" ref="AD463">IFERROR(_xlfn.LET(_xlpm.stk, AD459, _xlpm.dem, AE460:$BF460,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AVERAGE(AE460:AS460), _xlpm.nxt), _xlpm.fw + ((_xlpm.stk - _xlpm.ded) / _xlpm.safe_nxt)),0)</f>
        <v>0</v>
      </c>
      <c r="AE463" s="27" cm="1">
        <f t="array" ref="AE463">IFERROR(_xlfn.LET(_xlpm.stk, AE459, _xlpm.dem, AF460:$BF460,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AVERAGE(AF460:AT460), _xlpm.nxt), _xlpm.fw + ((_xlpm.stk - _xlpm.ded) / _xlpm.safe_nxt)),0)</f>
        <v>0</v>
      </c>
      <c r="AF463" s="27" cm="1">
        <f t="array" ref="AF463">IFERROR(_xlfn.LET(_xlpm.stk, AF459, _xlpm.dem, AG460:$BF460,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AVERAGE(AG460:AU460), _xlpm.nxt), _xlpm.fw + ((_xlpm.stk - _xlpm.ded) / _xlpm.safe_nxt)),0)</f>
        <v>0</v>
      </c>
      <c r="AG463" s="27" cm="1">
        <f t="array" ref="AG463">IFERROR(_xlfn.LET(_xlpm.stk, AG459, _xlpm.dem, AH460:$BF460,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AVERAGE(AH460:AV460), _xlpm.nxt), _xlpm.fw + ((_xlpm.stk - _xlpm.ded) / _xlpm.safe_nxt)),0)</f>
        <v>0</v>
      </c>
      <c r="AH463" s="27" cm="1">
        <f t="array" ref="AH463">IFERROR(_xlfn.LET(_xlpm.stk, AH459, _xlpm.dem, AI460:$BF460,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AVERAGE(AI460:AW460), _xlpm.nxt), _xlpm.fw + ((_xlpm.stk - _xlpm.ded) / _xlpm.safe_nxt)),0)</f>
        <v>0</v>
      </c>
      <c r="AI463" s="27" cm="1">
        <f t="array" ref="AI463">IFERROR(_xlfn.LET(_xlpm.stk, AI459, _xlpm.dem, AJ460:$BF460,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AVERAGE(AJ460:AX460), _xlpm.nxt), _xlpm.fw + ((_xlpm.stk - _xlpm.ded) / _xlpm.safe_nxt)),0)</f>
        <v>0</v>
      </c>
      <c r="AJ463" s="27" cm="1">
        <f t="array" ref="AJ463">IFERROR(_xlfn.LET(_xlpm.stk, AJ459, _xlpm.dem, AK460:$BF460,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AVERAGE(AK460:AY460), _xlpm.nxt), _xlpm.fw + ((_xlpm.stk - _xlpm.ded) / _xlpm.safe_nxt)),0)</f>
        <v>0</v>
      </c>
      <c r="AK463" s="27" cm="1">
        <f t="array" ref="AK463">IFERROR(_xlfn.LET(_xlpm.stk, AK459, _xlpm.dem, AL460:$BF460,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AVERAGE(AL460:AZ460), _xlpm.nxt), _xlpm.fw + ((_xlpm.stk - _xlpm.ded) / _xlpm.safe_nxt)),0)</f>
        <v>0</v>
      </c>
      <c r="AL463" s="27" cm="1">
        <f t="array" ref="AL463">IFERROR(_xlfn.LET(_xlpm.stk, AL459, _xlpm.dem, AM460:$BF460,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AVERAGE(AM460:BA460), _xlpm.nxt), _xlpm.fw + ((_xlpm.stk - _xlpm.ded) / _xlpm.safe_nxt)),0)</f>
        <v>0</v>
      </c>
      <c r="AM463" s="27" cm="1">
        <f t="array" ref="AM463">IFERROR(_xlfn.LET(_xlpm.stk, AM459, _xlpm.dem, AN460:$BF460,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AVERAGE(AN460:BB460), _xlpm.nxt), _xlpm.fw + ((_xlpm.stk - _xlpm.ded) / _xlpm.safe_nxt)),0)</f>
        <v>0</v>
      </c>
      <c r="AN463" s="27" cm="1">
        <f t="array" ref="AN463">IFERROR(_xlfn.LET(_xlpm.stk, AN459, _xlpm.dem, AO460:$BF460,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AVERAGE(AO460:BC460), _xlpm.nxt), _xlpm.fw + ((_xlpm.stk - _xlpm.ded) / _xlpm.safe_nxt)),0)</f>
        <v>0</v>
      </c>
      <c r="AO463" s="27" cm="1">
        <f t="array" ref="AO463">IFERROR(_xlfn.LET(_xlpm.stk, AO459, _xlpm.dem, AP460:$BF460,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AVERAGE(AP460:BD460), _xlpm.nxt), _xlpm.fw + ((_xlpm.stk - _xlpm.ded) / _xlpm.safe_nxt)),0)</f>
        <v>0</v>
      </c>
      <c r="AP463" s="27" cm="1">
        <f t="array" ref="AP463">IFERROR(_xlfn.LET(_xlpm.stk, AP459, _xlpm.dem, AQ460:$BF460,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AVERAGE(AQ460:BE460), _xlpm.nxt), _xlpm.fw + ((_xlpm.stk - _xlpm.ded) / _xlpm.safe_nxt)),0)</f>
        <v>0</v>
      </c>
      <c r="AQ463" s="27" cm="1">
        <f t="array" ref="AQ463">IFERROR(_xlfn.LET(_xlpm.stk, AQ459, _xlpm.dem, AR460:$BF460,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AVERAGE(AR460:BF460), _xlpm.nxt), _xlpm.fw + ((_xlpm.stk - _xlpm.ded) / _xlpm.safe_nxt)),0)</f>
        <v>0</v>
      </c>
    </row>
    <row r="464" spans="1:43" hidden="1" x14ac:dyDescent="0.3">
      <c r="A464" s="14">
        <f>_xlfn.XLOOKUP(F464,'Demand on-top'!A:A,'Demand on-top'!S:S)</f>
        <v>600</v>
      </c>
      <c r="B464" s="16" t="s">
        <v>7</v>
      </c>
      <c r="C464" s="17" t="s">
        <v>8</v>
      </c>
      <c r="D464" s="18" cm="1">
        <f t="array" ref="D464">ROUND(_xlfn.XLOOKUP(B464,Artikli!A:A,Artikli!C:C/7),0)</f>
        <v>9</v>
      </c>
      <c r="E464" s="19" t="s">
        <v>44</v>
      </c>
      <c r="F464" s="19" t="s">
        <v>246</v>
      </c>
      <c r="G464" s="48" t="s">
        <v>247</v>
      </c>
      <c r="H464" s="61"/>
      <c r="I464" s="57" t="s">
        <v>26</v>
      </c>
      <c r="J464" s="31">
        <v>996</v>
      </c>
      <c r="K464" s="20">
        <f>IFERROR(_xlfn.XLOOKUP(F464,Stock!A:A,Stock!AI:AI),0)</f>
        <v>962</v>
      </c>
      <c r="L464" s="20">
        <f t="shared" ref="L464:Y464" si="3116">K467</f>
        <v>896</v>
      </c>
      <c r="M464" s="20">
        <f t="shared" si="3116"/>
        <v>831</v>
      </c>
      <c r="N464" s="20">
        <f t="shared" si="3116"/>
        <v>766</v>
      </c>
      <c r="O464" s="20">
        <f t="shared" si="3116"/>
        <v>701</v>
      </c>
      <c r="P464" s="20">
        <f t="shared" si="3116"/>
        <v>638</v>
      </c>
      <c r="Q464" s="20">
        <f t="shared" si="3116"/>
        <v>575</v>
      </c>
      <c r="R464" s="20">
        <f t="shared" si="3116"/>
        <v>513</v>
      </c>
      <c r="S464" s="20">
        <f t="shared" si="3116"/>
        <v>452</v>
      </c>
      <c r="T464" s="20">
        <f t="shared" si="3116"/>
        <v>392</v>
      </c>
      <c r="U464" s="20">
        <f t="shared" si="3116"/>
        <v>182</v>
      </c>
      <c r="V464" s="20">
        <f t="shared" si="3116"/>
        <v>0</v>
      </c>
      <c r="W464" s="20">
        <f t="shared" si="3116"/>
        <v>0</v>
      </c>
      <c r="X464" s="20">
        <f t="shared" si="3116"/>
        <v>0</v>
      </c>
      <c r="Y464" s="21">
        <f t="shared" si="3116"/>
        <v>0</v>
      </c>
      <c r="Z464" s="21">
        <f t="shared" ref="Z464" si="3117">Y467</f>
        <v>0</v>
      </c>
      <c r="AA464" s="21">
        <f t="shared" ref="AA464" si="3118">Z467</f>
        <v>0</v>
      </c>
      <c r="AB464" s="21">
        <f t="shared" ref="AB464" si="3119">AA467</f>
        <v>0</v>
      </c>
      <c r="AC464" s="21">
        <f t="shared" ref="AC464" si="3120">AB467</f>
        <v>0</v>
      </c>
      <c r="AD464" s="21">
        <f t="shared" ref="AD464" si="3121">AC467</f>
        <v>0</v>
      </c>
      <c r="AE464" s="21">
        <f t="shared" ref="AE464" si="3122">AD467</f>
        <v>0</v>
      </c>
      <c r="AF464" s="21">
        <f t="shared" ref="AF464" si="3123">AE467</f>
        <v>0</v>
      </c>
      <c r="AG464" s="21">
        <f t="shared" ref="AG464" si="3124">AF467</f>
        <v>0</v>
      </c>
      <c r="AH464" s="21">
        <f t="shared" ref="AH464" si="3125">AG467</f>
        <v>0</v>
      </c>
      <c r="AI464" s="21">
        <f t="shared" ref="AI464" si="3126">AH467</f>
        <v>0</v>
      </c>
      <c r="AJ464" s="21">
        <f t="shared" ref="AJ464" si="3127">AI467</f>
        <v>0</v>
      </c>
      <c r="AK464" s="21">
        <f t="shared" ref="AK464" si="3128">AJ467</f>
        <v>0</v>
      </c>
      <c r="AL464" s="21">
        <f t="shared" ref="AL464" si="3129">AK467</f>
        <v>0</v>
      </c>
      <c r="AM464" s="21">
        <f t="shared" ref="AM464" si="3130">AL467</f>
        <v>0</v>
      </c>
      <c r="AN464" s="21">
        <f t="shared" ref="AN464" si="3131">AM467</f>
        <v>0</v>
      </c>
      <c r="AO464" s="21">
        <f t="shared" ref="AO464" si="3132">AN467</f>
        <v>0</v>
      </c>
      <c r="AP464" s="21">
        <f t="shared" ref="AP464" si="3133">AO467</f>
        <v>0</v>
      </c>
      <c r="AQ464" s="21">
        <f t="shared" ref="AQ464" si="3134">AP467</f>
        <v>0</v>
      </c>
    </row>
    <row r="465" spans="1:43" hidden="1" x14ac:dyDescent="0.3">
      <c r="A465" s="14">
        <f>_xlfn.XLOOKUP(F465,'Demand on-top'!A:A,'Demand on-top'!S:S)</f>
        <v>600</v>
      </c>
      <c r="B465" s="16" t="s">
        <v>7</v>
      </c>
      <c r="C465" s="17" t="s">
        <v>8</v>
      </c>
      <c r="D465" s="18" cm="1">
        <f t="array" ref="D465">ROUND(_xlfn.XLOOKUP(B465,Artikli!A:A,Artikli!C:C/7),0)</f>
        <v>9</v>
      </c>
      <c r="E465" s="19" t="s">
        <v>44</v>
      </c>
      <c r="F465" s="19" t="s">
        <v>246</v>
      </c>
      <c r="G465" s="48" t="s">
        <v>247</v>
      </c>
      <c r="H465" s="62"/>
      <c r="I465" s="57" t="s">
        <v>28</v>
      </c>
      <c r="J465" s="31">
        <v>67</v>
      </c>
      <c r="K465" s="20">
        <f>ROUND(_xlfn.XLOOKUP($F465,'Prodaja+Demand'!$B:$B,'Prodaja+Demand'!BG:BG),0)+ROUND(_xlfn.XLOOKUP($F465,'Demand on-top'!$A:$A,'Demand on-top'!F:F),0)</f>
        <v>66</v>
      </c>
      <c r="L465" s="20">
        <f>ROUND(_xlfn.XLOOKUP($F465,'Prodaja+Demand'!$B:$B,'Prodaja+Demand'!BH:BH),0)+ROUND(_xlfn.XLOOKUP($F465,'Demand on-top'!$A:$A,'Demand on-top'!G:G),0)</f>
        <v>65</v>
      </c>
      <c r="M465" s="20">
        <f>ROUND(_xlfn.XLOOKUP($F465,'Prodaja+Demand'!$B:$B,'Prodaja+Demand'!BI:BI),0)+ROUND(_xlfn.XLOOKUP($F465,'Demand on-top'!$A:$A,'Demand on-top'!H:H),0)</f>
        <v>65</v>
      </c>
      <c r="N465" s="20">
        <f>ROUND(_xlfn.XLOOKUP($F465,'Prodaja+Demand'!$B:$B,'Prodaja+Demand'!BJ:BJ),0)+ROUND(_xlfn.XLOOKUP($F465,'Demand on-top'!$A:$A,'Demand on-top'!I:I),0)</f>
        <v>65</v>
      </c>
      <c r="O465" s="20">
        <f>ROUND(_xlfn.XLOOKUP($F465,'Prodaja+Demand'!$B:$B,'Prodaja+Demand'!BK:BK),0)+ROUND(_xlfn.XLOOKUP($F465,'Demand on-top'!$A:$A,'Demand on-top'!J:J),0)</f>
        <v>63</v>
      </c>
      <c r="P465" s="20">
        <f>ROUND(_xlfn.XLOOKUP($F465,'Prodaja+Demand'!$B:$B,'Prodaja+Demand'!BL:BL),0)+ROUND(_xlfn.XLOOKUP($F465,'Demand on-top'!$A:$A,'Demand on-top'!K:K),0)</f>
        <v>63</v>
      </c>
      <c r="Q465" s="20">
        <f>ROUND(_xlfn.XLOOKUP($F465,'Prodaja+Demand'!$B:$B,'Prodaja+Demand'!BM:BM),0)+ROUND(_xlfn.XLOOKUP($F465,'Demand on-top'!$A:$A,'Demand on-top'!L:L),0)</f>
        <v>62</v>
      </c>
      <c r="R465" s="20">
        <f>ROUND(_xlfn.XLOOKUP($F465,'Prodaja+Demand'!$B:$B,'Prodaja+Demand'!BN:BN),0)+ROUND(_xlfn.XLOOKUP($F465,'Demand on-top'!$A:$A,'Demand on-top'!M:M),0)</f>
        <v>61</v>
      </c>
      <c r="S465" s="20">
        <f>ROUND(_xlfn.XLOOKUP($F465,'Prodaja+Demand'!$B:$B,'Prodaja+Demand'!BO:BO),0)+ROUND(_xlfn.XLOOKUP($F465,'Demand on-top'!$A:$A,'Demand on-top'!N:N),0)</f>
        <v>60</v>
      </c>
      <c r="T465" s="20">
        <f>ROUND(_xlfn.XLOOKUP($F465,'Prodaja+Demand'!$B:$B,'Prodaja+Demand'!BP:BP),0)+ROUND(_xlfn.XLOOKUP($F465,'Demand on-top'!$A:$A,'Demand on-top'!O:O),0)</f>
        <v>210</v>
      </c>
      <c r="U465" s="20">
        <f>ROUND(_xlfn.XLOOKUP($F465,'Prodaja+Demand'!$B:$B,'Prodaja+Demand'!BQ:BQ),0)+ROUND(_xlfn.XLOOKUP($F465,'Demand on-top'!$A:$A,'Demand on-top'!P:P),0)</f>
        <v>210</v>
      </c>
      <c r="V465" s="20">
        <f>ROUND(_xlfn.XLOOKUP($F465,'Prodaja+Demand'!$B:$B,'Prodaja+Demand'!BR:BR),0)+ROUND(_xlfn.XLOOKUP($F465,'Demand on-top'!$A:$A,'Demand on-top'!Q:Q),0)</f>
        <v>211</v>
      </c>
      <c r="W465" s="20">
        <f>ROUND(_xlfn.XLOOKUP($F465,'Prodaja+Demand'!$B:$B,'Prodaja+Demand'!BS:BS),0)+ROUND(_xlfn.XLOOKUP($F465,'Demand on-top'!$A:$A,'Demand on-top'!R:R),0)</f>
        <v>212</v>
      </c>
      <c r="X465" s="20">
        <f>ROUND(_xlfn.XLOOKUP($F465,'Prodaja+Demand'!$B:$B,'Prodaja+Demand'!BT:BT),0)+ROUND(_xlfn.XLOOKUP($F465,'Demand on-top'!$A:$A,'Demand on-top'!S:S),0)</f>
        <v>662</v>
      </c>
      <c r="Y465" s="21">
        <f>ROUND(_xlfn.XLOOKUP($F465,'Prodaja+Demand'!$B:$B,'Prodaja+Demand'!BU:BU),0)+ROUND(_xlfn.XLOOKUP($F465,'Demand on-top'!$A:$A,'Demand on-top'!T:T),0)</f>
        <v>61</v>
      </c>
      <c r="Z465" s="21">
        <f>ROUND(_xlfn.XLOOKUP($F465,'Prodaja+Demand'!$B:$B,'Prodaja+Demand'!BV:BV),0)+ROUND(_xlfn.XLOOKUP($F465,'Demand on-top'!$A:$A,'Demand on-top'!U:U),0)</f>
        <v>62</v>
      </c>
      <c r="AA465" s="21">
        <f>ROUND(_xlfn.XLOOKUP($F465,'Prodaja+Demand'!$B:$B,'Prodaja+Demand'!BW:BW),0)+ROUND(_xlfn.XLOOKUP($F465,'Demand on-top'!$A:$A,'Demand on-top'!V:V),0)</f>
        <v>63</v>
      </c>
      <c r="AB465" s="21">
        <f>ROUND(_xlfn.XLOOKUP($F465,'Prodaja+Demand'!$B:$B,'Prodaja+Demand'!BX:BX),0)+ROUND(_xlfn.XLOOKUP($F465,'Demand on-top'!$A:$A,'Demand on-top'!W:W),0)</f>
        <v>63</v>
      </c>
      <c r="AC465" s="21">
        <f>ROUND(_xlfn.XLOOKUP($F465,'Prodaja+Demand'!$B:$B,'Prodaja+Demand'!BY:BY),0)+ROUND(_xlfn.XLOOKUP($F465,'Demand on-top'!$A:$A,'Demand on-top'!X:X),0)</f>
        <v>63</v>
      </c>
      <c r="AD465" s="21">
        <f>ROUND(_xlfn.XLOOKUP($F465,'Prodaja+Demand'!$B:$B,'Prodaja+Demand'!BZ:BZ),0)+ROUND(_xlfn.XLOOKUP($F465,'Demand on-top'!$A:$A,'Demand on-top'!Y:Y),0)</f>
        <v>63</v>
      </c>
      <c r="AE465" s="21">
        <f>ROUND(_xlfn.XLOOKUP($F465,'Prodaja+Demand'!$B:$B,'Prodaja+Demand'!CA:CA),0)+ROUND(_xlfn.XLOOKUP($F465,'Demand on-top'!$A:$A,'Demand on-top'!Z:Z),0)</f>
        <v>63</v>
      </c>
      <c r="AF465" s="21">
        <f>ROUND(_xlfn.XLOOKUP($F465,'Prodaja+Demand'!$B:$B,'Prodaja+Demand'!CB:CB),0)+ROUND(_xlfn.XLOOKUP($F465,'Demand on-top'!$A:$A,'Demand on-top'!AA:AA),0)</f>
        <v>63</v>
      </c>
      <c r="AG465" s="21">
        <f>ROUND(_xlfn.XLOOKUP($F465,'Prodaja+Demand'!$B:$B,'Prodaja+Demand'!CC:CC),0)+ROUND(_xlfn.XLOOKUP($F465,'Demand on-top'!$A:$A,'Demand on-top'!AB:AB),0)</f>
        <v>62</v>
      </c>
      <c r="AH465" s="21">
        <f>ROUND(_xlfn.XLOOKUP($F465,'Prodaja+Demand'!$B:$B,'Prodaja+Demand'!CD:CD),0)+ROUND(_xlfn.XLOOKUP($F465,'Demand on-top'!$A:$A,'Demand on-top'!AC:AC),0)</f>
        <v>63</v>
      </c>
      <c r="AI465" s="21">
        <f>ROUND(_xlfn.XLOOKUP($F465,'Prodaja+Demand'!$B:$B,'Prodaja+Demand'!CE:CE),0)+ROUND(_xlfn.XLOOKUP($F465,'Demand on-top'!$A:$A,'Demand on-top'!AD:AD),0)</f>
        <v>62</v>
      </c>
      <c r="AJ465" s="21">
        <f>ROUND(_xlfn.XLOOKUP($F465,'Prodaja+Demand'!$B:$B,'Prodaja+Demand'!CF:CF),0)+ROUND(_xlfn.XLOOKUP($F465,'Demand on-top'!$A:$A,'Demand on-top'!AE:AE),0)</f>
        <v>63</v>
      </c>
      <c r="AK465" s="21">
        <f>ROUND(_xlfn.XLOOKUP($F465,'Prodaja+Demand'!$B:$B,'Prodaja+Demand'!CG:CG),0)+ROUND(_xlfn.XLOOKUP($F465,'Demand on-top'!$A:$A,'Demand on-top'!AF:AF),0)</f>
        <v>63</v>
      </c>
      <c r="AL465" s="21">
        <f>ROUND(_xlfn.XLOOKUP($F465,'Prodaja+Demand'!$B:$B,'Prodaja+Demand'!CH:CH),0)+ROUND(_xlfn.XLOOKUP($F465,'Demand on-top'!$A:$A,'Demand on-top'!AG:AG),0)</f>
        <v>62</v>
      </c>
      <c r="AM465" s="21">
        <f>ROUND(_xlfn.XLOOKUP($F465,'Prodaja+Demand'!$B:$B,'Prodaja+Demand'!CI:CI),0)+ROUND(_xlfn.XLOOKUP($F465,'Demand on-top'!$A:$A,'Demand on-top'!AH:AH),0)</f>
        <v>62</v>
      </c>
      <c r="AN465" s="21">
        <f>ROUND(_xlfn.XLOOKUP($F465,'Prodaja+Demand'!$B:$B,'Prodaja+Demand'!CJ:CJ),0)+ROUND(_xlfn.XLOOKUP($F465,'Demand on-top'!$A:$A,'Demand on-top'!AI:AI),0)</f>
        <v>62</v>
      </c>
      <c r="AO465" s="21">
        <f>ROUND(_xlfn.XLOOKUP($F465,'Prodaja+Demand'!$B:$B,'Prodaja+Demand'!CK:CK),0)+ROUND(_xlfn.XLOOKUP($F465,'Demand on-top'!$A:$A,'Demand on-top'!AJ:AJ),0)</f>
        <v>62</v>
      </c>
      <c r="AP465" s="21">
        <f>ROUND(_xlfn.XLOOKUP($F465,'Prodaja+Demand'!$B:$B,'Prodaja+Demand'!CL:CL),0)+ROUND(_xlfn.XLOOKUP($F465,'Demand on-top'!$A:$A,'Demand on-top'!AK:AK),0)</f>
        <v>0</v>
      </c>
      <c r="AQ465" s="21">
        <f>ROUND(_xlfn.XLOOKUP($F465,'Prodaja+Demand'!$B:$B,'Prodaja+Demand'!CM:CM),0)+ROUND(_xlfn.XLOOKUP($F465,'Demand on-top'!$A:$A,'Demand on-top'!AL:AL),0)</f>
        <v>0</v>
      </c>
    </row>
    <row r="466" spans="1:43" hidden="1" x14ac:dyDescent="0.3">
      <c r="A466" s="14">
        <f>_xlfn.XLOOKUP(F466,'Demand on-top'!A:A,'Demand on-top'!S:S)</f>
        <v>600</v>
      </c>
      <c r="B466" s="16" t="s">
        <v>7</v>
      </c>
      <c r="C466" s="17" t="s">
        <v>8</v>
      </c>
      <c r="D466" s="18" cm="1">
        <f t="array" ref="D466">ROUND(_xlfn.XLOOKUP(B466,Artikli!A:A,Artikli!C:C/7),0)</f>
        <v>9</v>
      </c>
      <c r="E466" s="19" t="s">
        <v>44</v>
      </c>
      <c r="F466" s="19" t="s">
        <v>246</v>
      </c>
      <c r="G466" s="48" t="s">
        <v>247</v>
      </c>
      <c r="H466" s="62"/>
      <c r="I466" s="57" t="s">
        <v>27</v>
      </c>
      <c r="J466" s="31">
        <v>0</v>
      </c>
      <c r="K466" s="20">
        <f>IFERROR(_xlfn.XLOOKUP($F466,'Incoming supply'!$A:$A,'Incoming supply'!B:B),0)</f>
        <v>0</v>
      </c>
      <c r="L466" s="20">
        <f>IFERROR(_xlfn.XLOOKUP($F466,'Incoming supply'!$A:$A,'Incoming supply'!C:C),0)</f>
        <v>0</v>
      </c>
      <c r="M466" s="20">
        <f>IFERROR(_xlfn.XLOOKUP($F466,'Incoming supply'!$A:$A,'Incoming supply'!D:D),0)</f>
        <v>0</v>
      </c>
      <c r="N466" s="20">
        <f>IFERROR(_xlfn.XLOOKUP($F466,'Incoming supply'!$A:$A,'Incoming supply'!E:E),0)</f>
        <v>0</v>
      </c>
      <c r="O466" s="20">
        <f>IFERROR(_xlfn.XLOOKUP($F466,'Incoming supply'!$A:$A,'Incoming supply'!F:F),0)</f>
        <v>0</v>
      </c>
      <c r="P466" s="20">
        <f>IFERROR(_xlfn.XLOOKUP($F466,'Incoming supply'!$A:$A,'Incoming supply'!G:G),0)</f>
        <v>0</v>
      </c>
      <c r="Q466" s="20">
        <f>IFERROR(_xlfn.XLOOKUP($F466,'Incoming supply'!$A:$A,'Incoming supply'!H:H),0)</f>
        <v>0</v>
      </c>
      <c r="R466" s="20">
        <f>IFERROR(_xlfn.XLOOKUP($F466,'Incoming supply'!$A:$A,'Incoming supply'!I:I),0)</f>
        <v>0</v>
      </c>
      <c r="S466" s="20">
        <f>IFERROR(_xlfn.XLOOKUP($F466,'Incoming supply'!$A:$A,'Incoming supply'!J:J),0)</f>
        <v>0</v>
      </c>
      <c r="T466" s="20">
        <f>IFERROR(_xlfn.XLOOKUP($F466,'Incoming supply'!$A:$A,'Incoming supply'!K:K),0)</f>
        <v>0</v>
      </c>
      <c r="U466" s="20">
        <f>IFERROR(_xlfn.XLOOKUP($F466,'Incoming supply'!$A:$A,'Incoming supply'!L:L),0)</f>
        <v>0</v>
      </c>
      <c r="V466" s="20">
        <f>IFERROR(_xlfn.XLOOKUP($F466,'Incoming supply'!$A:$A,'Incoming supply'!M:M),0)</f>
        <v>0</v>
      </c>
      <c r="W466" s="20">
        <f>IFERROR(_xlfn.XLOOKUP($F466,'Incoming supply'!$A:$A,'Incoming supply'!N:N),0)</f>
        <v>0</v>
      </c>
      <c r="X466" s="20">
        <f>IFERROR(_xlfn.XLOOKUP($F466,'Incoming supply'!$A:$A,'Incoming supply'!O:O),0)</f>
        <v>0</v>
      </c>
      <c r="Y466" s="21">
        <f>IFERROR(_xlfn.XLOOKUP($F466,'Incoming supply'!$A:$A,'Incoming supply'!P:P),0)</f>
        <v>0</v>
      </c>
      <c r="Z466" s="21">
        <f>IFERROR(_xlfn.XLOOKUP($F466,'Incoming supply'!$A:$A,'Incoming supply'!Q:Q),0)</f>
        <v>0</v>
      </c>
      <c r="AA466" s="21">
        <f>IFERROR(_xlfn.XLOOKUP($F466,'Incoming supply'!$A:$A,'Incoming supply'!R:R),0)</f>
        <v>0</v>
      </c>
      <c r="AB466" s="21">
        <f>IFERROR(_xlfn.XLOOKUP($F466,'Incoming supply'!$A:$A,'Incoming supply'!S:S),0)</f>
        <v>0</v>
      </c>
      <c r="AC466" s="21">
        <f>IFERROR(_xlfn.XLOOKUP($F466,'Incoming supply'!$A:$A,'Incoming supply'!T:T),0)</f>
        <v>0</v>
      </c>
      <c r="AD466" s="21">
        <f>IFERROR(_xlfn.XLOOKUP($F466,'Incoming supply'!$A:$A,'Incoming supply'!U:U),0)</f>
        <v>0</v>
      </c>
      <c r="AE466" s="21">
        <f>IFERROR(_xlfn.XLOOKUP($F466,'Incoming supply'!$A:$A,'Incoming supply'!V:V),0)</f>
        <v>0</v>
      </c>
      <c r="AF466" s="21">
        <f>IFERROR(_xlfn.XLOOKUP($F466,'Incoming supply'!$A:$A,'Incoming supply'!W:W),0)</f>
        <v>0</v>
      </c>
      <c r="AG466" s="21">
        <f>IFERROR(_xlfn.XLOOKUP($F466,'Incoming supply'!$A:$A,'Incoming supply'!X:X),0)</f>
        <v>0</v>
      </c>
      <c r="AH466" s="21">
        <f>IFERROR(_xlfn.XLOOKUP($F466,'Incoming supply'!$A:$A,'Incoming supply'!Y:Y),0)</f>
        <v>0</v>
      </c>
      <c r="AI466" s="21">
        <f>IFERROR(_xlfn.XLOOKUP($F466,'Incoming supply'!$A:$A,'Incoming supply'!Z:Z),0)</f>
        <v>0</v>
      </c>
      <c r="AJ466" s="21">
        <f>IFERROR(_xlfn.XLOOKUP($F466,'Incoming supply'!$A:$A,'Incoming supply'!AA:AA),0)</f>
        <v>0</v>
      </c>
      <c r="AK466" s="21">
        <f>IFERROR(_xlfn.XLOOKUP($F466,'Incoming supply'!$A:$A,'Incoming supply'!AB:AB),0)</f>
        <v>0</v>
      </c>
      <c r="AL466" s="21">
        <f>IFERROR(_xlfn.XLOOKUP($F466,'Incoming supply'!$A:$A,'Incoming supply'!AC:AC),0)</f>
        <v>0</v>
      </c>
      <c r="AM466" s="21">
        <f>IFERROR(_xlfn.XLOOKUP($F466,'Incoming supply'!$A:$A,'Incoming supply'!AD:AD),0)</f>
        <v>0</v>
      </c>
      <c r="AN466" s="21">
        <f>IFERROR(_xlfn.XLOOKUP($F466,'Incoming supply'!$A:$A,'Incoming supply'!AE:AE),0)</f>
        <v>0</v>
      </c>
      <c r="AO466" s="21">
        <f>IFERROR(_xlfn.XLOOKUP($F466,'Incoming supply'!$A:$A,'Incoming supply'!AF:AF),0)</f>
        <v>0</v>
      </c>
      <c r="AP466" s="21">
        <f>IFERROR(_xlfn.XLOOKUP($F466,'Incoming supply'!$A:$A,'Incoming supply'!AG:AG),0)</f>
        <v>0</v>
      </c>
      <c r="AQ466" s="21">
        <f>IFERROR(_xlfn.XLOOKUP($F466,'Incoming supply'!$A:$A,'Incoming supply'!AH:AH),0)</f>
        <v>0</v>
      </c>
    </row>
    <row r="467" spans="1:43" hidden="1" x14ac:dyDescent="0.3">
      <c r="A467" s="14">
        <f>_xlfn.XLOOKUP(F467,'Demand on-top'!A:A,'Demand on-top'!S:S)</f>
        <v>600</v>
      </c>
      <c r="B467" s="16" t="s">
        <v>7</v>
      </c>
      <c r="C467" s="17" t="s">
        <v>8</v>
      </c>
      <c r="D467" s="18" cm="1">
        <f t="array" ref="D467">ROUND(_xlfn.XLOOKUP(B467,Artikli!A:A,Artikli!C:C/7),0)</f>
        <v>9</v>
      </c>
      <c r="E467" s="19" t="s">
        <v>44</v>
      </c>
      <c r="F467" s="19" t="s">
        <v>246</v>
      </c>
      <c r="G467" s="48" t="s">
        <v>247</v>
      </c>
      <c r="H467" s="62"/>
      <c r="I467" s="57" t="s">
        <v>4096</v>
      </c>
      <c r="J467" s="31">
        <v>929</v>
      </c>
      <c r="K467" s="20">
        <f t="shared" ref="K467" si="3135">IF((K464-K465+K466)&gt;0,(K464-K465+K466),0)</f>
        <v>896</v>
      </c>
      <c r="L467" s="20">
        <f t="shared" ref="L467" si="3136">IF((L464-L465+L466)&gt;0,(L464-L465+L466),0)</f>
        <v>831</v>
      </c>
      <c r="M467" s="20">
        <f t="shared" ref="M467" si="3137">IF((M464-M465+M466)&gt;0,(M464-M465+M466),0)</f>
        <v>766</v>
      </c>
      <c r="N467" s="20">
        <f t="shared" ref="N467" si="3138">IF((N464-N465+N466)&gt;0,(N464-N465+N466),0)</f>
        <v>701</v>
      </c>
      <c r="O467" s="20">
        <f t="shared" ref="O467" si="3139">IF((O464-O465+O466)&gt;0,(O464-O465+O466),0)</f>
        <v>638</v>
      </c>
      <c r="P467" s="20">
        <f t="shared" ref="P467" si="3140">IF((P464-P465+P466)&gt;0,(P464-P465+P466),0)</f>
        <v>575</v>
      </c>
      <c r="Q467" s="20">
        <f t="shared" ref="Q467" si="3141">IF((Q464-Q465+Q466)&gt;0,(Q464-Q465+Q466),0)</f>
        <v>513</v>
      </c>
      <c r="R467" s="20">
        <f t="shared" ref="R467" si="3142">IF((R464-R465+R466)&gt;0,(R464-R465+R466),0)</f>
        <v>452</v>
      </c>
      <c r="S467" s="20">
        <f t="shared" ref="S467" si="3143">IF((S464-S465+S466)&gt;0,(S464-S465+S466),0)</f>
        <v>392</v>
      </c>
      <c r="T467" s="20">
        <f t="shared" ref="T467" si="3144">IF((T464-T465+T466)&gt;0,(T464-T465+T466),0)</f>
        <v>182</v>
      </c>
      <c r="U467" s="20">
        <f t="shared" ref="U467" si="3145">IF((U464-U465+U466)&gt;0,(U464-U465+U466),0)</f>
        <v>0</v>
      </c>
      <c r="V467" s="20">
        <f t="shared" ref="V467" si="3146">IF((V464-V465+V466)&gt;0,(V464-V465+V466),0)</f>
        <v>0</v>
      </c>
      <c r="W467" s="20">
        <f t="shared" ref="W467" si="3147">IF((W464-W465+W466)&gt;0,(W464-W465+W466),0)</f>
        <v>0</v>
      </c>
      <c r="X467" s="20">
        <f t="shared" ref="X467" si="3148">IF((X464-X465+X466)&gt;0,(X464-X465+X466),0)</f>
        <v>0</v>
      </c>
      <c r="Y467" s="21">
        <f t="shared" ref="Y467:AQ467" si="3149">IF((Y464-Y465+Y466)&gt;0,(Y464-Y465+Y466),0)</f>
        <v>0</v>
      </c>
      <c r="Z467" s="21">
        <f t="shared" si="3149"/>
        <v>0</v>
      </c>
      <c r="AA467" s="21">
        <f t="shared" si="3149"/>
        <v>0</v>
      </c>
      <c r="AB467" s="21">
        <f t="shared" si="3149"/>
        <v>0</v>
      </c>
      <c r="AC467" s="21">
        <f t="shared" si="3149"/>
        <v>0</v>
      </c>
      <c r="AD467" s="21">
        <f t="shared" si="3149"/>
        <v>0</v>
      </c>
      <c r="AE467" s="21">
        <f t="shared" si="3149"/>
        <v>0</v>
      </c>
      <c r="AF467" s="21">
        <f t="shared" si="3149"/>
        <v>0</v>
      </c>
      <c r="AG467" s="21">
        <f t="shared" si="3149"/>
        <v>0</v>
      </c>
      <c r="AH467" s="21">
        <f t="shared" si="3149"/>
        <v>0</v>
      </c>
      <c r="AI467" s="21">
        <f t="shared" si="3149"/>
        <v>0</v>
      </c>
      <c r="AJ467" s="21">
        <f t="shared" si="3149"/>
        <v>0</v>
      </c>
      <c r="AK467" s="21">
        <f t="shared" si="3149"/>
        <v>0</v>
      </c>
      <c r="AL467" s="21">
        <f t="shared" si="3149"/>
        <v>0</v>
      </c>
      <c r="AM467" s="21">
        <f t="shared" si="3149"/>
        <v>0</v>
      </c>
      <c r="AN467" s="21">
        <f t="shared" si="3149"/>
        <v>0</v>
      </c>
      <c r="AO467" s="21">
        <f t="shared" si="3149"/>
        <v>0</v>
      </c>
      <c r="AP467" s="21">
        <f t="shared" si="3149"/>
        <v>0</v>
      </c>
      <c r="AQ467" s="21">
        <f t="shared" si="3149"/>
        <v>0</v>
      </c>
    </row>
    <row r="468" spans="1:43" hidden="1" x14ac:dyDescent="0.3">
      <c r="A468" s="14">
        <f>_xlfn.XLOOKUP(F468,'Demand on-top'!A:A,'Demand on-top'!S:S)</f>
        <v>600</v>
      </c>
      <c r="B468" s="22" t="s">
        <v>7</v>
      </c>
      <c r="C468" s="23" t="s">
        <v>8</v>
      </c>
      <c r="D468" s="18" cm="1">
        <f t="array" ref="D468">ROUND(_xlfn.XLOOKUP(B468,Artikli!A:A,Artikli!C:C/7),0)</f>
        <v>9</v>
      </c>
      <c r="E468" s="25" t="s">
        <v>44</v>
      </c>
      <c r="F468" s="25" t="s">
        <v>246</v>
      </c>
      <c r="G468" s="49" t="s">
        <v>247</v>
      </c>
      <c r="H468" s="64"/>
      <c r="I468" s="58" t="s">
        <v>29</v>
      </c>
      <c r="J468" s="32">
        <v>11.028436018957345</v>
      </c>
      <c r="K468" s="26" cm="1">
        <f t="array" ref="K468">IFERROR(_xlfn.LET(_xlpm.stk, K464, _xlpm.dem, L465:$BF465,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AVERAGE(L465:Z465), _xlpm.nxt), _xlpm.fw + ((_xlpm.stk - _xlpm.ded) / _xlpm.safe_nxt)),0)</f>
        <v>10.180094786729859</v>
      </c>
      <c r="L468" s="26" cm="1">
        <f t="array" ref="L468">IFERROR(_xlfn.LET(_xlpm.stk, L464, _xlpm.dem, M465:$BF465,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AVERAGE(M465:AA465), _xlpm.nxt), _xlpm.fw + ((_xlpm.stk - _xlpm.ded) / _xlpm.safe_nxt)),0)</f>
        <v>9.1753554502369674</v>
      </c>
      <c r="M468" s="26" cm="1">
        <f t="array" ref="M468">IFERROR(_xlfn.LET(_xlpm.stk, M464, _xlpm.dem, N465:$BF465,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AVERAGE(N465:AB465), _xlpm.nxt), _xlpm.fw + ((_xlpm.stk - _xlpm.ded) / _xlpm.safe_nxt)),0)</f>
        <v>8.1753554502369674</v>
      </c>
      <c r="N468" s="26" cm="1">
        <f t="array" ref="N468">IFERROR(_xlfn.LET(_xlpm.stk, N464, _xlpm.dem, O465:$BF465,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AVERAGE(O465:AC465), _xlpm.nxt), _xlpm.fw + ((_xlpm.stk - _xlpm.ded) / _xlpm.safe_nxt)),0)</f>
        <v>7.1753554502369665</v>
      </c>
      <c r="O468" s="26" cm="1">
        <f t="array" ref="O468">IFERROR(_xlfn.LET(_xlpm.stk, O464, _xlpm.dem, P465:$BF465,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AVERAGE(P465:AD465), _xlpm.nxt), _xlpm.fw + ((_xlpm.stk - _xlpm.ded) / _xlpm.safe_nxt)),0)</f>
        <v>6.1658767772511851</v>
      </c>
      <c r="P468" s="26" cm="1">
        <f t="array" ref="P468">IFERROR(_xlfn.LET(_xlpm.stk, P464, _xlpm.dem, Q465:$BF465,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AVERAGE(Q465:AE465), _xlpm.nxt), _xlpm.fw + ((_xlpm.stk - _xlpm.ded) / _xlpm.safe_nxt)),0)</f>
        <v>5.1658767772511851</v>
      </c>
      <c r="Q468" s="26" cm="1">
        <f t="array" ref="Q468">IFERROR(_xlfn.LET(_xlpm.stk, Q464, _xlpm.dem, R465:$BF465,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AVERAGE(R465:AF465), _xlpm.nxt), _xlpm.fw + ((_xlpm.stk - _xlpm.ded) / _xlpm.safe_nxt)),0)</f>
        <v>4.1611374407582939</v>
      </c>
      <c r="R468" s="26" cm="1">
        <f t="array" ref="R468">IFERROR(_xlfn.LET(_xlpm.stk, R464, _xlpm.dem, S465:$BF465,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AVERAGE(S465:AG465), _xlpm.nxt), _xlpm.fw + ((_xlpm.stk - _xlpm.ded) / _xlpm.safe_nxt)),0)</f>
        <v>3.1563981042654028</v>
      </c>
      <c r="S468" s="26" cm="1">
        <f t="array" ref="S468">IFERROR(_xlfn.LET(_xlpm.stk, S464, _xlpm.dem, T465:$BF465,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AVERAGE(T465:AH465), _xlpm.nxt), _xlpm.fw + ((_xlpm.stk - _xlpm.ded) / _xlpm.safe_nxt)),0)</f>
        <v>2.1516587677725116</v>
      </c>
      <c r="T468" s="26" cm="1">
        <f t="array" ref="T468">IFERROR(_xlfn.LET(_xlpm.stk, T464, _xlpm.dem, U465:$BF465,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AVERAGE(U465:AI465), _xlpm.nxt), _xlpm.fw + ((_xlpm.stk - _xlpm.ded) / _xlpm.safe_nxt)),0)</f>
        <v>1.8625592417061612</v>
      </c>
      <c r="U468" s="26" cm="1">
        <f t="array" ref="U468">IFERROR(_xlfn.LET(_xlpm.stk, U464, _xlpm.dem, V465:$BF465,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AVERAGE(V465:AJ465), _xlpm.nxt), _xlpm.fw + ((_xlpm.stk - _xlpm.ded) / _xlpm.safe_nxt)),0)</f>
        <v>0.86255924170616116</v>
      </c>
      <c r="V468" s="26" cm="1">
        <f t="array" ref="V468">IFERROR(_xlfn.LET(_xlpm.stk, V464, _xlpm.dem, W465:$BF465,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AVERAGE(W465:AK465), _xlpm.nxt), _xlpm.fw + ((_xlpm.stk - _xlpm.ded) / _xlpm.safe_nxt)),0)</f>
        <v>0</v>
      </c>
      <c r="W468" s="26" cm="1">
        <f t="array" ref="W468">IFERROR(_xlfn.LET(_xlpm.stk, W464, _xlpm.dem, X465:$BF465,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AVERAGE(X465:AL465), _xlpm.nxt), _xlpm.fw + ((_xlpm.stk - _xlpm.ded) / _xlpm.safe_nxt)),0)</f>
        <v>0</v>
      </c>
      <c r="X468" s="26" cm="1">
        <f t="array" ref="X468">IFERROR(_xlfn.LET(_xlpm.stk, X464, _xlpm.dem, Y465:$BF465,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AVERAGE(Y465:AM465), _xlpm.nxt), _xlpm.fw + ((_xlpm.stk - _xlpm.ded) / _xlpm.safe_nxt)),0)</f>
        <v>0</v>
      </c>
      <c r="Y468" s="27" cm="1">
        <f t="array" ref="Y468">IFERROR(_xlfn.LET(_xlpm.stk, Y464, _xlpm.dem, Z465:$BF465,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AVERAGE(Z465:AN465), _xlpm.nxt), _xlpm.fw + ((_xlpm.stk - _xlpm.ded) / _xlpm.safe_nxt)),0)</f>
        <v>0</v>
      </c>
      <c r="Z468" s="27" cm="1">
        <f t="array" ref="Z468">IFERROR(_xlfn.LET(_xlpm.stk, Z464, _xlpm.dem, AA465:$BF465,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AVERAGE(AA465:AO465), _xlpm.nxt), _xlpm.fw + ((_xlpm.stk - _xlpm.ded) / _xlpm.safe_nxt)),0)</f>
        <v>0</v>
      </c>
      <c r="AA468" s="27" cm="1">
        <f t="array" ref="AA468">IFERROR(_xlfn.LET(_xlpm.stk, AA464, _xlpm.dem, AB465:$BF465,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AVERAGE(AB465:AP465), _xlpm.nxt), _xlpm.fw + ((_xlpm.stk - _xlpm.ded) / _xlpm.safe_nxt)),0)</f>
        <v>0</v>
      </c>
      <c r="AB468" s="27" cm="1">
        <f t="array" ref="AB468">IFERROR(_xlfn.LET(_xlpm.stk, AB464, _xlpm.dem, AC465:$BF465,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AVERAGE(AC465:AQ465), _xlpm.nxt), _xlpm.fw + ((_xlpm.stk - _xlpm.ded) / _xlpm.safe_nxt)),0)</f>
        <v>0</v>
      </c>
      <c r="AC468" s="27" cm="1">
        <f t="array" ref="AC468">IFERROR(_xlfn.LET(_xlpm.stk, AC464, _xlpm.dem, AD465:$BF465,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AVERAGE(AD465:AR465), _xlpm.nxt), _xlpm.fw + ((_xlpm.stk - _xlpm.ded) / _xlpm.safe_nxt)),0)</f>
        <v>0</v>
      </c>
      <c r="AD468" s="27" cm="1">
        <f t="array" ref="AD468">IFERROR(_xlfn.LET(_xlpm.stk, AD464, _xlpm.dem, AE465:$BF465,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AVERAGE(AE465:AS465), _xlpm.nxt), _xlpm.fw + ((_xlpm.stk - _xlpm.ded) / _xlpm.safe_nxt)),0)</f>
        <v>0</v>
      </c>
      <c r="AE468" s="27" cm="1">
        <f t="array" ref="AE468">IFERROR(_xlfn.LET(_xlpm.stk, AE464, _xlpm.dem, AF465:$BF465,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AVERAGE(AF465:AT465), _xlpm.nxt), _xlpm.fw + ((_xlpm.stk - _xlpm.ded) / _xlpm.safe_nxt)),0)</f>
        <v>0</v>
      </c>
      <c r="AF468" s="27" cm="1">
        <f t="array" ref="AF468">IFERROR(_xlfn.LET(_xlpm.stk, AF464, _xlpm.dem, AG465:$BF465,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AVERAGE(AG465:AU465), _xlpm.nxt), _xlpm.fw + ((_xlpm.stk - _xlpm.ded) / _xlpm.safe_nxt)),0)</f>
        <v>0</v>
      </c>
      <c r="AG468" s="27" cm="1">
        <f t="array" ref="AG468">IFERROR(_xlfn.LET(_xlpm.stk, AG464, _xlpm.dem, AH465:$BF465,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AVERAGE(AH465:AV465), _xlpm.nxt), _xlpm.fw + ((_xlpm.stk - _xlpm.ded) / _xlpm.safe_nxt)),0)</f>
        <v>0</v>
      </c>
      <c r="AH468" s="27" cm="1">
        <f t="array" ref="AH468">IFERROR(_xlfn.LET(_xlpm.stk, AH464, _xlpm.dem, AI465:$BF465,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AVERAGE(AI465:AW465), _xlpm.nxt), _xlpm.fw + ((_xlpm.stk - _xlpm.ded) / _xlpm.safe_nxt)),0)</f>
        <v>0</v>
      </c>
      <c r="AI468" s="27" cm="1">
        <f t="array" ref="AI468">IFERROR(_xlfn.LET(_xlpm.stk, AI464, _xlpm.dem, AJ465:$BF465,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AVERAGE(AJ465:AX465), _xlpm.nxt), _xlpm.fw + ((_xlpm.stk - _xlpm.ded) / _xlpm.safe_nxt)),0)</f>
        <v>0</v>
      </c>
      <c r="AJ468" s="27" cm="1">
        <f t="array" ref="AJ468">IFERROR(_xlfn.LET(_xlpm.stk, AJ464, _xlpm.dem, AK465:$BF465,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AVERAGE(AK465:AY465), _xlpm.nxt), _xlpm.fw + ((_xlpm.stk - _xlpm.ded) / _xlpm.safe_nxt)),0)</f>
        <v>0</v>
      </c>
      <c r="AK468" s="27" cm="1">
        <f t="array" ref="AK468">IFERROR(_xlfn.LET(_xlpm.stk, AK464, _xlpm.dem, AL465:$BF465,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AVERAGE(AL465:AZ465), _xlpm.nxt), _xlpm.fw + ((_xlpm.stk - _xlpm.ded) / _xlpm.safe_nxt)),0)</f>
        <v>0</v>
      </c>
      <c r="AL468" s="27" cm="1">
        <f t="array" ref="AL468">IFERROR(_xlfn.LET(_xlpm.stk, AL464, _xlpm.dem, AM465:$BF465,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AVERAGE(AM465:BA465), _xlpm.nxt), _xlpm.fw + ((_xlpm.stk - _xlpm.ded) / _xlpm.safe_nxt)),0)</f>
        <v>0</v>
      </c>
      <c r="AM468" s="27" cm="1">
        <f t="array" ref="AM468">IFERROR(_xlfn.LET(_xlpm.stk, AM464, _xlpm.dem, AN465:$BF465,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AVERAGE(AN465:BB465), _xlpm.nxt), _xlpm.fw + ((_xlpm.stk - _xlpm.ded) / _xlpm.safe_nxt)),0)</f>
        <v>0</v>
      </c>
      <c r="AN468" s="27" cm="1">
        <f t="array" ref="AN468">IFERROR(_xlfn.LET(_xlpm.stk, AN464, _xlpm.dem, AO465:$BF465,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AVERAGE(AO465:BC465), _xlpm.nxt), _xlpm.fw + ((_xlpm.stk - _xlpm.ded) / _xlpm.safe_nxt)),0)</f>
        <v>0</v>
      </c>
      <c r="AO468" s="27" cm="1">
        <f t="array" ref="AO468">IFERROR(_xlfn.LET(_xlpm.stk, AO464, _xlpm.dem, AP465:$BF465,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AVERAGE(AP465:BD465), _xlpm.nxt), _xlpm.fw + ((_xlpm.stk - _xlpm.ded) / _xlpm.safe_nxt)),0)</f>
        <v>0</v>
      </c>
      <c r="AP468" s="27" cm="1">
        <f t="array" ref="AP468">IFERROR(_xlfn.LET(_xlpm.stk, AP464, _xlpm.dem, AQ465:$BF465,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AVERAGE(AQ465:BE465), _xlpm.nxt), _xlpm.fw + ((_xlpm.stk - _xlpm.ded) / _xlpm.safe_nxt)),0)</f>
        <v>0</v>
      </c>
      <c r="AQ468" s="27" cm="1">
        <f t="array" ref="AQ468">IFERROR(_xlfn.LET(_xlpm.stk, AQ464, _xlpm.dem, AR465:$BF465,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AVERAGE(AR465:BF465), _xlpm.nxt), _xlpm.fw + ((_xlpm.stk - _xlpm.ded) / _xlpm.safe_nxt)),0)</f>
        <v>0</v>
      </c>
    </row>
    <row r="469" spans="1:43" hidden="1" x14ac:dyDescent="0.3">
      <c r="A469" s="14">
        <f>_xlfn.XLOOKUP(F469,'Demand on-top'!A:A,'Demand on-top'!S:S)</f>
        <v>0</v>
      </c>
      <c r="B469" s="16" t="s">
        <v>95</v>
      </c>
      <c r="C469" s="17" t="s">
        <v>96</v>
      </c>
      <c r="D469" s="18" cm="1">
        <f t="array" ref="D469">ROUND(_xlfn.XLOOKUP(B469,Artikli!A:A,Artikli!C:C/7),0)</f>
        <v>3</v>
      </c>
      <c r="E469" s="19" t="s">
        <v>44</v>
      </c>
      <c r="F469" s="19" t="s">
        <v>248</v>
      </c>
      <c r="G469" s="55" t="s">
        <v>249</v>
      </c>
      <c r="H469" s="61"/>
      <c r="I469" s="57" t="s">
        <v>26</v>
      </c>
      <c r="J469" s="31">
        <v>58</v>
      </c>
      <c r="K469" s="20">
        <f>IFERROR(_xlfn.XLOOKUP(F469,Stock!A:A,Stock!AI:AI),0)</f>
        <v>6</v>
      </c>
      <c r="L469" s="20">
        <f t="shared" ref="L469:Y469" si="3150">K472</f>
        <v>0</v>
      </c>
      <c r="M469" s="20">
        <f t="shared" si="3150"/>
        <v>0</v>
      </c>
      <c r="N469" s="20">
        <f t="shared" si="3150"/>
        <v>0</v>
      </c>
      <c r="O469" s="20">
        <f t="shared" si="3150"/>
        <v>0</v>
      </c>
      <c r="P469" s="20">
        <f t="shared" si="3150"/>
        <v>0</v>
      </c>
      <c r="Q469" s="20">
        <f t="shared" si="3150"/>
        <v>0</v>
      </c>
      <c r="R469" s="20">
        <f t="shared" si="3150"/>
        <v>0</v>
      </c>
      <c r="S469" s="20">
        <f t="shared" si="3150"/>
        <v>0</v>
      </c>
      <c r="T469" s="20">
        <f t="shared" si="3150"/>
        <v>0</v>
      </c>
      <c r="U469" s="20">
        <f t="shared" si="3150"/>
        <v>0</v>
      </c>
      <c r="V469" s="20">
        <f t="shared" si="3150"/>
        <v>0</v>
      </c>
      <c r="W469" s="20">
        <f t="shared" si="3150"/>
        <v>0</v>
      </c>
      <c r="X469" s="20">
        <f t="shared" si="3150"/>
        <v>0</v>
      </c>
      <c r="Y469" s="21">
        <f t="shared" si="3150"/>
        <v>0</v>
      </c>
      <c r="Z469" s="21">
        <f t="shared" ref="Z469" si="3151">Y472</f>
        <v>0</v>
      </c>
      <c r="AA469" s="21">
        <f t="shared" ref="AA469" si="3152">Z472</f>
        <v>0</v>
      </c>
      <c r="AB469" s="21">
        <f t="shared" ref="AB469" si="3153">AA472</f>
        <v>0</v>
      </c>
      <c r="AC469" s="21">
        <f t="shared" ref="AC469" si="3154">AB472</f>
        <v>0</v>
      </c>
      <c r="AD469" s="21">
        <f t="shared" ref="AD469" si="3155">AC472</f>
        <v>0</v>
      </c>
      <c r="AE469" s="21">
        <f t="shared" ref="AE469" si="3156">AD472</f>
        <v>0</v>
      </c>
      <c r="AF469" s="21">
        <f t="shared" ref="AF469" si="3157">AE472</f>
        <v>0</v>
      </c>
      <c r="AG469" s="21">
        <f t="shared" ref="AG469" si="3158">AF472</f>
        <v>0</v>
      </c>
      <c r="AH469" s="21">
        <f t="shared" ref="AH469" si="3159">AG472</f>
        <v>0</v>
      </c>
      <c r="AI469" s="21">
        <f t="shared" ref="AI469" si="3160">AH472</f>
        <v>0</v>
      </c>
      <c r="AJ469" s="21">
        <f t="shared" ref="AJ469" si="3161">AI472</f>
        <v>0</v>
      </c>
      <c r="AK469" s="21">
        <f t="shared" ref="AK469" si="3162">AJ472</f>
        <v>0</v>
      </c>
      <c r="AL469" s="21">
        <f t="shared" ref="AL469" si="3163">AK472</f>
        <v>0</v>
      </c>
      <c r="AM469" s="21">
        <f t="shared" ref="AM469" si="3164">AL472</f>
        <v>0</v>
      </c>
      <c r="AN469" s="21">
        <f t="shared" ref="AN469" si="3165">AM472</f>
        <v>0</v>
      </c>
      <c r="AO469" s="21">
        <f t="shared" ref="AO469" si="3166">AN472</f>
        <v>0</v>
      </c>
      <c r="AP469" s="21">
        <f t="shared" ref="AP469" si="3167">AO472</f>
        <v>0</v>
      </c>
      <c r="AQ469" s="21">
        <f t="shared" ref="AQ469" si="3168">AP472</f>
        <v>0</v>
      </c>
    </row>
    <row r="470" spans="1:43" hidden="1" x14ac:dyDescent="0.3">
      <c r="A470" s="14">
        <f>_xlfn.XLOOKUP(F470,'Demand on-top'!A:A,'Demand on-top'!S:S)</f>
        <v>0</v>
      </c>
      <c r="B470" s="16" t="s">
        <v>95</v>
      </c>
      <c r="C470" s="17" t="s">
        <v>96</v>
      </c>
      <c r="D470" s="18" cm="1">
        <f t="array" ref="D470">ROUND(_xlfn.XLOOKUP(B470,Artikli!A:A,Artikli!C:C/7),0)</f>
        <v>3</v>
      </c>
      <c r="E470" s="19" t="s">
        <v>44</v>
      </c>
      <c r="F470" s="19" t="s">
        <v>248</v>
      </c>
      <c r="G470" s="55" t="s">
        <v>249</v>
      </c>
      <c r="H470" s="62"/>
      <c r="I470" s="57" t="s">
        <v>28</v>
      </c>
      <c r="J470" s="31">
        <v>31</v>
      </c>
      <c r="K470" s="20">
        <f>ROUND(_xlfn.XLOOKUP($F470,'Prodaja+Demand'!$B:$B,'Prodaja+Demand'!BG:BG),0)+ROUND(_xlfn.XLOOKUP($F470,'Demand on-top'!$A:$A,'Demand on-top'!F:F),0)</f>
        <v>31</v>
      </c>
      <c r="L470" s="20">
        <f>ROUND(_xlfn.XLOOKUP($F470,'Prodaja+Demand'!$B:$B,'Prodaja+Demand'!BH:BH),0)+ROUND(_xlfn.XLOOKUP($F470,'Demand on-top'!$A:$A,'Demand on-top'!G:G),0)</f>
        <v>32</v>
      </c>
      <c r="M470" s="20">
        <f>ROUND(_xlfn.XLOOKUP($F470,'Prodaja+Demand'!$B:$B,'Prodaja+Demand'!BI:BI),0)+ROUND(_xlfn.XLOOKUP($F470,'Demand on-top'!$A:$A,'Demand on-top'!H:H),0)</f>
        <v>32</v>
      </c>
      <c r="N470" s="20">
        <f>ROUND(_xlfn.XLOOKUP($F470,'Prodaja+Demand'!$B:$B,'Prodaja+Demand'!BJ:BJ),0)+ROUND(_xlfn.XLOOKUP($F470,'Demand on-top'!$A:$A,'Demand on-top'!I:I),0)</f>
        <v>32</v>
      </c>
      <c r="O470" s="20">
        <f>ROUND(_xlfn.XLOOKUP($F470,'Prodaja+Demand'!$B:$B,'Prodaja+Demand'!BK:BK),0)+ROUND(_xlfn.XLOOKUP($F470,'Demand on-top'!$A:$A,'Demand on-top'!J:J),0)</f>
        <v>32</v>
      </c>
      <c r="P470" s="20">
        <f>ROUND(_xlfn.XLOOKUP($F470,'Prodaja+Demand'!$B:$B,'Prodaja+Demand'!BL:BL),0)+ROUND(_xlfn.XLOOKUP($F470,'Demand on-top'!$A:$A,'Demand on-top'!K:K),0)</f>
        <v>32</v>
      </c>
      <c r="Q470" s="20">
        <f>ROUND(_xlfn.XLOOKUP($F470,'Prodaja+Demand'!$B:$B,'Prodaja+Demand'!BM:BM),0)+ROUND(_xlfn.XLOOKUP($F470,'Demand on-top'!$A:$A,'Demand on-top'!L:L),0)</f>
        <v>32</v>
      </c>
      <c r="R470" s="20">
        <f>ROUND(_xlfn.XLOOKUP($F470,'Prodaja+Demand'!$B:$B,'Prodaja+Demand'!BN:BN),0)+ROUND(_xlfn.XLOOKUP($F470,'Demand on-top'!$A:$A,'Demand on-top'!M:M),0)</f>
        <v>32</v>
      </c>
      <c r="S470" s="20">
        <f>ROUND(_xlfn.XLOOKUP($F470,'Prodaja+Demand'!$B:$B,'Prodaja+Demand'!BO:BO),0)+ROUND(_xlfn.XLOOKUP($F470,'Demand on-top'!$A:$A,'Demand on-top'!N:N),0)</f>
        <v>31</v>
      </c>
      <c r="T470" s="20">
        <f>ROUND(_xlfn.XLOOKUP($F470,'Prodaja+Demand'!$B:$B,'Prodaja+Demand'!BP:BP),0)+ROUND(_xlfn.XLOOKUP($F470,'Demand on-top'!$A:$A,'Demand on-top'!O:O),0)</f>
        <v>31</v>
      </c>
      <c r="U470" s="20">
        <f>ROUND(_xlfn.XLOOKUP($F470,'Prodaja+Demand'!$B:$B,'Prodaja+Demand'!BQ:BQ),0)+ROUND(_xlfn.XLOOKUP($F470,'Demand on-top'!$A:$A,'Demand on-top'!P:P),0)</f>
        <v>31</v>
      </c>
      <c r="V470" s="20">
        <f>ROUND(_xlfn.XLOOKUP($F470,'Prodaja+Demand'!$B:$B,'Prodaja+Demand'!BR:BR),0)+ROUND(_xlfn.XLOOKUP($F470,'Demand on-top'!$A:$A,'Demand on-top'!Q:Q),0)</f>
        <v>32</v>
      </c>
      <c r="W470" s="20">
        <f>ROUND(_xlfn.XLOOKUP($F470,'Prodaja+Demand'!$B:$B,'Prodaja+Demand'!BS:BS),0)+ROUND(_xlfn.XLOOKUP($F470,'Demand on-top'!$A:$A,'Demand on-top'!R:R),0)</f>
        <v>32</v>
      </c>
      <c r="X470" s="20">
        <f>ROUND(_xlfn.XLOOKUP($F470,'Prodaja+Demand'!$B:$B,'Prodaja+Demand'!BT:BT),0)+ROUND(_xlfn.XLOOKUP($F470,'Demand on-top'!$A:$A,'Demand on-top'!S:S),0)</f>
        <v>32</v>
      </c>
      <c r="Y470" s="21">
        <f>ROUND(_xlfn.XLOOKUP($F470,'Prodaja+Demand'!$B:$B,'Prodaja+Demand'!BU:BU),0)+ROUND(_xlfn.XLOOKUP($F470,'Demand on-top'!$A:$A,'Demand on-top'!T:T),0)</f>
        <v>32</v>
      </c>
      <c r="Z470" s="21">
        <f>ROUND(_xlfn.XLOOKUP($F470,'Prodaja+Demand'!$B:$B,'Prodaja+Demand'!BV:BV),0)+ROUND(_xlfn.XLOOKUP($F470,'Demand on-top'!$A:$A,'Demand on-top'!U:U),0)</f>
        <v>32</v>
      </c>
      <c r="AA470" s="21">
        <f>ROUND(_xlfn.XLOOKUP($F470,'Prodaja+Demand'!$B:$B,'Prodaja+Demand'!BW:BW),0)+ROUND(_xlfn.XLOOKUP($F470,'Demand on-top'!$A:$A,'Demand on-top'!V:V),0)</f>
        <v>33</v>
      </c>
      <c r="AB470" s="21">
        <f>ROUND(_xlfn.XLOOKUP($F470,'Prodaja+Demand'!$B:$B,'Prodaja+Demand'!BX:BX),0)+ROUND(_xlfn.XLOOKUP($F470,'Demand on-top'!$A:$A,'Demand on-top'!W:W),0)</f>
        <v>33</v>
      </c>
      <c r="AC470" s="21">
        <f>ROUND(_xlfn.XLOOKUP($F470,'Prodaja+Demand'!$B:$B,'Prodaja+Demand'!BY:BY),0)+ROUND(_xlfn.XLOOKUP($F470,'Demand on-top'!$A:$A,'Demand on-top'!X:X),0)</f>
        <v>33</v>
      </c>
      <c r="AD470" s="21">
        <f>ROUND(_xlfn.XLOOKUP($F470,'Prodaja+Demand'!$B:$B,'Prodaja+Demand'!BZ:BZ),0)+ROUND(_xlfn.XLOOKUP($F470,'Demand on-top'!$A:$A,'Demand on-top'!Y:Y),0)</f>
        <v>33</v>
      </c>
      <c r="AE470" s="21">
        <f>ROUND(_xlfn.XLOOKUP($F470,'Prodaja+Demand'!$B:$B,'Prodaja+Demand'!CA:CA),0)+ROUND(_xlfn.XLOOKUP($F470,'Demand on-top'!$A:$A,'Demand on-top'!Z:Z),0)</f>
        <v>33</v>
      </c>
      <c r="AF470" s="21">
        <f>ROUND(_xlfn.XLOOKUP($F470,'Prodaja+Demand'!$B:$B,'Prodaja+Demand'!CB:CB),0)+ROUND(_xlfn.XLOOKUP($F470,'Demand on-top'!$A:$A,'Demand on-top'!AA:AA),0)</f>
        <v>33</v>
      </c>
      <c r="AG470" s="21">
        <f>ROUND(_xlfn.XLOOKUP($F470,'Prodaja+Demand'!$B:$B,'Prodaja+Demand'!CC:CC),0)+ROUND(_xlfn.XLOOKUP($F470,'Demand on-top'!$A:$A,'Demand on-top'!AB:AB),0)</f>
        <v>34</v>
      </c>
      <c r="AH470" s="21">
        <f>ROUND(_xlfn.XLOOKUP($F470,'Prodaja+Demand'!$B:$B,'Prodaja+Demand'!CD:CD),0)+ROUND(_xlfn.XLOOKUP($F470,'Demand on-top'!$A:$A,'Demand on-top'!AC:AC),0)</f>
        <v>33</v>
      </c>
      <c r="AI470" s="21">
        <f>ROUND(_xlfn.XLOOKUP($F470,'Prodaja+Demand'!$B:$B,'Prodaja+Demand'!CE:CE),0)+ROUND(_xlfn.XLOOKUP($F470,'Demand on-top'!$A:$A,'Demand on-top'!AD:AD),0)</f>
        <v>33</v>
      </c>
      <c r="AJ470" s="21">
        <f>ROUND(_xlfn.XLOOKUP($F470,'Prodaja+Demand'!$B:$B,'Prodaja+Demand'!CF:CF),0)+ROUND(_xlfn.XLOOKUP($F470,'Demand on-top'!$A:$A,'Demand on-top'!AE:AE),0)</f>
        <v>32</v>
      </c>
      <c r="AK470" s="21">
        <f>ROUND(_xlfn.XLOOKUP($F470,'Prodaja+Demand'!$B:$B,'Prodaja+Demand'!CG:CG),0)+ROUND(_xlfn.XLOOKUP($F470,'Demand on-top'!$A:$A,'Demand on-top'!AF:AF),0)</f>
        <v>32</v>
      </c>
      <c r="AL470" s="21">
        <f>ROUND(_xlfn.XLOOKUP($F470,'Prodaja+Demand'!$B:$B,'Prodaja+Demand'!CH:CH),0)+ROUND(_xlfn.XLOOKUP($F470,'Demand on-top'!$A:$A,'Demand on-top'!AG:AG),0)</f>
        <v>32</v>
      </c>
      <c r="AM470" s="21">
        <f>ROUND(_xlfn.XLOOKUP($F470,'Prodaja+Demand'!$B:$B,'Prodaja+Demand'!CI:CI),0)+ROUND(_xlfn.XLOOKUP($F470,'Demand on-top'!$A:$A,'Demand on-top'!AH:AH),0)</f>
        <v>32</v>
      </c>
      <c r="AN470" s="21">
        <f>ROUND(_xlfn.XLOOKUP($F470,'Prodaja+Demand'!$B:$B,'Prodaja+Demand'!CJ:CJ),0)+ROUND(_xlfn.XLOOKUP($F470,'Demand on-top'!$A:$A,'Demand on-top'!AI:AI),0)</f>
        <v>32</v>
      </c>
      <c r="AO470" s="21">
        <f>ROUND(_xlfn.XLOOKUP($F470,'Prodaja+Demand'!$B:$B,'Prodaja+Demand'!CK:CK),0)+ROUND(_xlfn.XLOOKUP($F470,'Demand on-top'!$A:$A,'Demand on-top'!AJ:AJ),0)</f>
        <v>32</v>
      </c>
      <c r="AP470" s="21">
        <f>ROUND(_xlfn.XLOOKUP($F470,'Prodaja+Demand'!$B:$B,'Prodaja+Demand'!CL:CL),0)+ROUND(_xlfn.XLOOKUP($F470,'Demand on-top'!$A:$A,'Demand on-top'!AK:AK),0)</f>
        <v>0</v>
      </c>
      <c r="AQ470" s="21">
        <f>ROUND(_xlfn.XLOOKUP($F470,'Prodaja+Demand'!$B:$B,'Prodaja+Demand'!CM:CM),0)+ROUND(_xlfn.XLOOKUP($F470,'Demand on-top'!$A:$A,'Demand on-top'!AL:AL),0)</f>
        <v>0</v>
      </c>
    </row>
    <row r="471" spans="1:43" hidden="1" x14ac:dyDescent="0.3">
      <c r="A471" s="14">
        <f>_xlfn.XLOOKUP(F471,'Demand on-top'!A:A,'Demand on-top'!S:S)</f>
        <v>0</v>
      </c>
      <c r="B471" s="16" t="s">
        <v>95</v>
      </c>
      <c r="C471" s="17" t="s">
        <v>96</v>
      </c>
      <c r="D471" s="18" cm="1">
        <f t="array" ref="D471">ROUND(_xlfn.XLOOKUP(B471,Artikli!A:A,Artikli!C:C/7),0)</f>
        <v>3</v>
      </c>
      <c r="E471" s="19" t="s">
        <v>44</v>
      </c>
      <c r="F471" s="19" t="s">
        <v>248</v>
      </c>
      <c r="G471" s="55" t="s">
        <v>249</v>
      </c>
      <c r="H471" s="62"/>
      <c r="I471" s="57" t="s">
        <v>27</v>
      </c>
      <c r="J471" s="31">
        <v>0</v>
      </c>
      <c r="K471" s="20">
        <f>IFERROR(_xlfn.XLOOKUP($F471,'Incoming supply'!$A:$A,'Incoming supply'!B:B),0)</f>
        <v>0</v>
      </c>
      <c r="L471" s="20">
        <f>IFERROR(_xlfn.XLOOKUP($F471,'Incoming supply'!$A:$A,'Incoming supply'!C:C),0)</f>
        <v>0</v>
      </c>
      <c r="M471" s="20">
        <f>IFERROR(_xlfn.XLOOKUP($F471,'Incoming supply'!$A:$A,'Incoming supply'!D:D),0)</f>
        <v>0</v>
      </c>
      <c r="N471" s="20">
        <f>IFERROR(_xlfn.XLOOKUP($F471,'Incoming supply'!$A:$A,'Incoming supply'!E:E),0)</f>
        <v>0</v>
      </c>
      <c r="O471" s="20">
        <f>IFERROR(_xlfn.XLOOKUP($F471,'Incoming supply'!$A:$A,'Incoming supply'!F:F),0)</f>
        <v>0</v>
      </c>
      <c r="P471" s="20">
        <f>IFERROR(_xlfn.XLOOKUP($F471,'Incoming supply'!$A:$A,'Incoming supply'!G:G),0)</f>
        <v>0</v>
      </c>
      <c r="Q471" s="20">
        <f>IFERROR(_xlfn.XLOOKUP($F471,'Incoming supply'!$A:$A,'Incoming supply'!H:H),0)</f>
        <v>0</v>
      </c>
      <c r="R471" s="20">
        <f>IFERROR(_xlfn.XLOOKUP($F471,'Incoming supply'!$A:$A,'Incoming supply'!I:I),0)</f>
        <v>0</v>
      </c>
      <c r="S471" s="20">
        <f>IFERROR(_xlfn.XLOOKUP($F471,'Incoming supply'!$A:$A,'Incoming supply'!J:J),0)</f>
        <v>0</v>
      </c>
      <c r="T471" s="20">
        <f>IFERROR(_xlfn.XLOOKUP($F471,'Incoming supply'!$A:$A,'Incoming supply'!K:K),0)</f>
        <v>0</v>
      </c>
      <c r="U471" s="20">
        <f>IFERROR(_xlfn.XLOOKUP($F471,'Incoming supply'!$A:$A,'Incoming supply'!L:L),0)</f>
        <v>0</v>
      </c>
      <c r="V471" s="20">
        <f>IFERROR(_xlfn.XLOOKUP($F471,'Incoming supply'!$A:$A,'Incoming supply'!M:M),0)</f>
        <v>0</v>
      </c>
      <c r="W471" s="20">
        <f>IFERROR(_xlfn.XLOOKUP($F471,'Incoming supply'!$A:$A,'Incoming supply'!N:N),0)</f>
        <v>0</v>
      </c>
      <c r="X471" s="20">
        <f>IFERROR(_xlfn.XLOOKUP($F471,'Incoming supply'!$A:$A,'Incoming supply'!O:O),0)</f>
        <v>0</v>
      </c>
      <c r="Y471" s="21">
        <f>IFERROR(_xlfn.XLOOKUP($F471,'Incoming supply'!$A:$A,'Incoming supply'!P:P),0)</f>
        <v>0</v>
      </c>
      <c r="Z471" s="21">
        <f>IFERROR(_xlfn.XLOOKUP($F471,'Incoming supply'!$A:$A,'Incoming supply'!Q:Q),0)</f>
        <v>0</v>
      </c>
      <c r="AA471" s="21">
        <f>IFERROR(_xlfn.XLOOKUP($F471,'Incoming supply'!$A:$A,'Incoming supply'!R:R),0)</f>
        <v>0</v>
      </c>
      <c r="AB471" s="21">
        <f>IFERROR(_xlfn.XLOOKUP($F471,'Incoming supply'!$A:$A,'Incoming supply'!S:S),0)</f>
        <v>0</v>
      </c>
      <c r="AC471" s="21">
        <f>IFERROR(_xlfn.XLOOKUP($F471,'Incoming supply'!$A:$A,'Incoming supply'!T:T),0)</f>
        <v>0</v>
      </c>
      <c r="AD471" s="21">
        <f>IFERROR(_xlfn.XLOOKUP($F471,'Incoming supply'!$A:$A,'Incoming supply'!U:U),0)</f>
        <v>0</v>
      </c>
      <c r="AE471" s="21">
        <f>IFERROR(_xlfn.XLOOKUP($F471,'Incoming supply'!$A:$A,'Incoming supply'!V:V),0)</f>
        <v>0</v>
      </c>
      <c r="AF471" s="21">
        <f>IFERROR(_xlfn.XLOOKUP($F471,'Incoming supply'!$A:$A,'Incoming supply'!W:W),0)</f>
        <v>0</v>
      </c>
      <c r="AG471" s="21">
        <f>IFERROR(_xlfn.XLOOKUP($F471,'Incoming supply'!$A:$A,'Incoming supply'!X:X),0)</f>
        <v>0</v>
      </c>
      <c r="AH471" s="21">
        <f>IFERROR(_xlfn.XLOOKUP($F471,'Incoming supply'!$A:$A,'Incoming supply'!Y:Y),0)</f>
        <v>0</v>
      </c>
      <c r="AI471" s="21">
        <f>IFERROR(_xlfn.XLOOKUP($F471,'Incoming supply'!$A:$A,'Incoming supply'!Z:Z),0)</f>
        <v>0</v>
      </c>
      <c r="AJ471" s="21">
        <f>IFERROR(_xlfn.XLOOKUP($F471,'Incoming supply'!$A:$A,'Incoming supply'!AA:AA),0)</f>
        <v>0</v>
      </c>
      <c r="AK471" s="21">
        <f>IFERROR(_xlfn.XLOOKUP($F471,'Incoming supply'!$A:$A,'Incoming supply'!AB:AB),0)</f>
        <v>0</v>
      </c>
      <c r="AL471" s="21">
        <f>IFERROR(_xlfn.XLOOKUP($F471,'Incoming supply'!$A:$A,'Incoming supply'!AC:AC),0)</f>
        <v>0</v>
      </c>
      <c r="AM471" s="21">
        <f>IFERROR(_xlfn.XLOOKUP($F471,'Incoming supply'!$A:$A,'Incoming supply'!AD:AD),0)</f>
        <v>0</v>
      </c>
      <c r="AN471" s="21">
        <f>IFERROR(_xlfn.XLOOKUP($F471,'Incoming supply'!$A:$A,'Incoming supply'!AE:AE),0)</f>
        <v>0</v>
      </c>
      <c r="AO471" s="21">
        <f>IFERROR(_xlfn.XLOOKUP($F471,'Incoming supply'!$A:$A,'Incoming supply'!AF:AF),0)</f>
        <v>0</v>
      </c>
      <c r="AP471" s="21">
        <f>IFERROR(_xlfn.XLOOKUP($F471,'Incoming supply'!$A:$A,'Incoming supply'!AG:AG),0)</f>
        <v>0</v>
      </c>
      <c r="AQ471" s="21">
        <f>IFERROR(_xlfn.XLOOKUP($F471,'Incoming supply'!$A:$A,'Incoming supply'!AH:AH),0)</f>
        <v>0</v>
      </c>
    </row>
    <row r="472" spans="1:43" hidden="1" x14ac:dyDescent="0.3">
      <c r="A472" s="14">
        <f>_xlfn.XLOOKUP(F472,'Demand on-top'!A:A,'Demand on-top'!S:S)</f>
        <v>0</v>
      </c>
      <c r="B472" s="16" t="s">
        <v>95</v>
      </c>
      <c r="C472" s="17" t="s">
        <v>96</v>
      </c>
      <c r="D472" s="18" cm="1">
        <f t="array" ref="D472">ROUND(_xlfn.XLOOKUP(B472,Artikli!A:A,Artikli!C:C/7),0)</f>
        <v>3</v>
      </c>
      <c r="E472" s="19" t="s">
        <v>44</v>
      </c>
      <c r="F472" s="19" t="s">
        <v>248</v>
      </c>
      <c r="G472" s="55" t="s">
        <v>249</v>
      </c>
      <c r="H472" s="62"/>
      <c r="I472" s="57" t="s">
        <v>4096</v>
      </c>
      <c r="J472" s="31">
        <v>27</v>
      </c>
      <c r="K472" s="20">
        <f t="shared" ref="K472" si="3169">IF((K469-K470+K471)&gt;0,(K469-K470+K471),0)</f>
        <v>0</v>
      </c>
      <c r="L472" s="20">
        <f t="shared" ref="L472" si="3170">IF((L469-L470+L471)&gt;0,(L469-L470+L471),0)</f>
        <v>0</v>
      </c>
      <c r="M472" s="20">
        <f t="shared" ref="M472" si="3171">IF((M469-M470+M471)&gt;0,(M469-M470+M471),0)</f>
        <v>0</v>
      </c>
      <c r="N472" s="20">
        <f t="shared" ref="N472" si="3172">IF((N469-N470+N471)&gt;0,(N469-N470+N471),0)</f>
        <v>0</v>
      </c>
      <c r="O472" s="20">
        <f t="shared" ref="O472" si="3173">IF((O469-O470+O471)&gt;0,(O469-O470+O471),0)</f>
        <v>0</v>
      </c>
      <c r="P472" s="20">
        <f t="shared" ref="P472" si="3174">IF((P469-P470+P471)&gt;0,(P469-P470+P471),0)</f>
        <v>0</v>
      </c>
      <c r="Q472" s="20">
        <f t="shared" ref="Q472" si="3175">IF((Q469-Q470+Q471)&gt;0,(Q469-Q470+Q471),0)</f>
        <v>0</v>
      </c>
      <c r="R472" s="20">
        <f t="shared" ref="R472" si="3176">IF((R469-R470+R471)&gt;0,(R469-R470+R471),0)</f>
        <v>0</v>
      </c>
      <c r="S472" s="20">
        <f t="shared" ref="S472" si="3177">IF((S469-S470+S471)&gt;0,(S469-S470+S471),0)</f>
        <v>0</v>
      </c>
      <c r="T472" s="20">
        <f t="shared" ref="T472" si="3178">IF((T469-T470+T471)&gt;0,(T469-T470+T471),0)</f>
        <v>0</v>
      </c>
      <c r="U472" s="20">
        <f t="shared" ref="U472" si="3179">IF((U469-U470+U471)&gt;0,(U469-U470+U471),0)</f>
        <v>0</v>
      </c>
      <c r="V472" s="20">
        <f t="shared" ref="V472" si="3180">IF((V469-V470+V471)&gt;0,(V469-V470+V471),0)</f>
        <v>0</v>
      </c>
      <c r="W472" s="20">
        <f t="shared" ref="W472" si="3181">IF((W469-W470+W471)&gt;0,(W469-W470+W471),0)</f>
        <v>0</v>
      </c>
      <c r="X472" s="20">
        <f t="shared" ref="X472" si="3182">IF((X469-X470+X471)&gt;0,(X469-X470+X471),0)</f>
        <v>0</v>
      </c>
      <c r="Y472" s="21">
        <f t="shared" ref="Y472:AQ472" si="3183">IF((Y469-Y470+Y471)&gt;0,(Y469-Y470+Y471),0)</f>
        <v>0</v>
      </c>
      <c r="Z472" s="21">
        <f t="shared" si="3183"/>
        <v>0</v>
      </c>
      <c r="AA472" s="21">
        <f t="shared" si="3183"/>
        <v>0</v>
      </c>
      <c r="AB472" s="21">
        <f t="shared" si="3183"/>
        <v>0</v>
      </c>
      <c r="AC472" s="21">
        <f t="shared" si="3183"/>
        <v>0</v>
      </c>
      <c r="AD472" s="21">
        <f t="shared" si="3183"/>
        <v>0</v>
      </c>
      <c r="AE472" s="21">
        <f t="shared" si="3183"/>
        <v>0</v>
      </c>
      <c r="AF472" s="21">
        <f t="shared" si="3183"/>
        <v>0</v>
      </c>
      <c r="AG472" s="21">
        <f t="shared" si="3183"/>
        <v>0</v>
      </c>
      <c r="AH472" s="21">
        <f t="shared" si="3183"/>
        <v>0</v>
      </c>
      <c r="AI472" s="21">
        <f t="shared" si="3183"/>
        <v>0</v>
      </c>
      <c r="AJ472" s="21">
        <f t="shared" si="3183"/>
        <v>0</v>
      </c>
      <c r="AK472" s="21">
        <f t="shared" si="3183"/>
        <v>0</v>
      </c>
      <c r="AL472" s="21">
        <f t="shared" si="3183"/>
        <v>0</v>
      </c>
      <c r="AM472" s="21">
        <f t="shared" si="3183"/>
        <v>0</v>
      </c>
      <c r="AN472" s="21">
        <f t="shared" si="3183"/>
        <v>0</v>
      </c>
      <c r="AO472" s="21">
        <f t="shared" si="3183"/>
        <v>0</v>
      </c>
      <c r="AP472" s="21">
        <f t="shared" si="3183"/>
        <v>0</v>
      </c>
      <c r="AQ472" s="21">
        <f t="shared" si="3183"/>
        <v>0</v>
      </c>
    </row>
    <row r="473" spans="1:43" hidden="1" x14ac:dyDescent="0.3">
      <c r="A473" s="14">
        <f>_xlfn.XLOOKUP(F473,'Demand on-top'!A:A,'Demand on-top'!S:S)</f>
        <v>0</v>
      </c>
      <c r="B473" s="22" t="s">
        <v>95</v>
      </c>
      <c r="C473" s="23" t="s">
        <v>96</v>
      </c>
      <c r="D473" s="18" cm="1">
        <f t="array" ref="D473">ROUND(_xlfn.XLOOKUP(B473,Artikli!A:A,Artikli!C:C/7),0)</f>
        <v>3</v>
      </c>
      <c r="E473" s="25" t="s">
        <v>44</v>
      </c>
      <c r="F473" s="25" t="s">
        <v>248</v>
      </c>
      <c r="G473" s="56" t="s">
        <v>249</v>
      </c>
      <c r="H473" s="64"/>
      <c r="I473" s="58" t="s">
        <v>29</v>
      </c>
      <c r="J473" s="32">
        <v>1.84375</v>
      </c>
      <c r="K473" s="26" cm="1">
        <f t="array" ref="K473">IFERROR(_xlfn.LET(_xlpm.stk, K469, _xlpm.dem, L470:$BF470,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AVERAGE(L470:Z470), _xlpm.nxt), _xlpm.fw + ((_xlpm.stk - _xlpm.ded) / _xlpm.safe_nxt)),0)</f>
        <v>0.1875</v>
      </c>
      <c r="L473" s="26" cm="1">
        <f t="array" ref="L473">IFERROR(_xlfn.LET(_xlpm.stk, L469, _xlpm.dem, M470:$BF470,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AVERAGE(M470:AA470), _xlpm.nxt), _xlpm.fw + ((_xlpm.stk - _xlpm.ded) / _xlpm.safe_nxt)),0)</f>
        <v>0</v>
      </c>
      <c r="M473" s="26" cm="1">
        <f t="array" ref="M473">IFERROR(_xlfn.LET(_xlpm.stk, M469, _xlpm.dem, N470:$BF470,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AVERAGE(N470:AB470), _xlpm.nxt), _xlpm.fw + ((_xlpm.stk - _xlpm.ded) / _xlpm.safe_nxt)),0)</f>
        <v>0</v>
      </c>
      <c r="N473" s="26" cm="1">
        <f t="array" ref="N473">IFERROR(_xlfn.LET(_xlpm.stk, N469, _xlpm.dem, O470:$BF470,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AVERAGE(O470:AC470), _xlpm.nxt), _xlpm.fw + ((_xlpm.stk - _xlpm.ded) / _xlpm.safe_nxt)),0)</f>
        <v>0</v>
      </c>
      <c r="O473" s="26" cm="1">
        <f t="array" ref="O473">IFERROR(_xlfn.LET(_xlpm.stk, O469, _xlpm.dem, P470:$BF470,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AVERAGE(P470:AD470), _xlpm.nxt), _xlpm.fw + ((_xlpm.stk - _xlpm.ded) / _xlpm.safe_nxt)),0)</f>
        <v>0</v>
      </c>
      <c r="P473" s="26" cm="1">
        <f t="array" ref="P473">IFERROR(_xlfn.LET(_xlpm.stk, P469, _xlpm.dem, Q470:$BF470,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AVERAGE(Q470:AE470), _xlpm.nxt), _xlpm.fw + ((_xlpm.stk - _xlpm.ded) / _xlpm.safe_nxt)),0)</f>
        <v>0</v>
      </c>
      <c r="Q473" s="26" cm="1">
        <f t="array" ref="Q473">IFERROR(_xlfn.LET(_xlpm.stk, Q469, _xlpm.dem, R470:$BF470,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AVERAGE(R470:AF470), _xlpm.nxt), _xlpm.fw + ((_xlpm.stk - _xlpm.ded) / _xlpm.safe_nxt)),0)</f>
        <v>0</v>
      </c>
      <c r="R473" s="26" cm="1">
        <f t="array" ref="R473">IFERROR(_xlfn.LET(_xlpm.stk, R469, _xlpm.dem, S470:$BF470,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AVERAGE(S470:AG470), _xlpm.nxt), _xlpm.fw + ((_xlpm.stk - _xlpm.ded) / _xlpm.safe_nxt)),0)</f>
        <v>0</v>
      </c>
      <c r="S473" s="26" cm="1">
        <f t="array" ref="S473">IFERROR(_xlfn.LET(_xlpm.stk, S469, _xlpm.dem, T470:$BF470,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AVERAGE(T470:AH470), _xlpm.nxt), _xlpm.fw + ((_xlpm.stk - _xlpm.ded) / _xlpm.safe_nxt)),0)</f>
        <v>0</v>
      </c>
      <c r="T473" s="26" cm="1">
        <f t="array" ref="T473">IFERROR(_xlfn.LET(_xlpm.stk, T469, _xlpm.dem, U470:$BF470,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AVERAGE(U470:AI470), _xlpm.nxt), _xlpm.fw + ((_xlpm.stk - _xlpm.ded) / _xlpm.safe_nxt)),0)</f>
        <v>0</v>
      </c>
      <c r="U473" s="26" cm="1">
        <f t="array" ref="U473">IFERROR(_xlfn.LET(_xlpm.stk, U469, _xlpm.dem, V470:$BF470,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AVERAGE(V470:AJ470), _xlpm.nxt), _xlpm.fw + ((_xlpm.stk - _xlpm.ded) / _xlpm.safe_nxt)),0)</f>
        <v>0</v>
      </c>
      <c r="V473" s="26" cm="1">
        <f t="array" ref="V473">IFERROR(_xlfn.LET(_xlpm.stk, V469, _xlpm.dem, W470:$BF470,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AVERAGE(W470:AK470), _xlpm.nxt), _xlpm.fw + ((_xlpm.stk - _xlpm.ded) / _xlpm.safe_nxt)),0)</f>
        <v>0</v>
      </c>
      <c r="W473" s="26" cm="1">
        <f t="array" ref="W473">IFERROR(_xlfn.LET(_xlpm.stk, W469, _xlpm.dem, X470:$BF470,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AVERAGE(X470:AL470), _xlpm.nxt), _xlpm.fw + ((_xlpm.stk - _xlpm.ded) / _xlpm.safe_nxt)),0)</f>
        <v>0</v>
      </c>
      <c r="X473" s="26" cm="1">
        <f t="array" ref="X473">IFERROR(_xlfn.LET(_xlpm.stk, X469, _xlpm.dem, Y470:$BF470,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AVERAGE(Y470:AM470), _xlpm.nxt), _xlpm.fw + ((_xlpm.stk - _xlpm.ded) / _xlpm.safe_nxt)),0)</f>
        <v>0</v>
      </c>
      <c r="Y473" s="27" cm="1">
        <f t="array" ref="Y473">IFERROR(_xlfn.LET(_xlpm.stk, Y469, _xlpm.dem, Z470:$BF470,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AVERAGE(Z470:AN470), _xlpm.nxt), _xlpm.fw + ((_xlpm.stk - _xlpm.ded) / _xlpm.safe_nxt)),0)</f>
        <v>0</v>
      </c>
      <c r="Z473" s="27" cm="1">
        <f t="array" ref="Z473">IFERROR(_xlfn.LET(_xlpm.stk, Z469, _xlpm.dem, AA470:$BF470,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AVERAGE(AA470:AO470), _xlpm.nxt), _xlpm.fw + ((_xlpm.stk - _xlpm.ded) / _xlpm.safe_nxt)),0)</f>
        <v>0</v>
      </c>
      <c r="AA473" s="27" cm="1">
        <f t="array" ref="AA473">IFERROR(_xlfn.LET(_xlpm.stk, AA469, _xlpm.dem, AB470:$BF470,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AVERAGE(AB470:AP470), _xlpm.nxt), _xlpm.fw + ((_xlpm.stk - _xlpm.ded) / _xlpm.safe_nxt)),0)</f>
        <v>0</v>
      </c>
      <c r="AB473" s="27" cm="1">
        <f t="array" ref="AB473">IFERROR(_xlfn.LET(_xlpm.stk, AB469, _xlpm.dem, AC470:$BF470,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AVERAGE(AC470:AQ470), _xlpm.nxt), _xlpm.fw + ((_xlpm.stk - _xlpm.ded) / _xlpm.safe_nxt)),0)</f>
        <v>0</v>
      </c>
      <c r="AC473" s="27" cm="1">
        <f t="array" ref="AC473">IFERROR(_xlfn.LET(_xlpm.stk, AC469, _xlpm.dem, AD470:$BF470,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AVERAGE(AD470:AR470), _xlpm.nxt), _xlpm.fw + ((_xlpm.stk - _xlpm.ded) / _xlpm.safe_nxt)),0)</f>
        <v>0</v>
      </c>
      <c r="AD473" s="27" cm="1">
        <f t="array" ref="AD473">IFERROR(_xlfn.LET(_xlpm.stk, AD469, _xlpm.dem, AE470:$BF470,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AVERAGE(AE470:AS470), _xlpm.nxt), _xlpm.fw + ((_xlpm.stk - _xlpm.ded) / _xlpm.safe_nxt)),0)</f>
        <v>0</v>
      </c>
      <c r="AE473" s="27" cm="1">
        <f t="array" ref="AE473">IFERROR(_xlfn.LET(_xlpm.stk, AE469, _xlpm.dem, AF470:$BF470,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AVERAGE(AF470:AT470), _xlpm.nxt), _xlpm.fw + ((_xlpm.stk - _xlpm.ded) / _xlpm.safe_nxt)),0)</f>
        <v>0</v>
      </c>
      <c r="AF473" s="27" cm="1">
        <f t="array" ref="AF473">IFERROR(_xlfn.LET(_xlpm.stk, AF469, _xlpm.dem, AG470:$BF470,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AVERAGE(AG470:AU470), _xlpm.nxt), _xlpm.fw + ((_xlpm.stk - _xlpm.ded) / _xlpm.safe_nxt)),0)</f>
        <v>0</v>
      </c>
      <c r="AG473" s="27" cm="1">
        <f t="array" ref="AG473">IFERROR(_xlfn.LET(_xlpm.stk, AG469, _xlpm.dem, AH470:$BF470,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AVERAGE(AH470:AV470), _xlpm.nxt), _xlpm.fw + ((_xlpm.stk - _xlpm.ded) / _xlpm.safe_nxt)),0)</f>
        <v>0</v>
      </c>
      <c r="AH473" s="27" cm="1">
        <f t="array" ref="AH473">IFERROR(_xlfn.LET(_xlpm.stk, AH469, _xlpm.dem, AI470:$BF470,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AVERAGE(AI470:AW470), _xlpm.nxt), _xlpm.fw + ((_xlpm.stk - _xlpm.ded) / _xlpm.safe_nxt)),0)</f>
        <v>0</v>
      </c>
      <c r="AI473" s="27" cm="1">
        <f t="array" ref="AI473">IFERROR(_xlfn.LET(_xlpm.stk, AI469, _xlpm.dem, AJ470:$BF470,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AVERAGE(AJ470:AX470), _xlpm.nxt), _xlpm.fw + ((_xlpm.stk - _xlpm.ded) / _xlpm.safe_nxt)),0)</f>
        <v>0</v>
      </c>
      <c r="AJ473" s="27" cm="1">
        <f t="array" ref="AJ473">IFERROR(_xlfn.LET(_xlpm.stk, AJ469, _xlpm.dem, AK470:$BF470,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AVERAGE(AK470:AY470), _xlpm.nxt), _xlpm.fw + ((_xlpm.stk - _xlpm.ded) / _xlpm.safe_nxt)),0)</f>
        <v>0</v>
      </c>
      <c r="AK473" s="27" cm="1">
        <f t="array" ref="AK473">IFERROR(_xlfn.LET(_xlpm.stk, AK469, _xlpm.dem, AL470:$BF470,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AVERAGE(AL470:AZ470), _xlpm.nxt), _xlpm.fw + ((_xlpm.stk - _xlpm.ded) / _xlpm.safe_nxt)),0)</f>
        <v>0</v>
      </c>
      <c r="AL473" s="27" cm="1">
        <f t="array" ref="AL473">IFERROR(_xlfn.LET(_xlpm.stk, AL469, _xlpm.dem, AM470:$BF470,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AVERAGE(AM470:BA470), _xlpm.nxt), _xlpm.fw + ((_xlpm.stk - _xlpm.ded) / _xlpm.safe_nxt)),0)</f>
        <v>0</v>
      </c>
      <c r="AM473" s="27" cm="1">
        <f t="array" ref="AM473">IFERROR(_xlfn.LET(_xlpm.stk, AM469, _xlpm.dem, AN470:$BF470,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AVERAGE(AN470:BB470), _xlpm.nxt), _xlpm.fw + ((_xlpm.stk - _xlpm.ded) / _xlpm.safe_nxt)),0)</f>
        <v>0</v>
      </c>
      <c r="AN473" s="27" cm="1">
        <f t="array" ref="AN473">IFERROR(_xlfn.LET(_xlpm.stk, AN469, _xlpm.dem, AO470:$BF470,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AVERAGE(AO470:BC470), _xlpm.nxt), _xlpm.fw + ((_xlpm.stk - _xlpm.ded) / _xlpm.safe_nxt)),0)</f>
        <v>0</v>
      </c>
      <c r="AO473" s="27" cm="1">
        <f t="array" ref="AO473">IFERROR(_xlfn.LET(_xlpm.stk, AO469, _xlpm.dem, AP470:$BF470,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AVERAGE(AP470:BD470), _xlpm.nxt), _xlpm.fw + ((_xlpm.stk - _xlpm.ded) / _xlpm.safe_nxt)),0)</f>
        <v>0</v>
      </c>
      <c r="AP473" s="27" cm="1">
        <f t="array" ref="AP473">IFERROR(_xlfn.LET(_xlpm.stk, AP469, _xlpm.dem, AQ470:$BF470,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AVERAGE(AQ470:BE470), _xlpm.nxt), _xlpm.fw + ((_xlpm.stk - _xlpm.ded) / _xlpm.safe_nxt)),0)</f>
        <v>0</v>
      </c>
      <c r="AQ473" s="27" cm="1">
        <f t="array" ref="AQ473">IFERROR(_xlfn.LET(_xlpm.stk, AQ469, _xlpm.dem, AR470:$BF470,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AVERAGE(AR470:BF470), _xlpm.nxt), _xlpm.fw + ((_xlpm.stk - _xlpm.ded) / _xlpm.safe_nxt)),0)</f>
        <v>0</v>
      </c>
    </row>
    <row r="474" spans="1:43" hidden="1" x14ac:dyDescent="0.3">
      <c r="A474" s="14">
        <f>_xlfn.XLOOKUP(F474,'Demand on-top'!A:A,'Demand on-top'!S:S)</f>
        <v>1704</v>
      </c>
      <c r="B474" s="16" t="s">
        <v>230</v>
      </c>
      <c r="C474" s="17" t="s">
        <v>231</v>
      </c>
      <c r="D474" s="18" cm="1">
        <f t="array" ref="D474">ROUND(_xlfn.XLOOKUP(B474,Artikli!A:A,Artikli!C:C/7),0)</f>
        <v>6</v>
      </c>
      <c r="E474" s="19" t="s">
        <v>80</v>
      </c>
      <c r="F474" s="19" t="s">
        <v>250</v>
      </c>
      <c r="G474" s="48" t="s">
        <v>251</v>
      </c>
      <c r="H474" s="61"/>
      <c r="I474" s="57" t="s">
        <v>26</v>
      </c>
      <c r="J474" s="31">
        <v>3054</v>
      </c>
      <c r="K474" s="20">
        <f>IFERROR(_xlfn.XLOOKUP(F474,Stock!A:A,Stock!AI:AI),0)</f>
        <v>2940</v>
      </c>
      <c r="L474" s="20">
        <f t="shared" ref="L474:Y474" si="3184">K477</f>
        <v>2590</v>
      </c>
      <c r="M474" s="20">
        <f t="shared" si="3184"/>
        <v>2190</v>
      </c>
      <c r="N474" s="20">
        <f t="shared" si="3184"/>
        <v>1790</v>
      </c>
      <c r="O474" s="20">
        <f t="shared" si="3184"/>
        <v>1389</v>
      </c>
      <c r="P474" s="20">
        <f t="shared" si="3184"/>
        <v>988</v>
      </c>
      <c r="Q474" s="20">
        <f t="shared" si="3184"/>
        <v>715</v>
      </c>
      <c r="R474" s="20">
        <f t="shared" si="3184"/>
        <v>442</v>
      </c>
      <c r="S474" s="20">
        <f t="shared" si="3184"/>
        <v>169</v>
      </c>
      <c r="T474" s="20">
        <f t="shared" si="3184"/>
        <v>0</v>
      </c>
      <c r="U474" s="20">
        <f t="shared" si="3184"/>
        <v>0</v>
      </c>
      <c r="V474" s="20">
        <f t="shared" si="3184"/>
        <v>0</v>
      </c>
      <c r="W474" s="20">
        <f t="shared" si="3184"/>
        <v>0</v>
      </c>
      <c r="X474" s="20">
        <f t="shared" si="3184"/>
        <v>0</v>
      </c>
      <c r="Y474" s="21">
        <f t="shared" si="3184"/>
        <v>0</v>
      </c>
      <c r="Z474" s="21">
        <f t="shared" ref="Z474" si="3185">Y477</f>
        <v>0</v>
      </c>
      <c r="AA474" s="21">
        <f t="shared" ref="AA474" si="3186">Z477</f>
        <v>0</v>
      </c>
      <c r="AB474" s="21">
        <f t="shared" ref="AB474" si="3187">AA477</f>
        <v>0</v>
      </c>
      <c r="AC474" s="21">
        <f t="shared" ref="AC474" si="3188">AB477</f>
        <v>0</v>
      </c>
      <c r="AD474" s="21">
        <f t="shared" ref="AD474" si="3189">AC477</f>
        <v>0</v>
      </c>
      <c r="AE474" s="21">
        <f t="shared" ref="AE474" si="3190">AD477</f>
        <v>0</v>
      </c>
      <c r="AF474" s="21">
        <f t="shared" ref="AF474" si="3191">AE477</f>
        <v>0</v>
      </c>
      <c r="AG474" s="21">
        <f t="shared" ref="AG474" si="3192">AF477</f>
        <v>0</v>
      </c>
      <c r="AH474" s="21">
        <f t="shared" ref="AH474" si="3193">AG477</f>
        <v>0</v>
      </c>
      <c r="AI474" s="21">
        <f t="shared" ref="AI474" si="3194">AH477</f>
        <v>0</v>
      </c>
      <c r="AJ474" s="21">
        <f t="shared" ref="AJ474" si="3195">AI477</f>
        <v>0</v>
      </c>
      <c r="AK474" s="21">
        <f t="shared" ref="AK474" si="3196">AJ477</f>
        <v>0</v>
      </c>
      <c r="AL474" s="21">
        <f t="shared" ref="AL474" si="3197">AK477</f>
        <v>0</v>
      </c>
      <c r="AM474" s="21">
        <f t="shared" ref="AM474" si="3198">AL477</f>
        <v>0</v>
      </c>
      <c r="AN474" s="21">
        <f t="shared" ref="AN474" si="3199">AM477</f>
        <v>0</v>
      </c>
      <c r="AO474" s="21">
        <f t="shared" ref="AO474" si="3200">AN477</f>
        <v>0</v>
      </c>
      <c r="AP474" s="21">
        <f t="shared" ref="AP474" si="3201">AO477</f>
        <v>0</v>
      </c>
      <c r="AQ474" s="21">
        <f t="shared" ref="AQ474" si="3202">AP477</f>
        <v>0</v>
      </c>
    </row>
    <row r="475" spans="1:43" hidden="1" x14ac:dyDescent="0.3">
      <c r="A475" s="14">
        <f>_xlfn.XLOOKUP(F475,'Demand on-top'!A:A,'Demand on-top'!S:S)</f>
        <v>1704</v>
      </c>
      <c r="B475" s="16" t="s">
        <v>230</v>
      </c>
      <c r="C475" s="17" t="s">
        <v>231</v>
      </c>
      <c r="D475" s="18" cm="1">
        <f t="array" ref="D475">ROUND(_xlfn.XLOOKUP(B475,Artikli!A:A,Artikli!C:C/7),0)</f>
        <v>6</v>
      </c>
      <c r="E475" s="19" t="s">
        <v>80</v>
      </c>
      <c r="F475" s="19" t="s">
        <v>250</v>
      </c>
      <c r="G475" s="48" t="s">
        <v>251</v>
      </c>
      <c r="H475" s="62"/>
      <c r="I475" s="57" t="s">
        <v>28</v>
      </c>
      <c r="J475" s="31">
        <v>149</v>
      </c>
      <c r="K475" s="20">
        <f>ROUND(_xlfn.XLOOKUP($F475,'Prodaja+Demand'!$B:$B,'Prodaja+Demand'!BG:BG),0)+ROUND(_xlfn.XLOOKUP($F475,'Demand on-top'!$A:$A,'Demand on-top'!F:F),0)</f>
        <v>350</v>
      </c>
      <c r="L475" s="20">
        <f>ROUND(_xlfn.XLOOKUP($F475,'Prodaja+Demand'!$B:$B,'Prodaja+Demand'!BH:BH),0)+ROUND(_xlfn.XLOOKUP($F475,'Demand on-top'!$A:$A,'Demand on-top'!G:G),0)</f>
        <v>400</v>
      </c>
      <c r="M475" s="20">
        <f>ROUND(_xlfn.XLOOKUP($F475,'Prodaja+Demand'!$B:$B,'Prodaja+Demand'!BI:BI),0)+ROUND(_xlfn.XLOOKUP($F475,'Demand on-top'!$A:$A,'Demand on-top'!H:H),0)</f>
        <v>400</v>
      </c>
      <c r="N475" s="20">
        <f>ROUND(_xlfn.XLOOKUP($F475,'Prodaja+Demand'!$B:$B,'Prodaja+Demand'!BJ:BJ),0)+ROUND(_xlfn.XLOOKUP($F475,'Demand on-top'!$A:$A,'Demand on-top'!I:I),0)</f>
        <v>401</v>
      </c>
      <c r="O475" s="20">
        <f>ROUND(_xlfn.XLOOKUP($F475,'Prodaja+Demand'!$B:$B,'Prodaja+Demand'!BK:BK),0)+ROUND(_xlfn.XLOOKUP($F475,'Demand on-top'!$A:$A,'Demand on-top'!J:J),0)</f>
        <v>401</v>
      </c>
      <c r="P475" s="20">
        <f>ROUND(_xlfn.XLOOKUP($F475,'Prodaja+Demand'!$B:$B,'Prodaja+Demand'!BL:BL),0)+ROUND(_xlfn.XLOOKUP($F475,'Demand on-top'!$A:$A,'Demand on-top'!K:K),0)</f>
        <v>273</v>
      </c>
      <c r="Q475" s="20">
        <f>ROUND(_xlfn.XLOOKUP($F475,'Prodaja+Demand'!$B:$B,'Prodaja+Demand'!BM:BM),0)+ROUND(_xlfn.XLOOKUP($F475,'Demand on-top'!$A:$A,'Demand on-top'!L:L),0)</f>
        <v>273</v>
      </c>
      <c r="R475" s="20">
        <f>ROUND(_xlfn.XLOOKUP($F475,'Prodaja+Demand'!$B:$B,'Prodaja+Demand'!BN:BN),0)+ROUND(_xlfn.XLOOKUP($F475,'Demand on-top'!$A:$A,'Demand on-top'!M:M),0)</f>
        <v>273</v>
      </c>
      <c r="S475" s="20">
        <f>ROUND(_xlfn.XLOOKUP($F475,'Prodaja+Demand'!$B:$B,'Prodaja+Demand'!BO:BO),0)+ROUND(_xlfn.XLOOKUP($F475,'Demand on-top'!$A:$A,'Demand on-top'!N:N),0)</f>
        <v>272</v>
      </c>
      <c r="T475" s="20">
        <f>ROUND(_xlfn.XLOOKUP($F475,'Prodaja+Demand'!$B:$B,'Prodaja+Demand'!BP:BP),0)+ROUND(_xlfn.XLOOKUP($F475,'Demand on-top'!$A:$A,'Demand on-top'!O:O),0)</f>
        <v>152</v>
      </c>
      <c r="U475" s="20">
        <f>ROUND(_xlfn.XLOOKUP($F475,'Prodaja+Demand'!$B:$B,'Prodaja+Demand'!BQ:BQ),0)+ROUND(_xlfn.XLOOKUP($F475,'Demand on-top'!$A:$A,'Demand on-top'!P:P),0)</f>
        <v>151</v>
      </c>
      <c r="V475" s="20">
        <f>ROUND(_xlfn.XLOOKUP($F475,'Prodaja+Demand'!$B:$B,'Prodaja+Demand'!BR:BR),0)+ROUND(_xlfn.XLOOKUP($F475,'Demand on-top'!$A:$A,'Demand on-top'!Q:Q),0)</f>
        <v>166</v>
      </c>
      <c r="W475" s="20">
        <f>ROUND(_xlfn.XLOOKUP($F475,'Prodaja+Demand'!$B:$B,'Prodaja+Demand'!BS:BS),0)+ROUND(_xlfn.XLOOKUP($F475,'Demand on-top'!$A:$A,'Demand on-top'!R:R),0)</f>
        <v>166</v>
      </c>
      <c r="X475" s="20">
        <f>ROUND(_xlfn.XLOOKUP($F475,'Prodaja+Demand'!$B:$B,'Prodaja+Demand'!BT:BT),0)+ROUND(_xlfn.XLOOKUP($F475,'Demand on-top'!$A:$A,'Demand on-top'!S:S),0)</f>
        <v>1858</v>
      </c>
      <c r="Y475" s="21">
        <f>ROUND(_xlfn.XLOOKUP($F475,'Prodaja+Demand'!$B:$B,'Prodaja+Demand'!BU:BU),0)+ROUND(_xlfn.XLOOKUP($F475,'Demand on-top'!$A:$A,'Demand on-top'!T:T),0)</f>
        <v>155</v>
      </c>
      <c r="Z475" s="21">
        <f>ROUND(_xlfn.XLOOKUP($F475,'Prodaja+Demand'!$B:$B,'Prodaja+Demand'!BV:BV),0)+ROUND(_xlfn.XLOOKUP($F475,'Demand on-top'!$A:$A,'Demand on-top'!U:U),0)</f>
        <v>156</v>
      </c>
      <c r="AA475" s="21">
        <f>ROUND(_xlfn.XLOOKUP($F475,'Prodaja+Demand'!$B:$B,'Prodaja+Demand'!BW:BW),0)+ROUND(_xlfn.XLOOKUP($F475,'Demand on-top'!$A:$A,'Demand on-top'!V:V),0)</f>
        <v>158</v>
      </c>
      <c r="AB475" s="21">
        <f>ROUND(_xlfn.XLOOKUP($F475,'Prodaja+Demand'!$B:$B,'Prodaja+Demand'!BX:BX),0)+ROUND(_xlfn.XLOOKUP($F475,'Demand on-top'!$A:$A,'Demand on-top'!W:W),0)</f>
        <v>158</v>
      </c>
      <c r="AC475" s="21">
        <f>ROUND(_xlfn.XLOOKUP($F475,'Prodaja+Demand'!$B:$B,'Prodaja+Demand'!BY:BY),0)+ROUND(_xlfn.XLOOKUP($F475,'Demand on-top'!$A:$A,'Demand on-top'!X:X),0)</f>
        <v>160</v>
      </c>
      <c r="AD475" s="21">
        <f>ROUND(_xlfn.XLOOKUP($F475,'Prodaja+Demand'!$B:$B,'Prodaja+Demand'!BZ:BZ),0)+ROUND(_xlfn.XLOOKUP($F475,'Demand on-top'!$A:$A,'Demand on-top'!Y:Y),0)</f>
        <v>161</v>
      </c>
      <c r="AE475" s="21">
        <f>ROUND(_xlfn.XLOOKUP($F475,'Prodaja+Demand'!$B:$B,'Prodaja+Demand'!CA:CA),0)+ROUND(_xlfn.XLOOKUP($F475,'Demand on-top'!$A:$A,'Demand on-top'!Z:Z),0)</f>
        <v>157</v>
      </c>
      <c r="AF475" s="21">
        <f>ROUND(_xlfn.XLOOKUP($F475,'Prodaja+Demand'!$B:$B,'Prodaja+Demand'!CB:CB),0)+ROUND(_xlfn.XLOOKUP($F475,'Demand on-top'!$A:$A,'Demand on-top'!AA:AA),0)</f>
        <v>156</v>
      </c>
      <c r="AG475" s="21">
        <f>ROUND(_xlfn.XLOOKUP($F475,'Prodaja+Demand'!$B:$B,'Prodaja+Demand'!CC:CC),0)+ROUND(_xlfn.XLOOKUP($F475,'Demand on-top'!$A:$A,'Demand on-top'!AB:AB),0)</f>
        <v>157</v>
      </c>
      <c r="AH475" s="21">
        <f>ROUND(_xlfn.XLOOKUP($F475,'Prodaja+Demand'!$B:$B,'Prodaja+Demand'!CD:CD),0)+ROUND(_xlfn.XLOOKUP($F475,'Demand on-top'!$A:$A,'Demand on-top'!AC:AC),0)</f>
        <v>156</v>
      </c>
      <c r="AI475" s="21">
        <f>ROUND(_xlfn.XLOOKUP($F475,'Prodaja+Demand'!$B:$B,'Prodaja+Demand'!CE:CE),0)+ROUND(_xlfn.XLOOKUP($F475,'Demand on-top'!$A:$A,'Demand on-top'!AD:AD),0)</f>
        <v>158</v>
      </c>
      <c r="AJ475" s="21">
        <f>ROUND(_xlfn.XLOOKUP($F475,'Prodaja+Demand'!$B:$B,'Prodaja+Demand'!CF:CF),0)+ROUND(_xlfn.XLOOKUP($F475,'Demand on-top'!$A:$A,'Demand on-top'!AE:AE),0)</f>
        <v>154</v>
      </c>
      <c r="AK475" s="21">
        <f>ROUND(_xlfn.XLOOKUP($F475,'Prodaja+Demand'!$B:$B,'Prodaja+Demand'!CG:CG),0)+ROUND(_xlfn.XLOOKUP($F475,'Demand on-top'!$A:$A,'Demand on-top'!AF:AF),0)</f>
        <v>154</v>
      </c>
      <c r="AL475" s="21">
        <f>ROUND(_xlfn.XLOOKUP($F475,'Prodaja+Demand'!$B:$B,'Prodaja+Demand'!CH:CH),0)+ROUND(_xlfn.XLOOKUP($F475,'Demand on-top'!$A:$A,'Demand on-top'!AG:AG),0)</f>
        <v>155</v>
      </c>
      <c r="AM475" s="21">
        <f>ROUND(_xlfn.XLOOKUP($F475,'Prodaja+Demand'!$B:$B,'Prodaja+Demand'!CI:CI),0)+ROUND(_xlfn.XLOOKUP($F475,'Demand on-top'!$A:$A,'Demand on-top'!AH:AH),0)</f>
        <v>155</v>
      </c>
      <c r="AN475" s="21">
        <f>ROUND(_xlfn.XLOOKUP($F475,'Prodaja+Demand'!$B:$B,'Prodaja+Demand'!CJ:CJ),0)+ROUND(_xlfn.XLOOKUP($F475,'Demand on-top'!$A:$A,'Demand on-top'!AI:AI),0)</f>
        <v>155</v>
      </c>
      <c r="AO475" s="21">
        <f>ROUND(_xlfn.XLOOKUP($F475,'Prodaja+Demand'!$B:$B,'Prodaja+Demand'!CK:CK),0)+ROUND(_xlfn.XLOOKUP($F475,'Demand on-top'!$A:$A,'Demand on-top'!AJ:AJ),0)</f>
        <v>155</v>
      </c>
      <c r="AP475" s="21">
        <f>ROUND(_xlfn.XLOOKUP($F475,'Prodaja+Demand'!$B:$B,'Prodaja+Demand'!CL:CL),0)+ROUND(_xlfn.XLOOKUP($F475,'Demand on-top'!$A:$A,'Demand on-top'!AK:AK),0)</f>
        <v>0</v>
      </c>
      <c r="AQ475" s="21">
        <f>ROUND(_xlfn.XLOOKUP($F475,'Prodaja+Demand'!$B:$B,'Prodaja+Demand'!CM:CM),0)+ROUND(_xlfn.XLOOKUP($F475,'Demand on-top'!$A:$A,'Demand on-top'!AL:AL),0)</f>
        <v>0</v>
      </c>
    </row>
    <row r="476" spans="1:43" hidden="1" x14ac:dyDescent="0.3">
      <c r="A476" s="14">
        <f>_xlfn.XLOOKUP(F476,'Demand on-top'!A:A,'Demand on-top'!S:S)</f>
        <v>1704</v>
      </c>
      <c r="B476" s="16" t="s">
        <v>230</v>
      </c>
      <c r="C476" s="17" t="s">
        <v>231</v>
      </c>
      <c r="D476" s="18" cm="1">
        <f t="array" ref="D476">ROUND(_xlfn.XLOOKUP(B476,Artikli!A:A,Artikli!C:C/7),0)</f>
        <v>6</v>
      </c>
      <c r="E476" s="19" t="s">
        <v>80</v>
      </c>
      <c r="F476" s="19" t="s">
        <v>250</v>
      </c>
      <c r="G476" s="48" t="s">
        <v>251</v>
      </c>
      <c r="H476" s="62"/>
      <c r="I476" s="57" t="s">
        <v>27</v>
      </c>
      <c r="J476" s="31">
        <v>0</v>
      </c>
      <c r="K476" s="20">
        <f>IFERROR(_xlfn.XLOOKUP($F476,'Incoming supply'!$A:$A,'Incoming supply'!B:B),0)</f>
        <v>0</v>
      </c>
      <c r="L476" s="20">
        <f>IFERROR(_xlfn.XLOOKUP($F476,'Incoming supply'!$A:$A,'Incoming supply'!C:C),0)</f>
        <v>0</v>
      </c>
      <c r="M476" s="20">
        <f>IFERROR(_xlfn.XLOOKUP($F476,'Incoming supply'!$A:$A,'Incoming supply'!D:D),0)</f>
        <v>0</v>
      </c>
      <c r="N476" s="20">
        <f>IFERROR(_xlfn.XLOOKUP($F476,'Incoming supply'!$A:$A,'Incoming supply'!E:E),0)</f>
        <v>0</v>
      </c>
      <c r="O476" s="20">
        <f>IFERROR(_xlfn.XLOOKUP($F476,'Incoming supply'!$A:$A,'Incoming supply'!F:F),0)</f>
        <v>0</v>
      </c>
      <c r="P476" s="20">
        <f>IFERROR(_xlfn.XLOOKUP($F476,'Incoming supply'!$A:$A,'Incoming supply'!G:G),0)</f>
        <v>0</v>
      </c>
      <c r="Q476" s="20">
        <f>IFERROR(_xlfn.XLOOKUP($F476,'Incoming supply'!$A:$A,'Incoming supply'!H:H),0)</f>
        <v>0</v>
      </c>
      <c r="R476" s="20">
        <f>IFERROR(_xlfn.XLOOKUP($F476,'Incoming supply'!$A:$A,'Incoming supply'!I:I),0)</f>
        <v>0</v>
      </c>
      <c r="S476" s="20">
        <f>IFERROR(_xlfn.XLOOKUP($F476,'Incoming supply'!$A:$A,'Incoming supply'!J:J),0)</f>
        <v>0</v>
      </c>
      <c r="T476" s="20">
        <f>IFERROR(_xlfn.XLOOKUP($F476,'Incoming supply'!$A:$A,'Incoming supply'!K:K),0)</f>
        <v>0</v>
      </c>
      <c r="U476" s="20">
        <f>IFERROR(_xlfn.XLOOKUP($F476,'Incoming supply'!$A:$A,'Incoming supply'!L:L),0)</f>
        <v>0</v>
      </c>
      <c r="V476" s="20">
        <f>IFERROR(_xlfn.XLOOKUP($F476,'Incoming supply'!$A:$A,'Incoming supply'!M:M),0)</f>
        <v>0</v>
      </c>
      <c r="W476" s="20">
        <f>IFERROR(_xlfn.XLOOKUP($F476,'Incoming supply'!$A:$A,'Incoming supply'!N:N),0)</f>
        <v>0</v>
      </c>
      <c r="X476" s="20">
        <f>IFERROR(_xlfn.XLOOKUP($F476,'Incoming supply'!$A:$A,'Incoming supply'!O:O),0)</f>
        <v>0</v>
      </c>
      <c r="Y476" s="21">
        <f>IFERROR(_xlfn.XLOOKUP($F476,'Incoming supply'!$A:$A,'Incoming supply'!P:P),0)</f>
        <v>0</v>
      </c>
      <c r="Z476" s="21">
        <f>IFERROR(_xlfn.XLOOKUP($F476,'Incoming supply'!$A:$A,'Incoming supply'!Q:Q),0)</f>
        <v>0</v>
      </c>
      <c r="AA476" s="21">
        <f>IFERROR(_xlfn.XLOOKUP($F476,'Incoming supply'!$A:$A,'Incoming supply'!R:R),0)</f>
        <v>0</v>
      </c>
      <c r="AB476" s="21">
        <f>IFERROR(_xlfn.XLOOKUP($F476,'Incoming supply'!$A:$A,'Incoming supply'!S:S),0)</f>
        <v>0</v>
      </c>
      <c r="AC476" s="21">
        <f>IFERROR(_xlfn.XLOOKUP($F476,'Incoming supply'!$A:$A,'Incoming supply'!T:T),0)</f>
        <v>0</v>
      </c>
      <c r="AD476" s="21">
        <f>IFERROR(_xlfn.XLOOKUP($F476,'Incoming supply'!$A:$A,'Incoming supply'!U:U),0)</f>
        <v>0</v>
      </c>
      <c r="AE476" s="21">
        <f>IFERROR(_xlfn.XLOOKUP($F476,'Incoming supply'!$A:$A,'Incoming supply'!V:V),0)</f>
        <v>0</v>
      </c>
      <c r="AF476" s="21">
        <f>IFERROR(_xlfn.XLOOKUP($F476,'Incoming supply'!$A:$A,'Incoming supply'!W:W),0)</f>
        <v>0</v>
      </c>
      <c r="AG476" s="21">
        <f>IFERROR(_xlfn.XLOOKUP($F476,'Incoming supply'!$A:$A,'Incoming supply'!X:X),0)</f>
        <v>0</v>
      </c>
      <c r="AH476" s="21">
        <f>IFERROR(_xlfn.XLOOKUP($F476,'Incoming supply'!$A:$A,'Incoming supply'!Y:Y),0)</f>
        <v>0</v>
      </c>
      <c r="AI476" s="21">
        <f>IFERROR(_xlfn.XLOOKUP($F476,'Incoming supply'!$A:$A,'Incoming supply'!Z:Z),0)</f>
        <v>0</v>
      </c>
      <c r="AJ476" s="21">
        <f>IFERROR(_xlfn.XLOOKUP($F476,'Incoming supply'!$A:$A,'Incoming supply'!AA:AA),0)</f>
        <v>0</v>
      </c>
      <c r="AK476" s="21">
        <f>IFERROR(_xlfn.XLOOKUP($F476,'Incoming supply'!$A:$A,'Incoming supply'!AB:AB),0)</f>
        <v>0</v>
      </c>
      <c r="AL476" s="21">
        <f>IFERROR(_xlfn.XLOOKUP($F476,'Incoming supply'!$A:$A,'Incoming supply'!AC:AC),0)</f>
        <v>0</v>
      </c>
      <c r="AM476" s="21">
        <f>IFERROR(_xlfn.XLOOKUP($F476,'Incoming supply'!$A:$A,'Incoming supply'!AD:AD),0)</f>
        <v>0</v>
      </c>
      <c r="AN476" s="21">
        <f>IFERROR(_xlfn.XLOOKUP($F476,'Incoming supply'!$A:$A,'Incoming supply'!AE:AE),0)</f>
        <v>0</v>
      </c>
      <c r="AO476" s="21">
        <f>IFERROR(_xlfn.XLOOKUP($F476,'Incoming supply'!$A:$A,'Incoming supply'!AF:AF),0)</f>
        <v>0</v>
      </c>
      <c r="AP476" s="21">
        <f>IFERROR(_xlfn.XLOOKUP($F476,'Incoming supply'!$A:$A,'Incoming supply'!AG:AG),0)</f>
        <v>0</v>
      </c>
      <c r="AQ476" s="21">
        <f>IFERROR(_xlfn.XLOOKUP($F476,'Incoming supply'!$A:$A,'Incoming supply'!AH:AH),0)</f>
        <v>0</v>
      </c>
    </row>
    <row r="477" spans="1:43" hidden="1" x14ac:dyDescent="0.3">
      <c r="A477" s="14">
        <f>_xlfn.XLOOKUP(F477,'Demand on-top'!A:A,'Demand on-top'!S:S)</f>
        <v>1704</v>
      </c>
      <c r="B477" s="16" t="s">
        <v>230</v>
      </c>
      <c r="C477" s="17" t="s">
        <v>231</v>
      </c>
      <c r="D477" s="18" cm="1">
        <f t="array" ref="D477">ROUND(_xlfn.XLOOKUP(B477,Artikli!A:A,Artikli!C:C/7),0)</f>
        <v>6</v>
      </c>
      <c r="E477" s="19" t="s">
        <v>80</v>
      </c>
      <c r="F477" s="19" t="s">
        <v>250</v>
      </c>
      <c r="G477" s="48" t="s">
        <v>251</v>
      </c>
      <c r="H477" s="62"/>
      <c r="I477" s="57" t="s">
        <v>4096</v>
      </c>
      <c r="J477" s="31">
        <v>2905</v>
      </c>
      <c r="K477" s="20">
        <f t="shared" ref="K477" si="3203">IF((K474-K475+K476)&gt;0,(K474-K475+K476),0)</f>
        <v>2590</v>
      </c>
      <c r="L477" s="20">
        <f t="shared" ref="L477" si="3204">IF((L474-L475+L476)&gt;0,(L474-L475+L476),0)</f>
        <v>2190</v>
      </c>
      <c r="M477" s="20">
        <f t="shared" ref="M477" si="3205">IF((M474-M475+M476)&gt;0,(M474-M475+M476),0)</f>
        <v>1790</v>
      </c>
      <c r="N477" s="20">
        <f t="shared" ref="N477" si="3206">IF((N474-N475+N476)&gt;0,(N474-N475+N476),0)</f>
        <v>1389</v>
      </c>
      <c r="O477" s="20">
        <f t="shared" ref="O477" si="3207">IF((O474-O475+O476)&gt;0,(O474-O475+O476),0)</f>
        <v>988</v>
      </c>
      <c r="P477" s="20">
        <f t="shared" ref="P477" si="3208">IF((P474-P475+P476)&gt;0,(P474-P475+P476),0)</f>
        <v>715</v>
      </c>
      <c r="Q477" s="20">
        <f t="shared" ref="Q477" si="3209">IF((Q474-Q475+Q476)&gt;0,(Q474-Q475+Q476),0)</f>
        <v>442</v>
      </c>
      <c r="R477" s="20">
        <f t="shared" ref="R477" si="3210">IF((R474-R475+R476)&gt;0,(R474-R475+R476),0)</f>
        <v>169</v>
      </c>
      <c r="S477" s="20">
        <f t="shared" ref="S477" si="3211">IF((S474-S475+S476)&gt;0,(S474-S475+S476),0)</f>
        <v>0</v>
      </c>
      <c r="T477" s="20">
        <f t="shared" ref="T477" si="3212">IF((T474-T475+T476)&gt;0,(T474-T475+T476),0)</f>
        <v>0</v>
      </c>
      <c r="U477" s="20">
        <f t="shared" ref="U477" si="3213">IF((U474-U475+U476)&gt;0,(U474-U475+U476),0)</f>
        <v>0</v>
      </c>
      <c r="V477" s="20">
        <f t="shared" ref="V477" si="3214">IF((V474-V475+V476)&gt;0,(V474-V475+V476),0)</f>
        <v>0</v>
      </c>
      <c r="W477" s="20">
        <f t="shared" ref="W477" si="3215">IF((W474-W475+W476)&gt;0,(W474-W475+W476),0)</f>
        <v>0</v>
      </c>
      <c r="X477" s="20">
        <f t="shared" ref="X477" si="3216">IF((X474-X475+X476)&gt;0,(X474-X475+X476),0)</f>
        <v>0</v>
      </c>
      <c r="Y477" s="21">
        <f t="shared" ref="Y477:AQ477" si="3217">IF((Y474-Y475+Y476)&gt;0,(Y474-Y475+Y476),0)</f>
        <v>0</v>
      </c>
      <c r="Z477" s="21">
        <f t="shared" si="3217"/>
        <v>0</v>
      </c>
      <c r="AA477" s="21">
        <f t="shared" si="3217"/>
        <v>0</v>
      </c>
      <c r="AB477" s="21">
        <f t="shared" si="3217"/>
        <v>0</v>
      </c>
      <c r="AC477" s="21">
        <f t="shared" si="3217"/>
        <v>0</v>
      </c>
      <c r="AD477" s="21">
        <f t="shared" si="3217"/>
        <v>0</v>
      </c>
      <c r="AE477" s="21">
        <f t="shared" si="3217"/>
        <v>0</v>
      </c>
      <c r="AF477" s="21">
        <f t="shared" si="3217"/>
        <v>0</v>
      </c>
      <c r="AG477" s="21">
        <f t="shared" si="3217"/>
        <v>0</v>
      </c>
      <c r="AH477" s="21">
        <f t="shared" si="3217"/>
        <v>0</v>
      </c>
      <c r="AI477" s="21">
        <f t="shared" si="3217"/>
        <v>0</v>
      </c>
      <c r="AJ477" s="21">
        <f t="shared" si="3217"/>
        <v>0</v>
      </c>
      <c r="AK477" s="21">
        <f t="shared" si="3217"/>
        <v>0</v>
      </c>
      <c r="AL477" s="21">
        <f t="shared" si="3217"/>
        <v>0</v>
      </c>
      <c r="AM477" s="21">
        <f t="shared" si="3217"/>
        <v>0</v>
      </c>
      <c r="AN477" s="21">
        <f t="shared" si="3217"/>
        <v>0</v>
      </c>
      <c r="AO477" s="21">
        <f t="shared" si="3217"/>
        <v>0</v>
      </c>
      <c r="AP477" s="21">
        <f t="shared" si="3217"/>
        <v>0</v>
      </c>
      <c r="AQ477" s="21">
        <f t="shared" si="3217"/>
        <v>0</v>
      </c>
    </row>
    <row r="478" spans="1:43" hidden="1" x14ac:dyDescent="0.3">
      <c r="A478" s="14">
        <f>_xlfn.XLOOKUP(F478,'Demand on-top'!A:A,'Demand on-top'!S:S)</f>
        <v>1704</v>
      </c>
      <c r="B478" s="22" t="s">
        <v>230</v>
      </c>
      <c r="C478" s="23" t="s">
        <v>231</v>
      </c>
      <c r="D478" s="18" cm="1">
        <f t="array" ref="D478">ROUND(_xlfn.XLOOKUP(B478,Artikli!A:A,Artikli!C:C/7),0)</f>
        <v>6</v>
      </c>
      <c r="E478" s="25" t="s">
        <v>80</v>
      </c>
      <c r="F478" s="25" t="s">
        <v>250</v>
      </c>
      <c r="G478" s="49" t="s">
        <v>251</v>
      </c>
      <c r="H478" s="64"/>
      <c r="I478" s="58" t="s">
        <v>29</v>
      </c>
      <c r="J478" s="32">
        <v>9.0723684210526319</v>
      </c>
      <c r="K478" s="26" cm="1">
        <f t="array" ref="K478">IFERROR(_xlfn.LET(_xlpm.stk, K474, _xlpm.dem, L475:$BF475,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AVERAGE(L475:Z475), _xlpm.nxt), _xlpm.fw + ((_xlpm.stk - _xlpm.ded) / _xlpm.safe_nxt)),0)</f>
        <v>9.629139072847682</v>
      </c>
      <c r="L478" s="26" cm="1">
        <f t="array" ref="L478">IFERROR(_xlfn.LET(_xlpm.stk, L474, _xlpm.dem, M475:$BF475,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AVERAGE(M475:AA475), _xlpm.nxt), _xlpm.fw + ((_xlpm.stk - _xlpm.ded) / _xlpm.safe_nxt)),0)</f>
        <v>8.960264900662251</v>
      </c>
      <c r="M478" s="26" cm="1">
        <f t="array" ref="M478">IFERROR(_xlfn.LET(_xlpm.stk, M474, _xlpm.dem, N475:$BF475,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AVERAGE(N475:AB475), _xlpm.nxt), _xlpm.fw + ((_xlpm.stk - _xlpm.ded) / _xlpm.safe_nxt)),0)</f>
        <v>7.9602649006622519</v>
      </c>
      <c r="N478" s="26" cm="1">
        <f t="array" ref="N478">IFERROR(_xlfn.LET(_xlpm.stk, N474, _xlpm.dem, O475:$BF475,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AVERAGE(O475:AC475), _xlpm.nxt), _xlpm.fw + ((_xlpm.stk - _xlpm.ded) / _xlpm.safe_nxt)),0)</f>
        <v>6.9668874172185431</v>
      </c>
      <c r="O478" s="26" cm="1">
        <f t="array" ref="O478">IFERROR(_xlfn.LET(_xlpm.stk, O474, _xlpm.dem, P475:$BF475,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AVERAGE(P475:AD475), _xlpm.nxt), _xlpm.fw + ((_xlpm.stk - _xlpm.ded) / _xlpm.safe_nxt)),0)</f>
        <v>5.9668874172185431</v>
      </c>
      <c r="P478" s="26" cm="1">
        <f t="array" ref="P478">IFERROR(_xlfn.LET(_xlpm.stk, P474, _xlpm.dem, Q475:$BF475,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AVERAGE(Q475:AE475), _xlpm.nxt), _xlpm.fw + ((_xlpm.stk - _xlpm.ded) / _xlpm.safe_nxt)),0)</f>
        <v>4.1192052980132452</v>
      </c>
      <c r="Q478" s="26" cm="1">
        <f t="array" ref="Q478">IFERROR(_xlfn.LET(_xlpm.stk, Q474, _xlpm.dem, R475:$BF475,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AVERAGE(R475:AF475), _xlpm.nxt), _xlpm.fw + ((_xlpm.stk - _xlpm.ded) / _xlpm.safe_nxt)),0)</f>
        <v>3.1192052980132452</v>
      </c>
      <c r="R478" s="26" cm="1">
        <f t="array" ref="R478">IFERROR(_xlfn.LET(_xlpm.stk, R474, _xlpm.dem, S475:$BF475,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AVERAGE(S475:AG475), _xlpm.nxt), _xlpm.fw + ((_xlpm.stk - _xlpm.ded) / _xlpm.safe_nxt)),0)</f>
        <v>2.1192052980132452</v>
      </c>
      <c r="S478" s="26" cm="1">
        <f t="array" ref="S478">IFERROR(_xlfn.LET(_xlpm.stk, S474, _xlpm.dem, T475:$BF475,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AVERAGE(T475:AH475), _xlpm.nxt), _xlpm.fw + ((_xlpm.stk - _xlpm.ded) / _xlpm.safe_nxt)),0)</f>
        <v>1.1125827814569536</v>
      </c>
      <c r="T478" s="26" cm="1">
        <f t="array" ref="T478">IFERROR(_xlfn.LET(_xlpm.stk, T474, _xlpm.dem, U475:$BF475,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AVERAGE(U475:AI475), _xlpm.nxt), _xlpm.fw + ((_xlpm.stk - _xlpm.ded) / _xlpm.safe_nxt)),0)</f>
        <v>0</v>
      </c>
      <c r="U478" s="26" cm="1">
        <f t="array" ref="U478">IFERROR(_xlfn.LET(_xlpm.stk, U474, _xlpm.dem, V475:$BF475,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AVERAGE(V475:AJ475), _xlpm.nxt), _xlpm.fw + ((_xlpm.stk - _xlpm.ded) / _xlpm.safe_nxt)),0)</f>
        <v>0</v>
      </c>
      <c r="V478" s="26" cm="1">
        <f t="array" ref="V478">IFERROR(_xlfn.LET(_xlpm.stk, V474, _xlpm.dem, W475:$BF475,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AVERAGE(W475:AK475), _xlpm.nxt), _xlpm.fw + ((_xlpm.stk - _xlpm.ded) / _xlpm.safe_nxt)),0)</f>
        <v>0</v>
      </c>
      <c r="W478" s="26" cm="1">
        <f t="array" ref="W478">IFERROR(_xlfn.LET(_xlpm.stk, W474, _xlpm.dem, X475:$BF475,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AVERAGE(X475:AL475), _xlpm.nxt), _xlpm.fw + ((_xlpm.stk - _xlpm.ded) / _xlpm.safe_nxt)),0)</f>
        <v>0</v>
      </c>
      <c r="X478" s="26" cm="1">
        <f t="array" ref="X478">IFERROR(_xlfn.LET(_xlpm.stk, X474, _xlpm.dem, Y475:$BF475,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AVERAGE(Y475:AM475), _xlpm.nxt), _xlpm.fw + ((_xlpm.stk - _xlpm.ded) / _xlpm.safe_nxt)),0)</f>
        <v>0</v>
      </c>
      <c r="Y478" s="27" cm="1">
        <f t="array" ref="Y478">IFERROR(_xlfn.LET(_xlpm.stk, Y474, _xlpm.dem, Z475:$BF475,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AVERAGE(Z475:AN475), _xlpm.nxt), _xlpm.fw + ((_xlpm.stk - _xlpm.ded) / _xlpm.safe_nxt)),0)</f>
        <v>0</v>
      </c>
      <c r="Z478" s="27" cm="1">
        <f t="array" ref="Z478">IFERROR(_xlfn.LET(_xlpm.stk, Z474, _xlpm.dem, AA475:$BF475,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AVERAGE(AA475:AO475), _xlpm.nxt), _xlpm.fw + ((_xlpm.stk - _xlpm.ded) / _xlpm.safe_nxt)),0)</f>
        <v>0</v>
      </c>
      <c r="AA478" s="27" cm="1">
        <f t="array" ref="AA478">IFERROR(_xlfn.LET(_xlpm.stk, AA474, _xlpm.dem, AB475:$BF475,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AVERAGE(AB475:AP475), _xlpm.nxt), _xlpm.fw + ((_xlpm.stk - _xlpm.ded) / _xlpm.safe_nxt)),0)</f>
        <v>0</v>
      </c>
      <c r="AB478" s="27" cm="1">
        <f t="array" ref="AB478">IFERROR(_xlfn.LET(_xlpm.stk, AB474, _xlpm.dem, AC475:$BF475,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AVERAGE(AC475:AQ475), _xlpm.nxt), _xlpm.fw + ((_xlpm.stk - _xlpm.ded) / _xlpm.safe_nxt)),0)</f>
        <v>0</v>
      </c>
      <c r="AC478" s="27" cm="1">
        <f t="array" ref="AC478">IFERROR(_xlfn.LET(_xlpm.stk, AC474, _xlpm.dem, AD475:$BF475,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AVERAGE(AD475:AR475), _xlpm.nxt), _xlpm.fw + ((_xlpm.stk - _xlpm.ded) / _xlpm.safe_nxt)),0)</f>
        <v>0</v>
      </c>
      <c r="AD478" s="27" cm="1">
        <f t="array" ref="AD478">IFERROR(_xlfn.LET(_xlpm.stk, AD474, _xlpm.dem, AE475:$BF475,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AVERAGE(AE475:AS475), _xlpm.nxt), _xlpm.fw + ((_xlpm.stk - _xlpm.ded) / _xlpm.safe_nxt)),0)</f>
        <v>0</v>
      </c>
      <c r="AE478" s="27" cm="1">
        <f t="array" ref="AE478">IFERROR(_xlfn.LET(_xlpm.stk, AE474, _xlpm.dem, AF475:$BF475,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AVERAGE(AF475:AT475), _xlpm.nxt), _xlpm.fw + ((_xlpm.stk - _xlpm.ded) / _xlpm.safe_nxt)),0)</f>
        <v>0</v>
      </c>
      <c r="AF478" s="27" cm="1">
        <f t="array" ref="AF478">IFERROR(_xlfn.LET(_xlpm.stk, AF474, _xlpm.dem, AG475:$BF475,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AVERAGE(AG475:AU475), _xlpm.nxt), _xlpm.fw + ((_xlpm.stk - _xlpm.ded) / _xlpm.safe_nxt)),0)</f>
        <v>0</v>
      </c>
      <c r="AG478" s="27" cm="1">
        <f t="array" ref="AG478">IFERROR(_xlfn.LET(_xlpm.stk, AG474, _xlpm.dem, AH475:$BF475,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AVERAGE(AH475:AV475), _xlpm.nxt), _xlpm.fw + ((_xlpm.stk - _xlpm.ded) / _xlpm.safe_nxt)),0)</f>
        <v>0</v>
      </c>
      <c r="AH478" s="27" cm="1">
        <f t="array" ref="AH478">IFERROR(_xlfn.LET(_xlpm.stk, AH474, _xlpm.dem, AI475:$BF475,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AVERAGE(AI475:AW475), _xlpm.nxt), _xlpm.fw + ((_xlpm.stk - _xlpm.ded) / _xlpm.safe_nxt)),0)</f>
        <v>0</v>
      </c>
      <c r="AI478" s="27" cm="1">
        <f t="array" ref="AI478">IFERROR(_xlfn.LET(_xlpm.stk, AI474, _xlpm.dem, AJ475:$BF475,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AVERAGE(AJ475:AX475), _xlpm.nxt), _xlpm.fw + ((_xlpm.stk - _xlpm.ded) / _xlpm.safe_nxt)),0)</f>
        <v>0</v>
      </c>
      <c r="AJ478" s="27" cm="1">
        <f t="array" ref="AJ478">IFERROR(_xlfn.LET(_xlpm.stk, AJ474, _xlpm.dem, AK475:$BF475,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AVERAGE(AK475:AY475), _xlpm.nxt), _xlpm.fw + ((_xlpm.stk - _xlpm.ded) / _xlpm.safe_nxt)),0)</f>
        <v>0</v>
      </c>
      <c r="AK478" s="27" cm="1">
        <f t="array" ref="AK478">IFERROR(_xlfn.LET(_xlpm.stk, AK474, _xlpm.dem, AL475:$BF475,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AVERAGE(AL475:AZ475), _xlpm.nxt), _xlpm.fw + ((_xlpm.stk - _xlpm.ded) / _xlpm.safe_nxt)),0)</f>
        <v>0</v>
      </c>
      <c r="AL478" s="27" cm="1">
        <f t="array" ref="AL478">IFERROR(_xlfn.LET(_xlpm.stk, AL474, _xlpm.dem, AM475:$BF475,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AVERAGE(AM475:BA475), _xlpm.nxt), _xlpm.fw + ((_xlpm.stk - _xlpm.ded) / _xlpm.safe_nxt)),0)</f>
        <v>0</v>
      </c>
      <c r="AM478" s="27" cm="1">
        <f t="array" ref="AM478">IFERROR(_xlfn.LET(_xlpm.stk, AM474, _xlpm.dem, AN475:$BF475,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AVERAGE(AN475:BB475), _xlpm.nxt), _xlpm.fw + ((_xlpm.stk - _xlpm.ded) / _xlpm.safe_nxt)),0)</f>
        <v>0</v>
      </c>
      <c r="AN478" s="27" cm="1">
        <f t="array" ref="AN478">IFERROR(_xlfn.LET(_xlpm.stk, AN474, _xlpm.dem, AO475:$BF475,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AVERAGE(AO475:BC475), _xlpm.nxt), _xlpm.fw + ((_xlpm.stk - _xlpm.ded) / _xlpm.safe_nxt)),0)</f>
        <v>0</v>
      </c>
      <c r="AO478" s="27" cm="1">
        <f t="array" ref="AO478">IFERROR(_xlfn.LET(_xlpm.stk, AO474, _xlpm.dem, AP475:$BF475,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AVERAGE(AP475:BD475), _xlpm.nxt), _xlpm.fw + ((_xlpm.stk - _xlpm.ded) / _xlpm.safe_nxt)),0)</f>
        <v>0</v>
      </c>
      <c r="AP478" s="27" cm="1">
        <f t="array" ref="AP478">IFERROR(_xlfn.LET(_xlpm.stk, AP474, _xlpm.dem, AQ475:$BF475,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AVERAGE(AQ475:BE475), _xlpm.nxt), _xlpm.fw + ((_xlpm.stk - _xlpm.ded) / _xlpm.safe_nxt)),0)</f>
        <v>0</v>
      </c>
      <c r="AQ478" s="27" cm="1">
        <f t="array" ref="AQ478">IFERROR(_xlfn.LET(_xlpm.stk, AQ474, _xlpm.dem, AR475:$BF475,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AVERAGE(AR475:BF475), _xlpm.nxt), _xlpm.fw + ((_xlpm.stk - _xlpm.ded) / _xlpm.safe_nxt)),0)</f>
        <v>0</v>
      </c>
    </row>
    <row r="479" spans="1:43" hidden="1" x14ac:dyDescent="0.3">
      <c r="A479" s="14">
        <f>_xlfn.XLOOKUP(F479,'Demand on-top'!A:A,'Demand on-top'!S:S)</f>
        <v>400</v>
      </c>
      <c r="B479" s="16" t="s">
        <v>7</v>
      </c>
      <c r="C479" s="17" t="s">
        <v>8</v>
      </c>
      <c r="D479" s="18" cm="1">
        <f t="array" ref="D479">ROUND(_xlfn.XLOOKUP(B479,Artikli!A:A,Artikli!C:C/7),0)</f>
        <v>9</v>
      </c>
      <c r="E479" s="19" t="s">
        <v>80</v>
      </c>
      <c r="F479" s="19" t="s">
        <v>252</v>
      </c>
      <c r="G479" s="48" t="s">
        <v>253</v>
      </c>
      <c r="H479" s="61"/>
      <c r="I479" s="57" t="s">
        <v>26</v>
      </c>
      <c r="J479" s="31">
        <v>767</v>
      </c>
      <c r="K479" s="20">
        <f>IFERROR(_xlfn.XLOOKUP(F479,Stock!A:A,Stock!AI:AI),0)</f>
        <v>686</v>
      </c>
      <c r="L479" s="20">
        <f t="shared" ref="L479:Y479" si="3218">K482</f>
        <v>651</v>
      </c>
      <c r="M479" s="20">
        <f t="shared" si="3218"/>
        <v>616</v>
      </c>
      <c r="N479" s="20">
        <f t="shared" si="3218"/>
        <v>2021</v>
      </c>
      <c r="O479" s="20">
        <f t="shared" si="3218"/>
        <v>1736</v>
      </c>
      <c r="P479" s="20">
        <f t="shared" si="3218"/>
        <v>1552</v>
      </c>
      <c r="Q479" s="20">
        <f t="shared" si="3218"/>
        <v>1518</v>
      </c>
      <c r="R479" s="20">
        <f t="shared" si="3218"/>
        <v>1483</v>
      </c>
      <c r="S479" s="20">
        <f t="shared" si="3218"/>
        <v>1450</v>
      </c>
      <c r="T479" s="20">
        <f t="shared" si="3218"/>
        <v>1417</v>
      </c>
      <c r="U479" s="20">
        <f t="shared" si="3218"/>
        <v>1383</v>
      </c>
      <c r="V479" s="20">
        <f t="shared" si="3218"/>
        <v>1349</v>
      </c>
      <c r="W479" s="20">
        <f t="shared" si="3218"/>
        <v>1315</v>
      </c>
      <c r="X479" s="20">
        <f t="shared" si="3218"/>
        <v>1281</v>
      </c>
      <c r="Y479" s="21">
        <f t="shared" si="3218"/>
        <v>847</v>
      </c>
      <c r="Z479" s="21">
        <f t="shared" ref="Z479" si="3219">Y482</f>
        <v>813</v>
      </c>
      <c r="AA479" s="21">
        <f t="shared" ref="AA479" si="3220">Z482</f>
        <v>779</v>
      </c>
      <c r="AB479" s="21">
        <f t="shared" ref="AB479" si="3221">AA482</f>
        <v>745</v>
      </c>
      <c r="AC479" s="21">
        <f t="shared" ref="AC479" si="3222">AB482</f>
        <v>712</v>
      </c>
      <c r="AD479" s="21">
        <f t="shared" ref="AD479" si="3223">AC482</f>
        <v>679</v>
      </c>
      <c r="AE479" s="21">
        <f t="shared" ref="AE479" si="3224">AD482</f>
        <v>645</v>
      </c>
      <c r="AF479" s="21">
        <f t="shared" ref="AF479" si="3225">AE482</f>
        <v>611</v>
      </c>
      <c r="AG479" s="21">
        <f t="shared" ref="AG479" si="3226">AF482</f>
        <v>577</v>
      </c>
      <c r="AH479" s="21">
        <f t="shared" ref="AH479" si="3227">AG482</f>
        <v>543</v>
      </c>
      <c r="AI479" s="21">
        <f t="shared" ref="AI479" si="3228">AH482</f>
        <v>509</v>
      </c>
      <c r="AJ479" s="21">
        <f t="shared" ref="AJ479" si="3229">AI482</f>
        <v>475</v>
      </c>
      <c r="AK479" s="21">
        <f t="shared" ref="AK479" si="3230">AJ482</f>
        <v>441</v>
      </c>
      <c r="AL479" s="21">
        <f t="shared" ref="AL479" si="3231">AK482</f>
        <v>407</v>
      </c>
      <c r="AM479" s="21">
        <f t="shared" ref="AM479" si="3232">AL482</f>
        <v>373</v>
      </c>
      <c r="AN479" s="21">
        <f t="shared" ref="AN479" si="3233">AM482</f>
        <v>339</v>
      </c>
      <c r="AO479" s="21">
        <f t="shared" ref="AO479" si="3234">AN482</f>
        <v>305</v>
      </c>
      <c r="AP479" s="21">
        <f t="shared" ref="AP479" si="3235">AO482</f>
        <v>271</v>
      </c>
      <c r="AQ479" s="21">
        <f t="shared" ref="AQ479" si="3236">AP482</f>
        <v>271</v>
      </c>
    </row>
    <row r="480" spans="1:43" hidden="1" x14ac:dyDescent="0.3">
      <c r="A480" s="14">
        <f>_xlfn.XLOOKUP(F480,'Demand on-top'!A:A,'Demand on-top'!S:S)</f>
        <v>400</v>
      </c>
      <c r="B480" s="16" t="s">
        <v>7</v>
      </c>
      <c r="C480" s="17" t="s">
        <v>8</v>
      </c>
      <c r="D480" s="18" cm="1">
        <f t="array" ref="D480">ROUND(_xlfn.XLOOKUP(B480,Artikli!A:A,Artikli!C:C/7),0)</f>
        <v>9</v>
      </c>
      <c r="E480" s="19" t="s">
        <v>80</v>
      </c>
      <c r="F480" s="19" t="s">
        <v>252</v>
      </c>
      <c r="G480" s="48" t="s">
        <v>253</v>
      </c>
      <c r="H480" s="62"/>
      <c r="I480" s="57" t="s">
        <v>28</v>
      </c>
      <c r="J480" s="31">
        <v>35</v>
      </c>
      <c r="K480" s="20">
        <f>ROUND(_xlfn.XLOOKUP($F480,'Prodaja+Demand'!$B:$B,'Prodaja+Demand'!BG:BG),0)+ROUND(_xlfn.XLOOKUP($F480,'Demand on-top'!$A:$A,'Demand on-top'!F:F),0)</f>
        <v>35</v>
      </c>
      <c r="L480" s="20">
        <f>ROUND(_xlfn.XLOOKUP($F480,'Prodaja+Demand'!$B:$B,'Prodaja+Demand'!BH:BH),0)+ROUND(_xlfn.XLOOKUP($F480,'Demand on-top'!$A:$A,'Demand on-top'!G:G),0)</f>
        <v>35</v>
      </c>
      <c r="M480" s="20">
        <f>ROUND(_xlfn.XLOOKUP($F480,'Prodaja+Demand'!$B:$B,'Prodaja+Demand'!BI:BI),0)+ROUND(_xlfn.XLOOKUP($F480,'Demand on-top'!$A:$A,'Demand on-top'!H:H),0)</f>
        <v>35</v>
      </c>
      <c r="N480" s="20">
        <f>ROUND(_xlfn.XLOOKUP($F480,'Prodaja+Demand'!$B:$B,'Prodaja+Demand'!BJ:BJ),0)+ROUND(_xlfn.XLOOKUP($F480,'Demand on-top'!$A:$A,'Demand on-top'!I:I),0)</f>
        <v>285</v>
      </c>
      <c r="O480" s="20">
        <f>ROUND(_xlfn.XLOOKUP($F480,'Prodaja+Demand'!$B:$B,'Prodaja+Demand'!BK:BK),0)+ROUND(_xlfn.XLOOKUP($F480,'Demand on-top'!$A:$A,'Demand on-top'!J:J),0)</f>
        <v>184</v>
      </c>
      <c r="P480" s="20">
        <f>ROUND(_xlfn.XLOOKUP($F480,'Prodaja+Demand'!$B:$B,'Prodaja+Demand'!BL:BL),0)+ROUND(_xlfn.XLOOKUP($F480,'Demand on-top'!$A:$A,'Demand on-top'!K:K),0)</f>
        <v>34</v>
      </c>
      <c r="Q480" s="20">
        <f>ROUND(_xlfn.XLOOKUP($F480,'Prodaja+Demand'!$B:$B,'Prodaja+Demand'!BM:BM),0)+ROUND(_xlfn.XLOOKUP($F480,'Demand on-top'!$A:$A,'Demand on-top'!L:L),0)</f>
        <v>35</v>
      </c>
      <c r="R480" s="20">
        <f>ROUND(_xlfn.XLOOKUP($F480,'Prodaja+Demand'!$B:$B,'Prodaja+Demand'!BN:BN),0)+ROUND(_xlfn.XLOOKUP($F480,'Demand on-top'!$A:$A,'Demand on-top'!M:M),0)</f>
        <v>33</v>
      </c>
      <c r="S480" s="20">
        <f>ROUND(_xlfn.XLOOKUP($F480,'Prodaja+Demand'!$B:$B,'Prodaja+Demand'!BO:BO),0)+ROUND(_xlfn.XLOOKUP($F480,'Demand on-top'!$A:$A,'Demand on-top'!N:N),0)</f>
        <v>33</v>
      </c>
      <c r="T480" s="20">
        <f>ROUND(_xlfn.XLOOKUP($F480,'Prodaja+Demand'!$B:$B,'Prodaja+Demand'!BP:BP),0)+ROUND(_xlfn.XLOOKUP($F480,'Demand on-top'!$A:$A,'Demand on-top'!O:O),0)</f>
        <v>34</v>
      </c>
      <c r="U480" s="20">
        <f>ROUND(_xlfn.XLOOKUP($F480,'Prodaja+Demand'!$B:$B,'Prodaja+Demand'!BQ:BQ),0)+ROUND(_xlfn.XLOOKUP($F480,'Demand on-top'!$A:$A,'Demand on-top'!P:P),0)</f>
        <v>34</v>
      </c>
      <c r="V480" s="20">
        <f>ROUND(_xlfn.XLOOKUP($F480,'Prodaja+Demand'!$B:$B,'Prodaja+Demand'!BR:BR),0)+ROUND(_xlfn.XLOOKUP($F480,'Demand on-top'!$A:$A,'Demand on-top'!Q:Q),0)</f>
        <v>34</v>
      </c>
      <c r="W480" s="20">
        <f>ROUND(_xlfn.XLOOKUP($F480,'Prodaja+Demand'!$B:$B,'Prodaja+Demand'!BS:BS),0)+ROUND(_xlfn.XLOOKUP($F480,'Demand on-top'!$A:$A,'Demand on-top'!R:R),0)</f>
        <v>34</v>
      </c>
      <c r="X480" s="20">
        <f>ROUND(_xlfn.XLOOKUP($F480,'Prodaja+Demand'!$B:$B,'Prodaja+Demand'!BT:BT),0)+ROUND(_xlfn.XLOOKUP($F480,'Demand on-top'!$A:$A,'Demand on-top'!S:S),0)</f>
        <v>434</v>
      </c>
      <c r="Y480" s="21">
        <f>ROUND(_xlfn.XLOOKUP($F480,'Prodaja+Demand'!$B:$B,'Prodaja+Demand'!BU:BU),0)+ROUND(_xlfn.XLOOKUP($F480,'Demand on-top'!$A:$A,'Demand on-top'!T:T),0)</f>
        <v>34</v>
      </c>
      <c r="Z480" s="21">
        <f>ROUND(_xlfn.XLOOKUP($F480,'Prodaja+Demand'!$B:$B,'Prodaja+Demand'!BV:BV),0)+ROUND(_xlfn.XLOOKUP($F480,'Demand on-top'!$A:$A,'Demand on-top'!U:U),0)</f>
        <v>34</v>
      </c>
      <c r="AA480" s="21">
        <f>ROUND(_xlfn.XLOOKUP($F480,'Prodaja+Demand'!$B:$B,'Prodaja+Demand'!BW:BW),0)+ROUND(_xlfn.XLOOKUP($F480,'Demand on-top'!$A:$A,'Demand on-top'!V:V),0)</f>
        <v>34</v>
      </c>
      <c r="AB480" s="21">
        <f>ROUND(_xlfn.XLOOKUP($F480,'Prodaja+Demand'!$B:$B,'Prodaja+Demand'!BX:BX),0)+ROUND(_xlfn.XLOOKUP($F480,'Demand on-top'!$A:$A,'Demand on-top'!W:W),0)</f>
        <v>33</v>
      </c>
      <c r="AC480" s="21">
        <f>ROUND(_xlfn.XLOOKUP($F480,'Prodaja+Demand'!$B:$B,'Prodaja+Demand'!BY:BY),0)+ROUND(_xlfn.XLOOKUP($F480,'Demand on-top'!$A:$A,'Demand on-top'!X:X),0)</f>
        <v>33</v>
      </c>
      <c r="AD480" s="21">
        <f>ROUND(_xlfn.XLOOKUP($F480,'Prodaja+Demand'!$B:$B,'Prodaja+Demand'!BZ:BZ),0)+ROUND(_xlfn.XLOOKUP($F480,'Demand on-top'!$A:$A,'Demand on-top'!Y:Y),0)</f>
        <v>34</v>
      </c>
      <c r="AE480" s="21">
        <f>ROUND(_xlfn.XLOOKUP($F480,'Prodaja+Demand'!$B:$B,'Prodaja+Demand'!CA:CA),0)+ROUND(_xlfn.XLOOKUP($F480,'Demand on-top'!$A:$A,'Demand on-top'!Z:Z),0)</f>
        <v>34</v>
      </c>
      <c r="AF480" s="21">
        <f>ROUND(_xlfn.XLOOKUP($F480,'Prodaja+Demand'!$B:$B,'Prodaja+Demand'!CB:CB),0)+ROUND(_xlfn.XLOOKUP($F480,'Demand on-top'!$A:$A,'Demand on-top'!AA:AA),0)</f>
        <v>34</v>
      </c>
      <c r="AG480" s="21">
        <f>ROUND(_xlfn.XLOOKUP($F480,'Prodaja+Demand'!$B:$B,'Prodaja+Demand'!CC:CC),0)+ROUND(_xlfn.XLOOKUP($F480,'Demand on-top'!$A:$A,'Demand on-top'!AB:AB),0)</f>
        <v>34</v>
      </c>
      <c r="AH480" s="21">
        <f>ROUND(_xlfn.XLOOKUP($F480,'Prodaja+Demand'!$B:$B,'Prodaja+Demand'!CD:CD),0)+ROUND(_xlfn.XLOOKUP($F480,'Demand on-top'!$A:$A,'Demand on-top'!AC:AC),0)</f>
        <v>34</v>
      </c>
      <c r="AI480" s="21">
        <f>ROUND(_xlfn.XLOOKUP($F480,'Prodaja+Demand'!$B:$B,'Prodaja+Demand'!CE:CE),0)+ROUND(_xlfn.XLOOKUP($F480,'Demand on-top'!$A:$A,'Demand on-top'!AD:AD),0)</f>
        <v>34</v>
      </c>
      <c r="AJ480" s="21">
        <f>ROUND(_xlfn.XLOOKUP($F480,'Prodaja+Demand'!$B:$B,'Prodaja+Demand'!CF:CF),0)+ROUND(_xlfn.XLOOKUP($F480,'Demand on-top'!$A:$A,'Demand on-top'!AE:AE),0)</f>
        <v>34</v>
      </c>
      <c r="AK480" s="21">
        <f>ROUND(_xlfn.XLOOKUP($F480,'Prodaja+Demand'!$B:$B,'Prodaja+Demand'!CG:CG),0)+ROUND(_xlfn.XLOOKUP($F480,'Demand on-top'!$A:$A,'Demand on-top'!AF:AF),0)</f>
        <v>34</v>
      </c>
      <c r="AL480" s="21">
        <f>ROUND(_xlfn.XLOOKUP($F480,'Prodaja+Demand'!$B:$B,'Prodaja+Demand'!CH:CH),0)+ROUND(_xlfn.XLOOKUP($F480,'Demand on-top'!$A:$A,'Demand on-top'!AG:AG),0)</f>
        <v>34</v>
      </c>
      <c r="AM480" s="21">
        <f>ROUND(_xlfn.XLOOKUP($F480,'Prodaja+Demand'!$B:$B,'Prodaja+Demand'!CI:CI),0)+ROUND(_xlfn.XLOOKUP($F480,'Demand on-top'!$A:$A,'Demand on-top'!AH:AH),0)</f>
        <v>34</v>
      </c>
      <c r="AN480" s="21">
        <f>ROUND(_xlfn.XLOOKUP($F480,'Prodaja+Demand'!$B:$B,'Prodaja+Demand'!CJ:CJ),0)+ROUND(_xlfn.XLOOKUP($F480,'Demand on-top'!$A:$A,'Demand on-top'!AI:AI),0)</f>
        <v>34</v>
      </c>
      <c r="AO480" s="21">
        <f>ROUND(_xlfn.XLOOKUP($F480,'Prodaja+Demand'!$B:$B,'Prodaja+Demand'!CK:CK),0)+ROUND(_xlfn.XLOOKUP($F480,'Demand on-top'!$A:$A,'Demand on-top'!AJ:AJ),0)</f>
        <v>34</v>
      </c>
      <c r="AP480" s="21">
        <f>ROUND(_xlfn.XLOOKUP($F480,'Prodaja+Demand'!$B:$B,'Prodaja+Demand'!CL:CL),0)+ROUND(_xlfn.XLOOKUP($F480,'Demand on-top'!$A:$A,'Demand on-top'!AK:AK),0)</f>
        <v>0</v>
      </c>
      <c r="AQ480" s="21">
        <f>ROUND(_xlfn.XLOOKUP($F480,'Prodaja+Demand'!$B:$B,'Prodaja+Demand'!CM:CM),0)+ROUND(_xlfn.XLOOKUP($F480,'Demand on-top'!$A:$A,'Demand on-top'!AL:AL),0)</f>
        <v>0</v>
      </c>
    </row>
    <row r="481" spans="1:43" hidden="1" x14ac:dyDescent="0.3">
      <c r="A481" s="14">
        <f>_xlfn.XLOOKUP(F481,'Demand on-top'!A:A,'Demand on-top'!S:S)</f>
        <v>400</v>
      </c>
      <c r="B481" s="16" t="s">
        <v>7</v>
      </c>
      <c r="C481" s="17" t="s">
        <v>8</v>
      </c>
      <c r="D481" s="18" cm="1">
        <f t="array" ref="D481">ROUND(_xlfn.XLOOKUP(B481,Artikli!A:A,Artikli!C:C/7),0)</f>
        <v>9</v>
      </c>
      <c r="E481" s="19" t="s">
        <v>80</v>
      </c>
      <c r="F481" s="19" t="s">
        <v>252</v>
      </c>
      <c r="G481" s="48" t="s">
        <v>253</v>
      </c>
      <c r="H481" s="62"/>
      <c r="I481" s="57" t="s">
        <v>27</v>
      </c>
      <c r="J481" s="31">
        <v>0</v>
      </c>
      <c r="K481" s="20">
        <f>IFERROR(_xlfn.XLOOKUP($F481,'Incoming supply'!$A:$A,'Incoming supply'!B:B),0)</f>
        <v>0</v>
      </c>
      <c r="L481" s="20">
        <f>IFERROR(_xlfn.XLOOKUP($F481,'Incoming supply'!$A:$A,'Incoming supply'!C:C),0)</f>
        <v>0</v>
      </c>
      <c r="M481" s="20">
        <f>IFERROR(_xlfn.XLOOKUP($F481,'Incoming supply'!$A:$A,'Incoming supply'!D:D),0)</f>
        <v>1440</v>
      </c>
      <c r="N481" s="20">
        <f>IFERROR(_xlfn.XLOOKUP($F481,'Incoming supply'!$A:$A,'Incoming supply'!E:E),0)</f>
        <v>0</v>
      </c>
      <c r="O481" s="20">
        <f>IFERROR(_xlfn.XLOOKUP($F481,'Incoming supply'!$A:$A,'Incoming supply'!F:F),0)</f>
        <v>0</v>
      </c>
      <c r="P481" s="20">
        <f>IFERROR(_xlfn.XLOOKUP($F481,'Incoming supply'!$A:$A,'Incoming supply'!G:G),0)</f>
        <v>0</v>
      </c>
      <c r="Q481" s="20">
        <f>IFERROR(_xlfn.XLOOKUP($F481,'Incoming supply'!$A:$A,'Incoming supply'!H:H),0)</f>
        <v>0</v>
      </c>
      <c r="R481" s="20">
        <f>IFERROR(_xlfn.XLOOKUP($F481,'Incoming supply'!$A:$A,'Incoming supply'!I:I),0)</f>
        <v>0</v>
      </c>
      <c r="S481" s="20">
        <f>IFERROR(_xlfn.XLOOKUP($F481,'Incoming supply'!$A:$A,'Incoming supply'!J:J),0)</f>
        <v>0</v>
      </c>
      <c r="T481" s="20">
        <f>IFERROR(_xlfn.XLOOKUP($F481,'Incoming supply'!$A:$A,'Incoming supply'!K:K),0)</f>
        <v>0</v>
      </c>
      <c r="U481" s="20">
        <f>IFERROR(_xlfn.XLOOKUP($F481,'Incoming supply'!$A:$A,'Incoming supply'!L:L),0)</f>
        <v>0</v>
      </c>
      <c r="V481" s="20">
        <f>IFERROR(_xlfn.XLOOKUP($F481,'Incoming supply'!$A:$A,'Incoming supply'!M:M),0)</f>
        <v>0</v>
      </c>
      <c r="W481" s="20">
        <f>IFERROR(_xlfn.XLOOKUP($F481,'Incoming supply'!$A:$A,'Incoming supply'!N:N),0)</f>
        <v>0</v>
      </c>
      <c r="X481" s="20">
        <f>IFERROR(_xlfn.XLOOKUP($F481,'Incoming supply'!$A:$A,'Incoming supply'!O:O),0)</f>
        <v>0</v>
      </c>
      <c r="Y481" s="21">
        <f>IFERROR(_xlfn.XLOOKUP($F481,'Incoming supply'!$A:$A,'Incoming supply'!P:P),0)</f>
        <v>0</v>
      </c>
      <c r="Z481" s="21">
        <f>IFERROR(_xlfn.XLOOKUP($F481,'Incoming supply'!$A:$A,'Incoming supply'!Q:Q),0)</f>
        <v>0</v>
      </c>
      <c r="AA481" s="21">
        <f>IFERROR(_xlfn.XLOOKUP($F481,'Incoming supply'!$A:$A,'Incoming supply'!R:R),0)</f>
        <v>0</v>
      </c>
      <c r="AB481" s="21">
        <f>IFERROR(_xlfn.XLOOKUP($F481,'Incoming supply'!$A:$A,'Incoming supply'!S:S),0)</f>
        <v>0</v>
      </c>
      <c r="AC481" s="21">
        <f>IFERROR(_xlfn.XLOOKUP($F481,'Incoming supply'!$A:$A,'Incoming supply'!T:T),0)</f>
        <v>0</v>
      </c>
      <c r="AD481" s="21">
        <f>IFERROR(_xlfn.XLOOKUP($F481,'Incoming supply'!$A:$A,'Incoming supply'!U:U),0)</f>
        <v>0</v>
      </c>
      <c r="AE481" s="21">
        <f>IFERROR(_xlfn.XLOOKUP($F481,'Incoming supply'!$A:$A,'Incoming supply'!V:V),0)</f>
        <v>0</v>
      </c>
      <c r="AF481" s="21">
        <f>IFERROR(_xlfn.XLOOKUP($F481,'Incoming supply'!$A:$A,'Incoming supply'!W:W),0)</f>
        <v>0</v>
      </c>
      <c r="AG481" s="21">
        <f>IFERROR(_xlfn.XLOOKUP($F481,'Incoming supply'!$A:$A,'Incoming supply'!X:X),0)</f>
        <v>0</v>
      </c>
      <c r="AH481" s="21">
        <f>IFERROR(_xlfn.XLOOKUP($F481,'Incoming supply'!$A:$A,'Incoming supply'!Y:Y),0)</f>
        <v>0</v>
      </c>
      <c r="AI481" s="21">
        <f>IFERROR(_xlfn.XLOOKUP($F481,'Incoming supply'!$A:$A,'Incoming supply'!Z:Z),0)</f>
        <v>0</v>
      </c>
      <c r="AJ481" s="21">
        <f>IFERROR(_xlfn.XLOOKUP($F481,'Incoming supply'!$A:$A,'Incoming supply'!AA:AA),0)</f>
        <v>0</v>
      </c>
      <c r="AK481" s="21">
        <f>IFERROR(_xlfn.XLOOKUP($F481,'Incoming supply'!$A:$A,'Incoming supply'!AB:AB),0)</f>
        <v>0</v>
      </c>
      <c r="AL481" s="21">
        <f>IFERROR(_xlfn.XLOOKUP($F481,'Incoming supply'!$A:$A,'Incoming supply'!AC:AC),0)</f>
        <v>0</v>
      </c>
      <c r="AM481" s="21">
        <f>IFERROR(_xlfn.XLOOKUP($F481,'Incoming supply'!$A:$A,'Incoming supply'!AD:AD),0)</f>
        <v>0</v>
      </c>
      <c r="AN481" s="21">
        <f>IFERROR(_xlfn.XLOOKUP($F481,'Incoming supply'!$A:$A,'Incoming supply'!AE:AE),0)</f>
        <v>0</v>
      </c>
      <c r="AO481" s="21">
        <f>IFERROR(_xlfn.XLOOKUP($F481,'Incoming supply'!$A:$A,'Incoming supply'!AF:AF),0)</f>
        <v>0</v>
      </c>
      <c r="AP481" s="21">
        <f>IFERROR(_xlfn.XLOOKUP($F481,'Incoming supply'!$A:$A,'Incoming supply'!AG:AG),0)</f>
        <v>0</v>
      </c>
      <c r="AQ481" s="21">
        <f>IFERROR(_xlfn.XLOOKUP($F481,'Incoming supply'!$A:$A,'Incoming supply'!AH:AH),0)</f>
        <v>0</v>
      </c>
    </row>
    <row r="482" spans="1:43" hidden="1" x14ac:dyDescent="0.3">
      <c r="A482" s="14">
        <f>_xlfn.XLOOKUP(F482,'Demand on-top'!A:A,'Demand on-top'!S:S)</f>
        <v>400</v>
      </c>
      <c r="B482" s="16" t="s">
        <v>7</v>
      </c>
      <c r="C482" s="17" t="s">
        <v>8</v>
      </c>
      <c r="D482" s="18" cm="1">
        <f t="array" ref="D482">ROUND(_xlfn.XLOOKUP(B482,Artikli!A:A,Artikli!C:C/7),0)</f>
        <v>9</v>
      </c>
      <c r="E482" s="19" t="s">
        <v>80</v>
      </c>
      <c r="F482" s="19" t="s">
        <v>252</v>
      </c>
      <c r="G482" s="48" t="s">
        <v>253</v>
      </c>
      <c r="H482" s="62"/>
      <c r="I482" s="57" t="s">
        <v>4096</v>
      </c>
      <c r="J482" s="31">
        <v>732</v>
      </c>
      <c r="K482" s="20">
        <f t="shared" ref="K482" si="3237">IF((K479-K480+K481)&gt;0,(K479-K480+K481),0)</f>
        <v>651</v>
      </c>
      <c r="L482" s="20">
        <f t="shared" ref="L482" si="3238">IF((L479-L480+L481)&gt;0,(L479-L480+L481),0)</f>
        <v>616</v>
      </c>
      <c r="M482" s="20">
        <f t="shared" ref="M482" si="3239">IF((M479-M480+M481)&gt;0,(M479-M480+M481),0)</f>
        <v>2021</v>
      </c>
      <c r="N482" s="20">
        <f t="shared" ref="N482" si="3240">IF((N479-N480+N481)&gt;0,(N479-N480+N481),0)</f>
        <v>1736</v>
      </c>
      <c r="O482" s="20">
        <f t="shared" ref="O482" si="3241">IF((O479-O480+O481)&gt;0,(O479-O480+O481),0)</f>
        <v>1552</v>
      </c>
      <c r="P482" s="20">
        <f t="shared" ref="P482" si="3242">IF((P479-P480+P481)&gt;0,(P479-P480+P481),0)</f>
        <v>1518</v>
      </c>
      <c r="Q482" s="20">
        <f t="shared" ref="Q482" si="3243">IF((Q479-Q480+Q481)&gt;0,(Q479-Q480+Q481),0)</f>
        <v>1483</v>
      </c>
      <c r="R482" s="20">
        <f t="shared" ref="R482" si="3244">IF((R479-R480+R481)&gt;0,(R479-R480+R481),0)</f>
        <v>1450</v>
      </c>
      <c r="S482" s="20">
        <f t="shared" ref="S482" si="3245">IF((S479-S480+S481)&gt;0,(S479-S480+S481),0)</f>
        <v>1417</v>
      </c>
      <c r="T482" s="20">
        <f t="shared" ref="T482" si="3246">IF((T479-T480+T481)&gt;0,(T479-T480+T481),0)</f>
        <v>1383</v>
      </c>
      <c r="U482" s="20">
        <f t="shared" ref="U482" si="3247">IF((U479-U480+U481)&gt;0,(U479-U480+U481),0)</f>
        <v>1349</v>
      </c>
      <c r="V482" s="20">
        <f t="shared" ref="V482" si="3248">IF((V479-V480+V481)&gt;0,(V479-V480+V481),0)</f>
        <v>1315</v>
      </c>
      <c r="W482" s="20">
        <f t="shared" ref="W482" si="3249">IF((W479-W480+W481)&gt;0,(W479-W480+W481),0)</f>
        <v>1281</v>
      </c>
      <c r="X482" s="20">
        <f t="shared" ref="X482" si="3250">IF((X479-X480+X481)&gt;0,(X479-X480+X481),0)</f>
        <v>847</v>
      </c>
      <c r="Y482" s="21">
        <f t="shared" ref="Y482:AQ482" si="3251">IF((Y479-Y480+Y481)&gt;0,(Y479-Y480+Y481),0)</f>
        <v>813</v>
      </c>
      <c r="Z482" s="21">
        <f t="shared" si="3251"/>
        <v>779</v>
      </c>
      <c r="AA482" s="21">
        <f t="shared" si="3251"/>
        <v>745</v>
      </c>
      <c r="AB482" s="21">
        <f t="shared" si="3251"/>
        <v>712</v>
      </c>
      <c r="AC482" s="21">
        <f t="shared" si="3251"/>
        <v>679</v>
      </c>
      <c r="AD482" s="21">
        <f t="shared" si="3251"/>
        <v>645</v>
      </c>
      <c r="AE482" s="21">
        <f t="shared" si="3251"/>
        <v>611</v>
      </c>
      <c r="AF482" s="21">
        <f t="shared" si="3251"/>
        <v>577</v>
      </c>
      <c r="AG482" s="21">
        <f t="shared" si="3251"/>
        <v>543</v>
      </c>
      <c r="AH482" s="21">
        <f t="shared" si="3251"/>
        <v>509</v>
      </c>
      <c r="AI482" s="21">
        <f t="shared" si="3251"/>
        <v>475</v>
      </c>
      <c r="AJ482" s="21">
        <f t="shared" si="3251"/>
        <v>441</v>
      </c>
      <c r="AK482" s="21">
        <f t="shared" si="3251"/>
        <v>407</v>
      </c>
      <c r="AL482" s="21">
        <f t="shared" si="3251"/>
        <v>373</v>
      </c>
      <c r="AM482" s="21">
        <f t="shared" si="3251"/>
        <v>339</v>
      </c>
      <c r="AN482" s="21">
        <f t="shared" si="3251"/>
        <v>305</v>
      </c>
      <c r="AO482" s="21">
        <f t="shared" si="3251"/>
        <v>271</v>
      </c>
      <c r="AP482" s="21">
        <f t="shared" si="3251"/>
        <v>271</v>
      </c>
      <c r="AQ482" s="21">
        <f t="shared" si="3251"/>
        <v>271</v>
      </c>
    </row>
    <row r="483" spans="1:43" hidden="1" x14ac:dyDescent="0.3">
      <c r="A483" s="14">
        <f>_xlfn.XLOOKUP(F483,'Demand on-top'!A:A,'Demand on-top'!S:S)</f>
        <v>400</v>
      </c>
      <c r="B483" s="22" t="s">
        <v>7</v>
      </c>
      <c r="C483" s="23" t="s">
        <v>8</v>
      </c>
      <c r="D483" s="18" cm="1">
        <f t="array" ref="D483">ROUND(_xlfn.XLOOKUP(B483,Artikli!A:A,Artikli!C:C/7),0)</f>
        <v>9</v>
      </c>
      <c r="E483" s="25" t="s">
        <v>80</v>
      </c>
      <c r="F483" s="25" t="s">
        <v>252</v>
      </c>
      <c r="G483" s="49" t="s">
        <v>253</v>
      </c>
      <c r="H483" s="64"/>
      <c r="I483" s="58" t="s">
        <v>29</v>
      </c>
      <c r="J483" s="32">
        <v>10.705882352941176</v>
      </c>
      <c r="K483" s="26" cm="1">
        <f t="array" ref="K483">IFERROR(_xlfn.LET(_xlpm.stk, K479, _xlpm.dem, L480:$BF480,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AVERAGE(L480:Z480), _xlpm.nxt), _xlpm.fw + ((_xlpm.stk - _xlpm.ded) / _xlpm.safe_nxt)),0)</f>
        <v>8.3529411764705888</v>
      </c>
      <c r="L483" s="26" cm="1">
        <f t="array" ref="L483">IFERROR(_xlfn.LET(_xlpm.stk, L479, _xlpm.dem, M480:$BF480,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AVERAGE(M480:AA480), _xlpm.nxt), _xlpm.fw + ((_xlpm.stk - _xlpm.ded) / _xlpm.safe_nxt)),0)</f>
        <v>7.3529411764705879</v>
      </c>
      <c r="M483" s="26" cm="1">
        <f t="array" ref="M483">IFERROR(_xlfn.LET(_xlpm.stk, M479, _xlpm.dem, N480:$BF480,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AVERAGE(N480:AB480), _xlpm.nxt), _xlpm.fw + ((_xlpm.stk - _xlpm.ded) / _xlpm.safe_nxt)),0)</f>
        <v>6.3529411764705879</v>
      </c>
      <c r="N483" s="26" cm="1">
        <f t="array" ref="N483">IFERROR(_xlfn.LET(_xlpm.stk, N479, _xlpm.dem, O480:$BF480,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AVERAGE(O480:AC480), _xlpm.nxt), _xlpm.fw + ((_xlpm.stk - _xlpm.ded) / _xlpm.safe_nxt)),0)</f>
        <v>34.890255439924317</v>
      </c>
      <c r="O483" s="26" cm="1">
        <f t="array" ref="O483">IFERROR(_xlfn.LET(_xlpm.stk, O479, _xlpm.dem, P480:$BF480,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AVERAGE(P480:AD480), _xlpm.nxt), _xlpm.fw + ((_xlpm.stk - _xlpm.ded) / _xlpm.safe_nxt)),0)</f>
        <v>33.524807056229328</v>
      </c>
      <c r="P483" s="26" cm="1">
        <f t="array" ref="P483">IFERROR(_xlfn.LET(_xlpm.stk, P479, _xlpm.dem, Q480:$BF480,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AVERAGE(Q480:AE480), _xlpm.nxt), _xlpm.fw + ((_xlpm.stk - _xlpm.ded) / _xlpm.safe_nxt)),0)</f>
        <v>30.044101433296582</v>
      </c>
      <c r="Q483" s="26" cm="1">
        <f t="array" ref="Q483">IFERROR(_xlfn.LET(_xlpm.stk, Q479, _xlpm.dem, R480:$BF480,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AVERAGE(R480:AF480), _xlpm.nxt), _xlpm.fw + ((_xlpm.stk - _xlpm.ded) / _xlpm.safe_nxt)),0)</f>
        <v>29.066225165562912</v>
      </c>
      <c r="R483" s="26" cm="1">
        <f t="array" ref="R483">IFERROR(_xlfn.LET(_xlpm.stk, R479, _xlpm.dem, S480:$BF480,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AVERAGE(S480:AG480), _xlpm.nxt), _xlpm.fw + ((_xlpm.stk - _xlpm.ded) / _xlpm.safe_nxt)),0)</f>
        <v>28.027563395810365</v>
      </c>
      <c r="S483" s="26" cm="1">
        <f t="array" ref="S483">IFERROR(_xlfn.LET(_xlpm.stk, S479, _xlpm.dem, T480:$BF480,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AVERAGE(T480:AH480), _xlpm.nxt), _xlpm.fw + ((_xlpm.stk - _xlpm.ded) / _xlpm.safe_nxt)),0)</f>
        <v>27.022026431718061</v>
      </c>
      <c r="T483" s="26" cm="1">
        <f t="array" ref="T483">IFERROR(_xlfn.LET(_xlpm.stk, T479, _xlpm.dem, U480:$BF480,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AVERAGE(U480:AI480), _xlpm.nxt), _xlpm.fw + ((_xlpm.stk - _xlpm.ded) / _xlpm.safe_nxt)),0)</f>
        <v>26.03854625550661</v>
      </c>
      <c r="U483" s="26" cm="1">
        <f t="array" ref="U483">IFERROR(_xlfn.LET(_xlpm.stk, U479, _xlpm.dem, V480:$BF480,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AVERAGE(V480:AJ480), _xlpm.nxt), _xlpm.fw + ((_xlpm.stk - _xlpm.ded) / _xlpm.safe_nxt)),0)</f>
        <v>25.03854625550661</v>
      </c>
      <c r="V483" s="26" cm="1">
        <f t="array" ref="V483">IFERROR(_xlfn.LET(_xlpm.stk, V479, _xlpm.dem, W480:$BF480,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AVERAGE(W480:AK480), _xlpm.nxt), _xlpm.fw + ((_xlpm.stk - _xlpm.ded) / _xlpm.safe_nxt)),0)</f>
        <v>24.03854625550661</v>
      </c>
      <c r="W483" s="26" cm="1">
        <f t="array" ref="W483">IFERROR(_xlfn.LET(_xlpm.stk, W479, _xlpm.dem, X480:$BF480,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AVERAGE(X480:AL480), _xlpm.nxt), _xlpm.fw + ((_xlpm.stk - _xlpm.ded) / _xlpm.safe_nxt)),0)</f>
        <v>23.03854625550661</v>
      </c>
      <c r="X483" s="26" cm="1">
        <f t="array" ref="X483">IFERROR(_xlfn.LET(_xlpm.stk, X479, _xlpm.dem, Y480:$BF480,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AVERAGE(Y480:AM480), _xlpm.nxt), _xlpm.fw + ((_xlpm.stk - _xlpm.ded) / _xlpm.safe_nxt)),0)</f>
        <v>37.816929133858267</v>
      </c>
      <c r="Y483" s="27" cm="1">
        <f t="array" ref="Y483">IFERROR(_xlfn.LET(_xlpm.stk, Y479, _xlpm.dem, Z480:$BF480,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AVERAGE(Z480:AN480), _xlpm.nxt), _xlpm.fw + ((_xlpm.stk - _xlpm.ded) / _xlpm.safe_nxt)),0)</f>
        <v>25.005905511811022</v>
      </c>
      <c r="Z483" s="27" cm="1">
        <f t="array" ref="Z483">IFERROR(_xlfn.LET(_xlpm.stk, Z479, _xlpm.dem, AA480:$BF480,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AVERAGE(AA480:AO480), _xlpm.nxt), _xlpm.fw + ((_xlpm.stk - _xlpm.ded) / _xlpm.safe_nxt)),0)</f>
        <v>24.005905511811022</v>
      </c>
      <c r="AA483" s="27" cm="1">
        <f t="array" ref="AA483">IFERROR(_xlfn.LET(_xlpm.stk, AA479, _xlpm.dem, AB480:$BF480,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AVERAGE(AB480:AP480), _xlpm.nxt), _xlpm.fw + ((_xlpm.stk - _xlpm.ded) / _xlpm.safe_nxt)),0)</f>
        <v>23.651898734177216</v>
      </c>
      <c r="AB483" s="27" cm="1">
        <f t="array" ref="AB483">IFERROR(_xlfn.LET(_xlpm.stk, AB479, _xlpm.dem, AC480:$BF480,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AVERAGE(AC480:AQ480), _xlpm.nxt), _xlpm.fw + ((_xlpm.stk - _xlpm.ded) / _xlpm.safe_nxt)),0)</f>
        <v>23.34013605442177</v>
      </c>
      <c r="AC483" s="27" cm="1">
        <f t="array" ref="AC483">IFERROR(_xlfn.LET(_xlpm.stk, AC479, _xlpm.dem, AD480:$BF480,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AVERAGE(AD480:AR480), _xlpm.nxt), _xlpm.fw + ((_xlpm.stk - _xlpm.ded) / _xlpm.safe_nxt)),0)</f>
        <v>22.431372549019606</v>
      </c>
      <c r="AD483" s="27" cm="1">
        <f t="array" ref="AD483">IFERROR(_xlfn.LET(_xlpm.stk, AD479, _xlpm.dem, AE480:$BF480,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AVERAGE(AE480:AS480), _xlpm.nxt), _xlpm.fw + ((_xlpm.stk - _xlpm.ded) / _xlpm.safe_nxt)),0)</f>
        <v>21.601604278074866</v>
      </c>
      <c r="AE483" s="27" cm="1">
        <f t="array" ref="AE483">IFERROR(_xlfn.LET(_xlpm.stk, AE479, _xlpm.dem, AF480:$BF480,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AVERAGE(AF480:AT480), _xlpm.nxt), _xlpm.fw + ((_xlpm.stk - _xlpm.ded) / _xlpm.safe_nxt)),0)</f>
        <v>20.764705882352942</v>
      </c>
      <c r="AF483" s="27" cm="1">
        <f t="array" ref="AF483">IFERROR(_xlfn.LET(_xlpm.stk, AF479, _xlpm.dem, AG480:$BF480,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AVERAGE(AG480:AU480), _xlpm.nxt), _xlpm.fw + ((_xlpm.stk - _xlpm.ded) / _xlpm.safe_nxt)),0)</f>
        <v>19.964052287581701</v>
      </c>
      <c r="AG483" s="27" cm="1">
        <f t="array" ref="AG483">IFERROR(_xlfn.LET(_xlpm.stk, AG479, _xlpm.dem, AH480:$BF480,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AVERAGE(AH480:AV480), _xlpm.nxt), _xlpm.fw + ((_xlpm.stk - _xlpm.ded) / _xlpm.safe_nxt)),0)</f>
        <v>19.213235294117645</v>
      </c>
      <c r="AH483" s="27" cm="1">
        <f t="array" ref="AH483">IFERROR(_xlfn.LET(_xlpm.stk, AH479, _xlpm.dem, AI480:$BF480,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AVERAGE(AI480:AW480), _xlpm.nxt), _xlpm.fw + ((_xlpm.stk - _xlpm.ded) / _xlpm.safe_nxt)),0)</f>
        <v>18.533613445378151</v>
      </c>
      <c r="AI483" s="27" cm="1">
        <f t="array" ref="AI483">IFERROR(_xlfn.LET(_xlpm.stk, AI479, _xlpm.dem, AJ480:$BF480,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AVERAGE(AJ480:AX480), _xlpm.nxt), _xlpm.fw + ((_xlpm.stk - _xlpm.ded) / _xlpm.safe_nxt)),0)</f>
        <v>17.96078431372549</v>
      </c>
      <c r="AJ483" s="27" cm="1">
        <f t="array" ref="AJ483">IFERROR(_xlfn.LET(_xlpm.stk, AJ479, _xlpm.dem, AK480:$BF480,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AVERAGE(AK480:AY480), _xlpm.nxt), _xlpm.fw + ((_xlpm.stk - _xlpm.ded) / _xlpm.safe_nxt)),0)</f>
        <v>17.558823529411764</v>
      </c>
      <c r="AK483" s="27" cm="1">
        <f t="array" ref="AK483">IFERROR(_xlfn.LET(_xlpm.stk, AK479, _xlpm.dem, AL480:$BF480,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AVERAGE(AL480:AZ480), _xlpm.nxt), _xlpm.fw + ((_xlpm.stk - _xlpm.ded) / _xlpm.safe_nxt)),0)</f>
        <v>17.455882352941174</v>
      </c>
      <c r="AL483" s="27" cm="1">
        <f t="array" ref="AL483">IFERROR(_xlfn.LET(_xlpm.stk, AL479, _xlpm.dem, AM480:$BF480,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AVERAGE(AM480:BA480), _xlpm.nxt), _xlpm.fw + ((_xlpm.stk - _xlpm.ded) / _xlpm.safe_nxt)),0)</f>
        <v>17.950980392156865</v>
      </c>
      <c r="AM483" s="27" cm="1">
        <f t="array" ref="AM483">IFERROR(_xlfn.LET(_xlpm.stk, AM479, _xlpm.dem, AN480:$BF480,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AVERAGE(AN480:BB480), _xlpm.nxt), _xlpm.fw + ((_xlpm.stk - _xlpm.ded) / _xlpm.safe_nxt)),0)</f>
        <v>19.941176470588236</v>
      </c>
      <c r="AN483" s="27" cm="1">
        <f t="array" ref="AN483">IFERROR(_xlfn.LET(_xlpm.stk, AN479, _xlpm.dem, AO480:$BF480,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AVERAGE(AO480:BC480), _xlpm.nxt), _xlpm.fw + ((_xlpm.stk - _xlpm.ded) / _xlpm.safe_nxt)),0)</f>
        <v>27.911764705882351</v>
      </c>
      <c r="AO483" s="27" cm="1">
        <f t="array" ref="AO483">IFERROR(_xlfn.LET(_xlpm.stk, AO479, _xlpm.dem, AP480:$BF480,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AVERAGE(AP480:BD480), _xlpm.nxt), _xlpm.fw + ((_xlpm.stk - _xlpm.ded) / _xlpm.safe_nxt)),0)</f>
        <v>0</v>
      </c>
      <c r="AP483" s="27" cm="1">
        <f t="array" ref="AP483">IFERROR(_xlfn.LET(_xlpm.stk, AP479, _xlpm.dem, AQ480:$BF480,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AVERAGE(AQ480:BE480), _xlpm.nxt), _xlpm.fw + ((_xlpm.stk - _xlpm.ded) / _xlpm.safe_nxt)),0)</f>
        <v>0</v>
      </c>
      <c r="AQ483" s="27" cm="1">
        <f t="array" ref="AQ483">IFERROR(_xlfn.LET(_xlpm.stk, AQ479, _xlpm.dem, AR480:$BF480,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AVERAGE(AR480:BF480), _xlpm.nxt), _xlpm.fw + ((_xlpm.stk - _xlpm.ded) / _xlpm.safe_nxt)),0)</f>
        <v>0</v>
      </c>
    </row>
    <row r="484" spans="1:43" hidden="1" x14ac:dyDescent="0.3">
      <c r="A484" s="14">
        <f>_xlfn.XLOOKUP(F484,'Demand on-top'!A:A,'Demand on-top'!S:S)</f>
        <v>0</v>
      </c>
      <c r="B484" s="16" t="s">
        <v>7</v>
      </c>
      <c r="C484" s="17" t="s">
        <v>8</v>
      </c>
      <c r="D484" s="18" cm="1">
        <f t="array" ref="D484">ROUND(_xlfn.XLOOKUP(B484,Artikli!A:A,Artikli!C:C/7),0)</f>
        <v>9</v>
      </c>
      <c r="E484" s="19" t="s">
        <v>44</v>
      </c>
      <c r="F484" s="19" t="s">
        <v>254</v>
      </c>
      <c r="G484" s="48" t="s">
        <v>255</v>
      </c>
      <c r="H484" s="61"/>
      <c r="I484" s="57" t="s">
        <v>26</v>
      </c>
      <c r="J484" s="31">
        <v>204</v>
      </c>
      <c r="K484" s="20">
        <f>IFERROR(_xlfn.XLOOKUP(F484,Stock!A:A,Stock!AI:AI),0)</f>
        <v>159</v>
      </c>
      <c r="L484" s="20">
        <f t="shared" ref="L484:Y484" si="3252">K487</f>
        <v>135</v>
      </c>
      <c r="M484" s="20">
        <f t="shared" si="3252"/>
        <v>111</v>
      </c>
      <c r="N484" s="20">
        <f t="shared" si="3252"/>
        <v>87</v>
      </c>
      <c r="O484" s="20">
        <f t="shared" si="3252"/>
        <v>62</v>
      </c>
      <c r="P484" s="20">
        <f t="shared" si="3252"/>
        <v>37</v>
      </c>
      <c r="Q484" s="20">
        <f t="shared" si="3252"/>
        <v>13</v>
      </c>
      <c r="R484" s="20">
        <f t="shared" si="3252"/>
        <v>0</v>
      </c>
      <c r="S484" s="20">
        <f t="shared" si="3252"/>
        <v>0</v>
      </c>
      <c r="T484" s="20">
        <f t="shared" si="3252"/>
        <v>0</v>
      </c>
      <c r="U484" s="20">
        <f t="shared" si="3252"/>
        <v>0</v>
      </c>
      <c r="V484" s="20">
        <f t="shared" si="3252"/>
        <v>0</v>
      </c>
      <c r="W484" s="20">
        <f t="shared" si="3252"/>
        <v>0</v>
      </c>
      <c r="X484" s="20">
        <f t="shared" si="3252"/>
        <v>0</v>
      </c>
      <c r="Y484" s="21">
        <f t="shared" si="3252"/>
        <v>0</v>
      </c>
      <c r="Z484" s="21">
        <f t="shared" ref="Z484" si="3253">Y487</f>
        <v>0</v>
      </c>
      <c r="AA484" s="21">
        <f t="shared" ref="AA484" si="3254">Z487</f>
        <v>0</v>
      </c>
      <c r="AB484" s="21">
        <f t="shared" ref="AB484" si="3255">AA487</f>
        <v>0</v>
      </c>
      <c r="AC484" s="21">
        <f t="shared" ref="AC484" si="3256">AB487</f>
        <v>0</v>
      </c>
      <c r="AD484" s="21">
        <f t="shared" ref="AD484" si="3257">AC487</f>
        <v>0</v>
      </c>
      <c r="AE484" s="21">
        <f t="shared" ref="AE484" si="3258">AD487</f>
        <v>0</v>
      </c>
      <c r="AF484" s="21">
        <f t="shared" ref="AF484" si="3259">AE487</f>
        <v>0</v>
      </c>
      <c r="AG484" s="21">
        <f t="shared" ref="AG484" si="3260">AF487</f>
        <v>0</v>
      </c>
      <c r="AH484" s="21">
        <f t="shared" ref="AH484" si="3261">AG487</f>
        <v>0</v>
      </c>
      <c r="AI484" s="21">
        <f t="shared" ref="AI484" si="3262">AH487</f>
        <v>0</v>
      </c>
      <c r="AJ484" s="21">
        <f t="shared" ref="AJ484" si="3263">AI487</f>
        <v>0</v>
      </c>
      <c r="AK484" s="21">
        <f t="shared" ref="AK484" si="3264">AJ487</f>
        <v>0</v>
      </c>
      <c r="AL484" s="21">
        <f t="shared" ref="AL484" si="3265">AK487</f>
        <v>0</v>
      </c>
      <c r="AM484" s="21">
        <f t="shared" ref="AM484" si="3266">AL487</f>
        <v>0</v>
      </c>
      <c r="AN484" s="21">
        <f t="shared" ref="AN484" si="3267">AM487</f>
        <v>0</v>
      </c>
      <c r="AO484" s="21">
        <f t="shared" ref="AO484" si="3268">AN487</f>
        <v>0</v>
      </c>
      <c r="AP484" s="21">
        <f t="shared" ref="AP484" si="3269">AO487</f>
        <v>0</v>
      </c>
      <c r="AQ484" s="21">
        <f t="shared" ref="AQ484" si="3270">AP487</f>
        <v>0</v>
      </c>
    </row>
    <row r="485" spans="1:43" hidden="1" x14ac:dyDescent="0.3">
      <c r="A485" s="14">
        <f>_xlfn.XLOOKUP(F485,'Demand on-top'!A:A,'Demand on-top'!S:S)</f>
        <v>0</v>
      </c>
      <c r="B485" s="16" t="s">
        <v>7</v>
      </c>
      <c r="C485" s="17" t="s">
        <v>8</v>
      </c>
      <c r="D485" s="18" cm="1">
        <f t="array" ref="D485">ROUND(_xlfn.XLOOKUP(B485,Artikli!A:A,Artikli!C:C/7),0)</f>
        <v>9</v>
      </c>
      <c r="E485" s="19" t="s">
        <v>44</v>
      </c>
      <c r="F485" s="19" t="s">
        <v>254</v>
      </c>
      <c r="G485" s="48" t="s">
        <v>255</v>
      </c>
      <c r="H485" s="62"/>
      <c r="I485" s="57" t="s">
        <v>28</v>
      </c>
      <c r="J485" s="31">
        <v>24</v>
      </c>
      <c r="K485" s="20">
        <f>ROUND(_xlfn.XLOOKUP($F485,'Prodaja+Demand'!$B:$B,'Prodaja+Demand'!BG:BG),0)+ROUND(_xlfn.XLOOKUP($F485,'Demand on-top'!$A:$A,'Demand on-top'!F:F),0)</f>
        <v>24</v>
      </c>
      <c r="L485" s="20">
        <f>ROUND(_xlfn.XLOOKUP($F485,'Prodaja+Demand'!$B:$B,'Prodaja+Demand'!BH:BH),0)+ROUND(_xlfn.XLOOKUP($F485,'Demand on-top'!$A:$A,'Demand on-top'!G:G),0)</f>
        <v>24</v>
      </c>
      <c r="M485" s="20">
        <f>ROUND(_xlfn.XLOOKUP($F485,'Prodaja+Demand'!$B:$B,'Prodaja+Demand'!BI:BI),0)+ROUND(_xlfn.XLOOKUP($F485,'Demand on-top'!$A:$A,'Demand on-top'!H:H),0)</f>
        <v>24</v>
      </c>
      <c r="N485" s="20">
        <f>ROUND(_xlfn.XLOOKUP($F485,'Prodaja+Demand'!$B:$B,'Prodaja+Demand'!BJ:BJ),0)+ROUND(_xlfn.XLOOKUP($F485,'Demand on-top'!$A:$A,'Demand on-top'!I:I),0)</f>
        <v>25</v>
      </c>
      <c r="O485" s="20">
        <f>ROUND(_xlfn.XLOOKUP($F485,'Prodaja+Demand'!$B:$B,'Prodaja+Demand'!BK:BK),0)+ROUND(_xlfn.XLOOKUP($F485,'Demand on-top'!$A:$A,'Demand on-top'!J:J),0)</f>
        <v>25</v>
      </c>
      <c r="P485" s="20">
        <f>ROUND(_xlfn.XLOOKUP($F485,'Prodaja+Demand'!$B:$B,'Prodaja+Demand'!BL:BL),0)+ROUND(_xlfn.XLOOKUP($F485,'Demand on-top'!$A:$A,'Demand on-top'!K:K),0)</f>
        <v>24</v>
      </c>
      <c r="Q485" s="20">
        <f>ROUND(_xlfn.XLOOKUP($F485,'Prodaja+Demand'!$B:$B,'Prodaja+Demand'!BM:BM),0)+ROUND(_xlfn.XLOOKUP($F485,'Demand on-top'!$A:$A,'Demand on-top'!L:L),0)</f>
        <v>24</v>
      </c>
      <c r="R485" s="20">
        <f>ROUND(_xlfn.XLOOKUP($F485,'Prodaja+Demand'!$B:$B,'Prodaja+Demand'!BN:BN),0)+ROUND(_xlfn.XLOOKUP($F485,'Demand on-top'!$A:$A,'Demand on-top'!M:M),0)</f>
        <v>24</v>
      </c>
      <c r="S485" s="20">
        <f>ROUND(_xlfn.XLOOKUP($F485,'Prodaja+Demand'!$B:$B,'Prodaja+Demand'!BO:BO),0)+ROUND(_xlfn.XLOOKUP($F485,'Demand on-top'!$A:$A,'Demand on-top'!N:N),0)</f>
        <v>24</v>
      </c>
      <c r="T485" s="20">
        <f>ROUND(_xlfn.XLOOKUP($F485,'Prodaja+Demand'!$B:$B,'Prodaja+Demand'!BP:BP),0)+ROUND(_xlfn.XLOOKUP($F485,'Demand on-top'!$A:$A,'Demand on-top'!O:O),0)</f>
        <v>24</v>
      </c>
      <c r="U485" s="20">
        <f>ROUND(_xlfn.XLOOKUP($F485,'Prodaja+Demand'!$B:$B,'Prodaja+Demand'!BQ:BQ),0)+ROUND(_xlfn.XLOOKUP($F485,'Demand on-top'!$A:$A,'Demand on-top'!P:P),0)</f>
        <v>24</v>
      </c>
      <c r="V485" s="20">
        <f>ROUND(_xlfn.XLOOKUP($F485,'Prodaja+Demand'!$B:$B,'Prodaja+Demand'!BR:BR),0)+ROUND(_xlfn.XLOOKUP($F485,'Demand on-top'!$A:$A,'Demand on-top'!Q:Q),0)</f>
        <v>24</v>
      </c>
      <c r="W485" s="20">
        <f>ROUND(_xlfn.XLOOKUP($F485,'Prodaja+Demand'!$B:$B,'Prodaja+Demand'!BS:BS),0)+ROUND(_xlfn.XLOOKUP($F485,'Demand on-top'!$A:$A,'Demand on-top'!R:R),0)</f>
        <v>23</v>
      </c>
      <c r="X485" s="20">
        <f>ROUND(_xlfn.XLOOKUP($F485,'Prodaja+Demand'!$B:$B,'Prodaja+Demand'!BT:BT),0)+ROUND(_xlfn.XLOOKUP($F485,'Demand on-top'!$A:$A,'Demand on-top'!S:S),0)</f>
        <v>23</v>
      </c>
      <c r="Y485" s="21">
        <f>ROUND(_xlfn.XLOOKUP($F485,'Prodaja+Demand'!$B:$B,'Prodaja+Demand'!BU:BU),0)+ROUND(_xlfn.XLOOKUP($F485,'Demand on-top'!$A:$A,'Demand on-top'!T:T),0)</f>
        <v>23</v>
      </c>
      <c r="Z485" s="21">
        <f>ROUND(_xlfn.XLOOKUP($F485,'Prodaja+Demand'!$B:$B,'Prodaja+Demand'!BV:BV),0)+ROUND(_xlfn.XLOOKUP($F485,'Demand on-top'!$A:$A,'Demand on-top'!U:U),0)</f>
        <v>24</v>
      </c>
      <c r="AA485" s="21">
        <f>ROUND(_xlfn.XLOOKUP($F485,'Prodaja+Demand'!$B:$B,'Prodaja+Demand'!BW:BW),0)+ROUND(_xlfn.XLOOKUP($F485,'Demand on-top'!$A:$A,'Demand on-top'!V:V),0)</f>
        <v>24</v>
      </c>
      <c r="AB485" s="21">
        <f>ROUND(_xlfn.XLOOKUP($F485,'Prodaja+Demand'!$B:$B,'Prodaja+Demand'!BX:BX),0)+ROUND(_xlfn.XLOOKUP($F485,'Demand on-top'!$A:$A,'Demand on-top'!W:W),0)</f>
        <v>24</v>
      </c>
      <c r="AC485" s="21">
        <f>ROUND(_xlfn.XLOOKUP($F485,'Prodaja+Demand'!$B:$B,'Prodaja+Demand'!BY:BY),0)+ROUND(_xlfn.XLOOKUP($F485,'Demand on-top'!$A:$A,'Demand on-top'!X:X),0)</f>
        <v>24</v>
      </c>
      <c r="AD485" s="21">
        <f>ROUND(_xlfn.XLOOKUP($F485,'Prodaja+Demand'!$B:$B,'Prodaja+Demand'!BZ:BZ),0)+ROUND(_xlfn.XLOOKUP($F485,'Demand on-top'!$A:$A,'Demand on-top'!Y:Y),0)</f>
        <v>24</v>
      </c>
      <c r="AE485" s="21">
        <f>ROUND(_xlfn.XLOOKUP($F485,'Prodaja+Demand'!$B:$B,'Prodaja+Demand'!CA:CA),0)+ROUND(_xlfn.XLOOKUP($F485,'Demand on-top'!$A:$A,'Demand on-top'!Z:Z),0)</f>
        <v>24</v>
      </c>
      <c r="AF485" s="21">
        <f>ROUND(_xlfn.XLOOKUP($F485,'Prodaja+Demand'!$B:$B,'Prodaja+Demand'!CB:CB),0)+ROUND(_xlfn.XLOOKUP($F485,'Demand on-top'!$A:$A,'Demand on-top'!AA:AA),0)</f>
        <v>24</v>
      </c>
      <c r="AG485" s="21">
        <f>ROUND(_xlfn.XLOOKUP($F485,'Prodaja+Demand'!$B:$B,'Prodaja+Demand'!CC:CC),0)+ROUND(_xlfn.XLOOKUP($F485,'Demand on-top'!$A:$A,'Demand on-top'!AB:AB),0)</f>
        <v>24</v>
      </c>
      <c r="AH485" s="21">
        <f>ROUND(_xlfn.XLOOKUP($F485,'Prodaja+Demand'!$B:$B,'Prodaja+Demand'!CD:CD),0)+ROUND(_xlfn.XLOOKUP($F485,'Demand on-top'!$A:$A,'Demand on-top'!AC:AC),0)</f>
        <v>24</v>
      </c>
      <c r="AI485" s="21">
        <f>ROUND(_xlfn.XLOOKUP($F485,'Prodaja+Demand'!$B:$B,'Prodaja+Demand'!CE:CE),0)+ROUND(_xlfn.XLOOKUP($F485,'Demand on-top'!$A:$A,'Demand on-top'!AD:AD),0)</f>
        <v>24</v>
      </c>
      <c r="AJ485" s="21">
        <f>ROUND(_xlfn.XLOOKUP($F485,'Prodaja+Demand'!$B:$B,'Prodaja+Demand'!CF:CF),0)+ROUND(_xlfn.XLOOKUP($F485,'Demand on-top'!$A:$A,'Demand on-top'!AE:AE),0)</f>
        <v>24</v>
      </c>
      <c r="AK485" s="21">
        <f>ROUND(_xlfn.XLOOKUP($F485,'Prodaja+Demand'!$B:$B,'Prodaja+Demand'!CG:CG),0)+ROUND(_xlfn.XLOOKUP($F485,'Demand on-top'!$A:$A,'Demand on-top'!AF:AF),0)</f>
        <v>24</v>
      </c>
      <c r="AL485" s="21">
        <f>ROUND(_xlfn.XLOOKUP($F485,'Prodaja+Demand'!$B:$B,'Prodaja+Demand'!CH:CH),0)+ROUND(_xlfn.XLOOKUP($F485,'Demand on-top'!$A:$A,'Demand on-top'!AG:AG),0)</f>
        <v>24</v>
      </c>
      <c r="AM485" s="21">
        <f>ROUND(_xlfn.XLOOKUP($F485,'Prodaja+Demand'!$B:$B,'Prodaja+Demand'!CI:CI),0)+ROUND(_xlfn.XLOOKUP($F485,'Demand on-top'!$A:$A,'Demand on-top'!AH:AH),0)</f>
        <v>24</v>
      </c>
      <c r="AN485" s="21">
        <f>ROUND(_xlfn.XLOOKUP($F485,'Prodaja+Demand'!$B:$B,'Prodaja+Demand'!CJ:CJ),0)+ROUND(_xlfn.XLOOKUP($F485,'Demand on-top'!$A:$A,'Demand on-top'!AI:AI),0)</f>
        <v>24</v>
      </c>
      <c r="AO485" s="21">
        <f>ROUND(_xlfn.XLOOKUP($F485,'Prodaja+Demand'!$B:$B,'Prodaja+Demand'!CK:CK),0)+ROUND(_xlfn.XLOOKUP($F485,'Demand on-top'!$A:$A,'Demand on-top'!AJ:AJ),0)</f>
        <v>24</v>
      </c>
      <c r="AP485" s="21">
        <f>ROUND(_xlfn.XLOOKUP($F485,'Prodaja+Demand'!$B:$B,'Prodaja+Demand'!CL:CL),0)+ROUND(_xlfn.XLOOKUP($F485,'Demand on-top'!$A:$A,'Demand on-top'!AK:AK),0)</f>
        <v>0</v>
      </c>
      <c r="AQ485" s="21">
        <f>ROUND(_xlfn.XLOOKUP($F485,'Prodaja+Demand'!$B:$B,'Prodaja+Demand'!CM:CM),0)+ROUND(_xlfn.XLOOKUP($F485,'Demand on-top'!$A:$A,'Demand on-top'!AL:AL),0)</f>
        <v>0</v>
      </c>
    </row>
    <row r="486" spans="1:43" hidden="1" x14ac:dyDescent="0.3">
      <c r="A486" s="14">
        <f>_xlfn.XLOOKUP(F486,'Demand on-top'!A:A,'Demand on-top'!S:S)</f>
        <v>0</v>
      </c>
      <c r="B486" s="16" t="s">
        <v>7</v>
      </c>
      <c r="C486" s="17" t="s">
        <v>8</v>
      </c>
      <c r="D486" s="18" cm="1">
        <f t="array" ref="D486">ROUND(_xlfn.XLOOKUP(B486,Artikli!A:A,Artikli!C:C/7),0)</f>
        <v>9</v>
      </c>
      <c r="E486" s="19" t="s">
        <v>44</v>
      </c>
      <c r="F486" s="19" t="s">
        <v>254</v>
      </c>
      <c r="G486" s="48" t="s">
        <v>255</v>
      </c>
      <c r="H486" s="62"/>
      <c r="I486" s="57" t="s">
        <v>27</v>
      </c>
      <c r="J486" s="31">
        <v>0</v>
      </c>
      <c r="K486" s="20">
        <f>IFERROR(_xlfn.XLOOKUP($F486,'Incoming supply'!$A:$A,'Incoming supply'!B:B),0)</f>
        <v>0</v>
      </c>
      <c r="L486" s="20">
        <f>IFERROR(_xlfn.XLOOKUP($F486,'Incoming supply'!$A:$A,'Incoming supply'!C:C),0)</f>
        <v>0</v>
      </c>
      <c r="M486" s="20">
        <f>IFERROR(_xlfn.XLOOKUP($F486,'Incoming supply'!$A:$A,'Incoming supply'!D:D),0)</f>
        <v>0</v>
      </c>
      <c r="N486" s="20">
        <f>IFERROR(_xlfn.XLOOKUP($F486,'Incoming supply'!$A:$A,'Incoming supply'!E:E),0)</f>
        <v>0</v>
      </c>
      <c r="O486" s="20">
        <f>IFERROR(_xlfn.XLOOKUP($F486,'Incoming supply'!$A:$A,'Incoming supply'!F:F),0)</f>
        <v>0</v>
      </c>
      <c r="P486" s="20">
        <f>IFERROR(_xlfn.XLOOKUP($F486,'Incoming supply'!$A:$A,'Incoming supply'!G:G),0)</f>
        <v>0</v>
      </c>
      <c r="Q486" s="20">
        <f>IFERROR(_xlfn.XLOOKUP($F486,'Incoming supply'!$A:$A,'Incoming supply'!H:H),0)</f>
        <v>0</v>
      </c>
      <c r="R486" s="20">
        <f>IFERROR(_xlfn.XLOOKUP($F486,'Incoming supply'!$A:$A,'Incoming supply'!I:I),0)</f>
        <v>0</v>
      </c>
      <c r="S486" s="20">
        <f>IFERROR(_xlfn.XLOOKUP($F486,'Incoming supply'!$A:$A,'Incoming supply'!J:J),0)</f>
        <v>0</v>
      </c>
      <c r="T486" s="20">
        <f>IFERROR(_xlfn.XLOOKUP($F486,'Incoming supply'!$A:$A,'Incoming supply'!K:K),0)</f>
        <v>0</v>
      </c>
      <c r="U486" s="20">
        <f>IFERROR(_xlfn.XLOOKUP($F486,'Incoming supply'!$A:$A,'Incoming supply'!L:L),0)</f>
        <v>0</v>
      </c>
      <c r="V486" s="20">
        <f>IFERROR(_xlfn.XLOOKUP($F486,'Incoming supply'!$A:$A,'Incoming supply'!M:M),0)</f>
        <v>0</v>
      </c>
      <c r="W486" s="20">
        <f>IFERROR(_xlfn.XLOOKUP($F486,'Incoming supply'!$A:$A,'Incoming supply'!N:N),0)</f>
        <v>0</v>
      </c>
      <c r="X486" s="20">
        <f>IFERROR(_xlfn.XLOOKUP($F486,'Incoming supply'!$A:$A,'Incoming supply'!O:O),0)</f>
        <v>0</v>
      </c>
      <c r="Y486" s="21">
        <f>IFERROR(_xlfn.XLOOKUP($F486,'Incoming supply'!$A:$A,'Incoming supply'!P:P),0)</f>
        <v>0</v>
      </c>
      <c r="Z486" s="21">
        <f>IFERROR(_xlfn.XLOOKUP($F486,'Incoming supply'!$A:$A,'Incoming supply'!Q:Q),0)</f>
        <v>0</v>
      </c>
      <c r="AA486" s="21">
        <f>IFERROR(_xlfn.XLOOKUP($F486,'Incoming supply'!$A:$A,'Incoming supply'!R:R),0)</f>
        <v>0</v>
      </c>
      <c r="AB486" s="21">
        <f>IFERROR(_xlfn.XLOOKUP($F486,'Incoming supply'!$A:$A,'Incoming supply'!S:S),0)</f>
        <v>0</v>
      </c>
      <c r="AC486" s="21">
        <f>IFERROR(_xlfn.XLOOKUP($F486,'Incoming supply'!$A:$A,'Incoming supply'!T:T),0)</f>
        <v>0</v>
      </c>
      <c r="AD486" s="21">
        <f>IFERROR(_xlfn.XLOOKUP($F486,'Incoming supply'!$A:$A,'Incoming supply'!U:U),0)</f>
        <v>0</v>
      </c>
      <c r="AE486" s="21">
        <f>IFERROR(_xlfn.XLOOKUP($F486,'Incoming supply'!$A:$A,'Incoming supply'!V:V),0)</f>
        <v>0</v>
      </c>
      <c r="AF486" s="21">
        <f>IFERROR(_xlfn.XLOOKUP($F486,'Incoming supply'!$A:$A,'Incoming supply'!W:W),0)</f>
        <v>0</v>
      </c>
      <c r="AG486" s="21">
        <f>IFERROR(_xlfn.XLOOKUP($F486,'Incoming supply'!$A:$A,'Incoming supply'!X:X),0)</f>
        <v>0</v>
      </c>
      <c r="AH486" s="21">
        <f>IFERROR(_xlfn.XLOOKUP($F486,'Incoming supply'!$A:$A,'Incoming supply'!Y:Y),0)</f>
        <v>0</v>
      </c>
      <c r="AI486" s="21">
        <f>IFERROR(_xlfn.XLOOKUP($F486,'Incoming supply'!$A:$A,'Incoming supply'!Z:Z),0)</f>
        <v>0</v>
      </c>
      <c r="AJ486" s="21">
        <f>IFERROR(_xlfn.XLOOKUP($F486,'Incoming supply'!$A:$A,'Incoming supply'!AA:AA),0)</f>
        <v>0</v>
      </c>
      <c r="AK486" s="21">
        <f>IFERROR(_xlfn.XLOOKUP($F486,'Incoming supply'!$A:$A,'Incoming supply'!AB:AB),0)</f>
        <v>0</v>
      </c>
      <c r="AL486" s="21">
        <f>IFERROR(_xlfn.XLOOKUP($F486,'Incoming supply'!$A:$A,'Incoming supply'!AC:AC),0)</f>
        <v>0</v>
      </c>
      <c r="AM486" s="21">
        <f>IFERROR(_xlfn.XLOOKUP($F486,'Incoming supply'!$A:$A,'Incoming supply'!AD:AD),0)</f>
        <v>0</v>
      </c>
      <c r="AN486" s="21">
        <f>IFERROR(_xlfn.XLOOKUP($F486,'Incoming supply'!$A:$A,'Incoming supply'!AE:AE),0)</f>
        <v>0</v>
      </c>
      <c r="AO486" s="21">
        <f>IFERROR(_xlfn.XLOOKUP($F486,'Incoming supply'!$A:$A,'Incoming supply'!AF:AF),0)</f>
        <v>0</v>
      </c>
      <c r="AP486" s="21">
        <f>IFERROR(_xlfn.XLOOKUP($F486,'Incoming supply'!$A:$A,'Incoming supply'!AG:AG),0)</f>
        <v>0</v>
      </c>
      <c r="AQ486" s="21">
        <f>IFERROR(_xlfn.XLOOKUP($F486,'Incoming supply'!$A:$A,'Incoming supply'!AH:AH),0)</f>
        <v>0</v>
      </c>
    </row>
    <row r="487" spans="1:43" hidden="1" x14ac:dyDescent="0.3">
      <c r="A487" s="14">
        <f>_xlfn.XLOOKUP(F487,'Demand on-top'!A:A,'Demand on-top'!S:S)</f>
        <v>0</v>
      </c>
      <c r="B487" s="16" t="s">
        <v>7</v>
      </c>
      <c r="C487" s="17" t="s">
        <v>8</v>
      </c>
      <c r="D487" s="18" cm="1">
        <f t="array" ref="D487">ROUND(_xlfn.XLOOKUP(B487,Artikli!A:A,Artikli!C:C/7),0)</f>
        <v>9</v>
      </c>
      <c r="E487" s="19" t="s">
        <v>44</v>
      </c>
      <c r="F487" s="19" t="s">
        <v>254</v>
      </c>
      <c r="G487" s="48" t="s">
        <v>255</v>
      </c>
      <c r="H487" s="62"/>
      <c r="I487" s="57" t="s">
        <v>4096</v>
      </c>
      <c r="J487" s="31">
        <v>180</v>
      </c>
      <c r="K487" s="20">
        <f t="shared" ref="K487" si="3271">IF((K484-K485+K486)&gt;0,(K484-K485+K486),0)</f>
        <v>135</v>
      </c>
      <c r="L487" s="20">
        <f t="shared" ref="L487" si="3272">IF((L484-L485+L486)&gt;0,(L484-L485+L486),0)</f>
        <v>111</v>
      </c>
      <c r="M487" s="20">
        <f t="shared" ref="M487" si="3273">IF((M484-M485+M486)&gt;0,(M484-M485+M486),0)</f>
        <v>87</v>
      </c>
      <c r="N487" s="20">
        <f t="shared" ref="N487" si="3274">IF((N484-N485+N486)&gt;0,(N484-N485+N486),0)</f>
        <v>62</v>
      </c>
      <c r="O487" s="20">
        <f t="shared" ref="O487" si="3275">IF((O484-O485+O486)&gt;0,(O484-O485+O486),0)</f>
        <v>37</v>
      </c>
      <c r="P487" s="20">
        <f t="shared" ref="P487" si="3276">IF((P484-P485+P486)&gt;0,(P484-P485+P486),0)</f>
        <v>13</v>
      </c>
      <c r="Q487" s="20">
        <f t="shared" ref="Q487" si="3277">IF((Q484-Q485+Q486)&gt;0,(Q484-Q485+Q486),0)</f>
        <v>0</v>
      </c>
      <c r="R487" s="20">
        <f t="shared" ref="R487" si="3278">IF((R484-R485+R486)&gt;0,(R484-R485+R486),0)</f>
        <v>0</v>
      </c>
      <c r="S487" s="20">
        <f t="shared" ref="S487" si="3279">IF((S484-S485+S486)&gt;0,(S484-S485+S486),0)</f>
        <v>0</v>
      </c>
      <c r="T487" s="20">
        <f t="shared" ref="T487" si="3280">IF((T484-T485+T486)&gt;0,(T484-T485+T486),0)</f>
        <v>0</v>
      </c>
      <c r="U487" s="20">
        <f t="shared" ref="U487" si="3281">IF((U484-U485+U486)&gt;0,(U484-U485+U486),0)</f>
        <v>0</v>
      </c>
      <c r="V487" s="20">
        <f t="shared" ref="V487" si="3282">IF((V484-V485+V486)&gt;0,(V484-V485+V486),0)</f>
        <v>0</v>
      </c>
      <c r="W487" s="20">
        <f t="shared" ref="W487" si="3283">IF((W484-W485+W486)&gt;0,(W484-W485+W486),0)</f>
        <v>0</v>
      </c>
      <c r="X487" s="20">
        <f t="shared" ref="X487" si="3284">IF((X484-X485+X486)&gt;0,(X484-X485+X486),0)</f>
        <v>0</v>
      </c>
      <c r="Y487" s="21">
        <f t="shared" ref="Y487:AQ487" si="3285">IF((Y484-Y485+Y486)&gt;0,(Y484-Y485+Y486),0)</f>
        <v>0</v>
      </c>
      <c r="Z487" s="21">
        <f t="shared" si="3285"/>
        <v>0</v>
      </c>
      <c r="AA487" s="21">
        <f t="shared" si="3285"/>
        <v>0</v>
      </c>
      <c r="AB487" s="21">
        <f t="shared" si="3285"/>
        <v>0</v>
      </c>
      <c r="AC487" s="21">
        <f t="shared" si="3285"/>
        <v>0</v>
      </c>
      <c r="AD487" s="21">
        <f t="shared" si="3285"/>
        <v>0</v>
      </c>
      <c r="AE487" s="21">
        <f t="shared" si="3285"/>
        <v>0</v>
      </c>
      <c r="AF487" s="21">
        <f t="shared" si="3285"/>
        <v>0</v>
      </c>
      <c r="AG487" s="21">
        <f t="shared" si="3285"/>
        <v>0</v>
      </c>
      <c r="AH487" s="21">
        <f t="shared" si="3285"/>
        <v>0</v>
      </c>
      <c r="AI487" s="21">
        <f t="shared" si="3285"/>
        <v>0</v>
      </c>
      <c r="AJ487" s="21">
        <f t="shared" si="3285"/>
        <v>0</v>
      </c>
      <c r="AK487" s="21">
        <f t="shared" si="3285"/>
        <v>0</v>
      </c>
      <c r="AL487" s="21">
        <f t="shared" si="3285"/>
        <v>0</v>
      </c>
      <c r="AM487" s="21">
        <f t="shared" si="3285"/>
        <v>0</v>
      </c>
      <c r="AN487" s="21">
        <f t="shared" si="3285"/>
        <v>0</v>
      </c>
      <c r="AO487" s="21">
        <f t="shared" si="3285"/>
        <v>0</v>
      </c>
      <c r="AP487" s="21">
        <f t="shared" si="3285"/>
        <v>0</v>
      </c>
      <c r="AQ487" s="21">
        <f t="shared" si="3285"/>
        <v>0</v>
      </c>
    </row>
    <row r="488" spans="1:43" hidden="1" x14ac:dyDescent="0.3">
      <c r="A488" s="14">
        <f>_xlfn.XLOOKUP(F488,'Demand on-top'!A:A,'Demand on-top'!S:S)</f>
        <v>0</v>
      </c>
      <c r="B488" s="22" t="s">
        <v>7</v>
      </c>
      <c r="C488" s="23" t="s">
        <v>8</v>
      </c>
      <c r="D488" s="18" cm="1">
        <f t="array" ref="D488">ROUND(_xlfn.XLOOKUP(B488,Artikli!A:A,Artikli!C:C/7),0)</f>
        <v>9</v>
      </c>
      <c r="E488" s="25" t="s">
        <v>44</v>
      </c>
      <c r="F488" s="25" t="s">
        <v>254</v>
      </c>
      <c r="G488" s="49" t="s">
        <v>255</v>
      </c>
      <c r="H488" s="64"/>
      <c r="I488" s="58" t="s">
        <v>29</v>
      </c>
      <c r="J488" s="32">
        <v>8.4166666666666661</v>
      </c>
      <c r="K488" s="26" cm="1">
        <f t="array" ref="K488">IFERROR(_xlfn.LET(_xlpm.stk, K484, _xlpm.dem, L485:$BF485,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AVERAGE(L485:Z485), _xlpm.nxt), _xlpm.fw + ((_xlpm.stk - _xlpm.ded) / _xlpm.safe_nxt)),0)</f>
        <v>6.541666666666667</v>
      </c>
      <c r="L488" s="26" cm="1">
        <f t="array" ref="L488">IFERROR(_xlfn.LET(_xlpm.stk, L484, _xlpm.dem, M485:$BF485,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AVERAGE(M485:AA485), _xlpm.nxt), _xlpm.fw + ((_xlpm.stk - _xlpm.ded) / _xlpm.safe_nxt)),0)</f>
        <v>5.541666666666667</v>
      </c>
      <c r="M488" s="26" cm="1">
        <f t="array" ref="M488">IFERROR(_xlfn.LET(_xlpm.stk, M484, _xlpm.dem, N485:$BF485,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AVERAGE(N485:AB485), _xlpm.nxt), _xlpm.fw + ((_xlpm.stk - _xlpm.ded) / _xlpm.safe_nxt)),0)</f>
        <v>4.541666666666667</v>
      </c>
      <c r="N488" s="26" cm="1">
        <f t="array" ref="N488">IFERROR(_xlfn.LET(_xlpm.stk, N484, _xlpm.dem, O485:$BF485,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AVERAGE(O485:AC485), _xlpm.nxt), _xlpm.fw + ((_xlpm.stk - _xlpm.ded) / _xlpm.safe_nxt)),0)</f>
        <v>3.5833333333333335</v>
      </c>
      <c r="O488" s="26" cm="1">
        <f t="array" ref="O488">IFERROR(_xlfn.LET(_xlpm.stk, O484, _xlpm.dem, P485:$BF485,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AVERAGE(P485:AD485), _xlpm.nxt), _xlpm.fw + ((_xlpm.stk - _xlpm.ded) / _xlpm.safe_nxt)),0)</f>
        <v>2.5833333333333335</v>
      </c>
      <c r="P488" s="26" cm="1">
        <f t="array" ref="P488">IFERROR(_xlfn.LET(_xlpm.stk, P484, _xlpm.dem, Q485:$BF485,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AVERAGE(Q485:AE485), _xlpm.nxt), _xlpm.fw + ((_xlpm.stk - _xlpm.ded) / _xlpm.safe_nxt)),0)</f>
        <v>1.5416666666666665</v>
      </c>
      <c r="Q488" s="26" cm="1">
        <f t="array" ref="Q488">IFERROR(_xlfn.LET(_xlpm.stk, Q484, _xlpm.dem, R485:$BF485,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AVERAGE(R485:AF485), _xlpm.nxt), _xlpm.fw + ((_xlpm.stk - _xlpm.ded) / _xlpm.safe_nxt)),0)</f>
        <v>0.54166666666666663</v>
      </c>
      <c r="R488" s="26" cm="1">
        <f t="array" ref="R488">IFERROR(_xlfn.LET(_xlpm.stk, R484, _xlpm.dem, S485:$BF485,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AVERAGE(S485:AG485), _xlpm.nxt), _xlpm.fw + ((_xlpm.stk - _xlpm.ded) / _xlpm.safe_nxt)),0)</f>
        <v>0</v>
      </c>
      <c r="S488" s="26" cm="1">
        <f t="array" ref="S488">IFERROR(_xlfn.LET(_xlpm.stk, S484, _xlpm.dem, T485:$BF485,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AVERAGE(T485:AH485), _xlpm.nxt), _xlpm.fw + ((_xlpm.stk - _xlpm.ded) / _xlpm.safe_nxt)),0)</f>
        <v>0</v>
      </c>
      <c r="T488" s="26" cm="1">
        <f t="array" ref="T488">IFERROR(_xlfn.LET(_xlpm.stk, T484, _xlpm.dem, U485:$BF485,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AVERAGE(U485:AI485), _xlpm.nxt), _xlpm.fw + ((_xlpm.stk - _xlpm.ded) / _xlpm.safe_nxt)),0)</f>
        <v>0</v>
      </c>
      <c r="U488" s="26" cm="1">
        <f t="array" ref="U488">IFERROR(_xlfn.LET(_xlpm.stk, U484, _xlpm.dem, V485:$BF485,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AVERAGE(V485:AJ485), _xlpm.nxt), _xlpm.fw + ((_xlpm.stk - _xlpm.ded) / _xlpm.safe_nxt)),0)</f>
        <v>0</v>
      </c>
      <c r="V488" s="26" cm="1">
        <f t="array" ref="V488">IFERROR(_xlfn.LET(_xlpm.stk, V484, _xlpm.dem, W485:$BF485,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AVERAGE(W485:AK485), _xlpm.nxt), _xlpm.fw + ((_xlpm.stk - _xlpm.ded) / _xlpm.safe_nxt)),0)</f>
        <v>0</v>
      </c>
      <c r="W488" s="26" cm="1">
        <f t="array" ref="W488">IFERROR(_xlfn.LET(_xlpm.stk, W484, _xlpm.dem, X485:$BF485,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AVERAGE(X485:AL485), _xlpm.nxt), _xlpm.fw + ((_xlpm.stk - _xlpm.ded) / _xlpm.safe_nxt)),0)</f>
        <v>0</v>
      </c>
      <c r="X488" s="26" cm="1">
        <f t="array" ref="X488">IFERROR(_xlfn.LET(_xlpm.stk, X484, _xlpm.dem, Y485:$BF485,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AVERAGE(Y485:AM485), _xlpm.nxt), _xlpm.fw + ((_xlpm.stk - _xlpm.ded) / _xlpm.safe_nxt)),0)</f>
        <v>0</v>
      </c>
      <c r="Y488" s="27" cm="1">
        <f t="array" ref="Y488">IFERROR(_xlfn.LET(_xlpm.stk, Y484, _xlpm.dem, Z485:$BF485,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AVERAGE(Z485:AN485), _xlpm.nxt), _xlpm.fw + ((_xlpm.stk - _xlpm.ded) / _xlpm.safe_nxt)),0)</f>
        <v>0</v>
      </c>
      <c r="Z488" s="27" cm="1">
        <f t="array" ref="Z488">IFERROR(_xlfn.LET(_xlpm.stk, Z484, _xlpm.dem, AA485:$BF485,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AVERAGE(AA485:AO485), _xlpm.nxt), _xlpm.fw + ((_xlpm.stk - _xlpm.ded) / _xlpm.safe_nxt)),0)</f>
        <v>0</v>
      </c>
      <c r="AA488" s="27" cm="1">
        <f t="array" ref="AA488">IFERROR(_xlfn.LET(_xlpm.stk, AA484, _xlpm.dem, AB485:$BF485,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AVERAGE(AB485:AP485), _xlpm.nxt), _xlpm.fw + ((_xlpm.stk - _xlpm.ded) / _xlpm.safe_nxt)),0)</f>
        <v>0</v>
      </c>
      <c r="AB488" s="27" cm="1">
        <f t="array" ref="AB488">IFERROR(_xlfn.LET(_xlpm.stk, AB484, _xlpm.dem, AC485:$BF485,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AVERAGE(AC485:AQ485), _xlpm.nxt), _xlpm.fw + ((_xlpm.stk - _xlpm.ded) / _xlpm.safe_nxt)),0)</f>
        <v>0</v>
      </c>
      <c r="AC488" s="27" cm="1">
        <f t="array" ref="AC488">IFERROR(_xlfn.LET(_xlpm.stk, AC484, _xlpm.dem, AD485:$BF485,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AVERAGE(AD485:AR485), _xlpm.nxt), _xlpm.fw + ((_xlpm.stk - _xlpm.ded) / _xlpm.safe_nxt)),0)</f>
        <v>0</v>
      </c>
      <c r="AD488" s="27" cm="1">
        <f t="array" ref="AD488">IFERROR(_xlfn.LET(_xlpm.stk, AD484, _xlpm.dem, AE485:$BF485,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AVERAGE(AE485:AS485), _xlpm.nxt), _xlpm.fw + ((_xlpm.stk - _xlpm.ded) / _xlpm.safe_nxt)),0)</f>
        <v>0</v>
      </c>
      <c r="AE488" s="27" cm="1">
        <f t="array" ref="AE488">IFERROR(_xlfn.LET(_xlpm.stk, AE484, _xlpm.dem, AF485:$BF485,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AVERAGE(AF485:AT485), _xlpm.nxt), _xlpm.fw + ((_xlpm.stk - _xlpm.ded) / _xlpm.safe_nxt)),0)</f>
        <v>0</v>
      </c>
      <c r="AF488" s="27" cm="1">
        <f t="array" ref="AF488">IFERROR(_xlfn.LET(_xlpm.stk, AF484, _xlpm.dem, AG485:$BF485,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AVERAGE(AG485:AU485), _xlpm.nxt), _xlpm.fw + ((_xlpm.stk - _xlpm.ded) / _xlpm.safe_nxt)),0)</f>
        <v>0</v>
      </c>
      <c r="AG488" s="27" cm="1">
        <f t="array" ref="AG488">IFERROR(_xlfn.LET(_xlpm.stk, AG484, _xlpm.dem, AH485:$BF485,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AVERAGE(AH485:AV485), _xlpm.nxt), _xlpm.fw + ((_xlpm.stk - _xlpm.ded) / _xlpm.safe_nxt)),0)</f>
        <v>0</v>
      </c>
      <c r="AH488" s="27" cm="1">
        <f t="array" ref="AH488">IFERROR(_xlfn.LET(_xlpm.stk, AH484, _xlpm.dem, AI485:$BF485,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AVERAGE(AI485:AW485), _xlpm.nxt), _xlpm.fw + ((_xlpm.stk - _xlpm.ded) / _xlpm.safe_nxt)),0)</f>
        <v>0</v>
      </c>
      <c r="AI488" s="27" cm="1">
        <f t="array" ref="AI488">IFERROR(_xlfn.LET(_xlpm.stk, AI484, _xlpm.dem, AJ485:$BF485,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AVERAGE(AJ485:AX485), _xlpm.nxt), _xlpm.fw + ((_xlpm.stk - _xlpm.ded) / _xlpm.safe_nxt)),0)</f>
        <v>0</v>
      </c>
      <c r="AJ488" s="27" cm="1">
        <f t="array" ref="AJ488">IFERROR(_xlfn.LET(_xlpm.stk, AJ484, _xlpm.dem, AK485:$BF485,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AVERAGE(AK485:AY485), _xlpm.nxt), _xlpm.fw + ((_xlpm.stk - _xlpm.ded) / _xlpm.safe_nxt)),0)</f>
        <v>0</v>
      </c>
      <c r="AK488" s="27" cm="1">
        <f t="array" ref="AK488">IFERROR(_xlfn.LET(_xlpm.stk, AK484, _xlpm.dem, AL485:$BF485,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AVERAGE(AL485:AZ485), _xlpm.nxt), _xlpm.fw + ((_xlpm.stk - _xlpm.ded) / _xlpm.safe_nxt)),0)</f>
        <v>0</v>
      </c>
      <c r="AL488" s="27" cm="1">
        <f t="array" ref="AL488">IFERROR(_xlfn.LET(_xlpm.stk, AL484, _xlpm.dem, AM485:$BF485,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AVERAGE(AM485:BA485), _xlpm.nxt), _xlpm.fw + ((_xlpm.stk - _xlpm.ded) / _xlpm.safe_nxt)),0)</f>
        <v>0</v>
      </c>
      <c r="AM488" s="27" cm="1">
        <f t="array" ref="AM488">IFERROR(_xlfn.LET(_xlpm.stk, AM484, _xlpm.dem, AN485:$BF485,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AVERAGE(AN485:BB485), _xlpm.nxt), _xlpm.fw + ((_xlpm.stk - _xlpm.ded) / _xlpm.safe_nxt)),0)</f>
        <v>0</v>
      </c>
      <c r="AN488" s="27" cm="1">
        <f t="array" ref="AN488">IFERROR(_xlfn.LET(_xlpm.stk, AN484, _xlpm.dem, AO485:$BF485,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AVERAGE(AO485:BC485), _xlpm.nxt), _xlpm.fw + ((_xlpm.stk - _xlpm.ded) / _xlpm.safe_nxt)),0)</f>
        <v>0</v>
      </c>
      <c r="AO488" s="27" cm="1">
        <f t="array" ref="AO488">IFERROR(_xlfn.LET(_xlpm.stk, AO484, _xlpm.dem, AP485:$BF485,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AVERAGE(AP485:BD485), _xlpm.nxt), _xlpm.fw + ((_xlpm.stk - _xlpm.ded) / _xlpm.safe_nxt)),0)</f>
        <v>0</v>
      </c>
      <c r="AP488" s="27" cm="1">
        <f t="array" ref="AP488">IFERROR(_xlfn.LET(_xlpm.stk, AP484, _xlpm.dem, AQ485:$BF485,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AVERAGE(AQ485:BE485), _xlpm.nxt), _xlpm.fw + ((_xlpm.stk - _xlpm.ded) / _xlpm.safe_nxt)),0)</f>
        <v>0</v>
      </c>
      <c r="AQ488" s="27" cm="1">
        <f t="array" ref="AQ488">IFERROR(_xlfn.LET(_xlpm.stk, AQ484, _xlpm.dem, AR485:$BF485,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AVERAGE(AR485:BF485), _xlpm.nxt), _xlpm.fw + ((_xlpm.stk - _xlpm.ded) / _xlpm.safe_nxt)),0)</f>
        <v>0</v>
      </c>
    </row>
    <row r="489" spans="1:43" hidden="1" x14ac:dyDescent="0.3">
      <c r="A489" s="14">
        <f>_xlfn.XLOOKUP(F489,'Demand on-top'!A:A,'Demand on-top'!S:S)</f>
        <v>40</v>
      </c>
      <c r="B489" s="16" t="s">
        <v>7</v>
      </c>
      <c r="C489" s="17" t="s">
        <v>8</v>
      </c>
      <c r="D489" s="18" cm="1">
        <f t="array" ref="D489">ROUND(_xlfn.XLOOKUP(B489,Artikli!A:A,Artikli!C:C/7),0)</f>
        <v>9</v>
      </c>
      <c r="E489" s="19" t="s">
        <v>12</v>
      </c>
      <c r="F489" s="19" t="s">
        <v>256</v>
      </c>
      <c r="G489" s="48" t="s">
        <v>257</v>
      </c>
      <c r="H489" s="61"/>
      <c r="I489" s="57" t="s">
        <v>26</v>
      </c>
      <c r="J489" s="31">
        <v>405</v>
      </c>
      <c r="K489" s="20">
        <f>IFERROR(_xlfn.XLOOKUP(F489,Stock!A:A,Stock!AI:AI),0)</f>
        <v>375</v>
      </c>
      <c r="L489" s="20">
        <f t="shared" ref="L489:Y489" si="3286">K492</f>
        <v>343</v>
      </c>
      <c r="M489" s="20">
        <f t="shared" si="3286"/>
        <v>311</v>
      </c>
      <c r="N489" s="20">
        <f t="shared" si="3286"/>
        <v>279</v>
      </c>
      <c r="O489" s="20">
        <f t="shared" si="3286"/>
        <v>247</v>
      </c>
      <c r="P489" s="20">
        <f t="shared" si="3286"/>
        <v>214</v>
      </c>
      <c r="Q489" s="20">
        <f t="shared" si="3286"/>
        <v>181</v>
      </c>
      <c r="R489" s="20">
        <f t="shared" si="3286"/>
        <v>149</v>
      </c>
      <c r="S489" s="20">
        <f t="shared" si="3286"/>
        <v>117</v>
      </c>
      <c r="T489" s="20">
        <f t="shared" si="3286"/>
        <v>84</v>
      </c>
      <c r="U489" s="20">
        <f t="shared" si="3286"/>
        <v>51</v>
      </c>
      <c r="V489" s="20">
        <f t="shared" si="3286"/>
        <v>18</v>
      </c>
      <c r="W489" s="20">
        <f t="shared" si="3286"/>
        <v>0</v>
      </c>
      <c r="X489" s="20">
        <f t="shared" si="3286"/>
        <v>0</v>
      </c>
      <c r="Y489" s="21">
        <f t="shared" si="3286"/>
        <v>0</v>
      </c>
      <c r="Z489" s="21">
        <f t="shared" ref="Z489" si="3287">Y492</f>
        <v>0</v>
      </c>
      <c r="AA489" s="21">
        <f t="shared" ref="AA489" si="3288">Z492</f>
        <v>0</v>
      </c>
      <c r="AB489" s="21">
        <f t="shared" ref="AB489" si="3289">AA492</f>
        <v>0</v>
      </c>
      <c r="AC489" s="21">
        <f t="shared" ref="AC489" si="3290">AB492</f>
        <v>0</v>
      </c>
      <c r="AD489" s="21">
        <f t="shared" ref="AD489" si="3291">AC492</f>
        <v>0</v>
      </c>
      <c r="AE489" s="21">
        <f t="shared" ref="AE489" si="3292">AD492</f>
        <v>0</v>
      </c>
      <c r="AF489" s="21">
        <f t="shared" ref="AF489" si="3293">AE492</f>
        <v>0</v>
      </c>
      <c r="AG489" s="21">
        <f t="shared" ref="AG489" si="3294">AF492</f>
        <v>0</v>
      </c>
      <c r="AH489" s="21">
        <f t="shared" ref="AH489" si="3295">AG492</f>
        <v>0</v>
      </c>
      <c r="AI489" s="21">
        <f t="shared" ref="AI489" si="3296">AH492</f>
        <v>0</v>
      </c>
      <c r="AJ489" s="21">
        <f t="shared" ref="AJ489" si="3297">AI492</f>
        <v>0</v>
      </c>
      <c r="AK489" s="21">
        <f t="shared" ref="AK489" si="3298">AJ492</f>
        <v>0</v>
      </c>
      <c r="AL489" s="21">
        <f t="shared" ref="AL489" si="3299">AK492</f>
        <v>0</v>
      </c>
      <c r="AM489" s="21">
        <f t="shared" ref="AM489" si="3300">AL492</f>
        <v>0</v>
      </c>
      <c r="AN489" s="21">
        <f t="shared" ref="AN489" si="3301">AM492</f>
        <v>0</v>
      </c>
      <c r="AO489" s="21">
        <f t="shared" ref="AO489" si="3302">AN492</f>
        <v>0</v>
      </c>
      <c r="AP489" s="21">
        <f t="shared" ref="AP489" si="3303">AO492</f>
        <v>0</v>
      </c>
      <c r="AQ489" s="21">
        <f t="shared" ref="AQ489" si="3304">AP492</f>
        <v>0</v>
      </c>
    </row>
    <row r="490" spans="1:43" hidden="1" x14ac:dyDescent="0.3">
      <c r="A490" s="14">
        <f>_xlfn.XLOOKUP(F490,'Demand on-top'!A:A,'Demand on-top'!S:S)</f>
        <v>40</v>
      </c>
      <c r="B490" s="16" t="s">
        <v>7</v>
      </c>
      <c r="C490" s="17" t="s">
        <v>8</v>
      </c>
      <c r="D490" s="18" cm="1">
        <f t="array" ref="D490">ROUND(_xlfn.XLOOKUP(B490,Artikli!A:A,Artikli!C:C/7),0)</f>
        <v>9</v>
      </c>
      <c r="E490" s="19" t="s">
        <v>12</v>
      </c>
      <c r="F490" s="19" t="s">
        <v>256</v>
      </c>
      <c r="G490" s="48" t="s">
        <v>257</v>
      </c>
      <c r="H490" s="62"/>
      <c r="I490" s="57" t="s">
        <v>28</v>
      </c>
      <c r="J490" s="31">
        <v>32</v>
      </c>
      <c r="K490" s="20">
        <f>ROUND(_xlfn.XLOOKUP($F490,'Prodaja+Demand'!$B:$B,'Prodaja+Demand'!BG:BG),0)+ROUND(_xlfn.XLOOKUP($F490,'Demand on-top'!$A:$A,'Demand on-top'!F:F),0)</f>
        <v>32</v>
      </c>
      <c r="L490" s="20">
        <f>ROUND(_xlfn.XLOOKUP($F490,'Prodaja+Demand'!$B:$B,'Prodaja+Demand'!BH:BH),0)+ROUND(_xlfn.XLOOKUP($F490,'Demand on-top'!$A:$A,'Demand on-top'!G:G),0)</f>
        <v>32</v>
      </c>
      <c r="M490" s="20">
        <f>ROUND(_xlfn.XLOOKUP($F490,'Prodaja+Demand'!$B:$B,'Prodaja+Demand'!BI:BI),0)+ROUND(_xlfn.XLOOKUP($F490,'Demand on-top'!$A:$A,'Demand on-top'!H:H),0)</f>
        <v>32</v>
      </c>
      <c r="N490" s="20">
        <f>ROUND(_xlfn.XLOOKUP($F490,'Prodaja+Demand'!$B:$B,'Prodaja+Demand'!BJ:BJ),0)+ROUND(_xlfn.XLOOKUP($F490,'Demand on-top'!$A:$A,'Demand on-top'!I:I),0)</f>
        <v>32</v>
      </c>
      <c r="O490" s="20">
        <f>ROUND(_xlfn.XLOOKUP($F490,'Prodaja+Demand'!$B:$B,'Prodaja+Demand'!BK:BK),0)+ROUND(_xlfn.XLOOKUP($F490,'Demand on-top'!$A:$A,'Demand on-top'!J:J),0)</f>
        <v>33</v>
      </c>
      <c r="P490" s="20">
        <f>ROUND(_xlfn.XLOOKUP($F490,'Prodaja+Demand'!$B:$B,'Prodaja+Demand'!BL:BL),0)+ROUND(_xlfn.XLOOKUP($F490,'Demand on-top'!$A:$A,'Demand on-top'!K:K),0)</f>
        <v>33</v>
      </c>
      <c r="Q490" s="20">
        <f>ROUND(_xlfn.XLOOKUP($F490,'Prodaja+Demand'!$B:$B,'Prodaja+Demand'!BM:BM),0)+ROUND(_xlfn.XLOOKUP($F490,'Demand on-top'!$A:$A,'Demand on-top'!L:L),0)</f>
        <v>32</v>
      </c>
      <c r="R490" s="20">
        <f>ROUND(_xlfn.XLOOKUP($F490,'Prodaja+Demand'!$B:$B,'Prodaja+Demand'!BN:BN),0)+ROUND(_xlfn.XLOOKUP($F490,'Demand on-top'!$A:$A,'Demand on-top'!M:M),0)</f>
        <v>32</v>
      </c>
      <c r="S490" s="20">
        <f>ROUND(_xlfn.XLOOKUP($F490,'Prodaja+Demand'!$B:$B,'Prodaja+Demand'!BO:BO),0)+ROUND(_xlfn.XLOOKUP($F490,'Demand on-top'!$A:$A,'Demand on-top'!N:N),0)</f>
        <v>33</v>
      </c>
      <c r="T490" s="20">
        <f>ROUND(_xlfn.XLOOKUP($F490,'Prodaja+Demand'!$B:$B,'Prodaja+Demand'!BP:BP),0)+ROUND(_xlfn.XLOOKUP($F490,'Demand on-top'!$A:$A,'Demand on-top'!O:O),0)</f>
        <v>33</v>
      </c>
      <c r="U490" s="20">
        <f>ROUND(_xlfn.XLOOKUP($F490,'Prodaja+Demand'!$B:$B,'Prodaja+Demand'!BQ:BQ),0)+ROUND(_xlfn.XLOOKUP($F490,'Demand on-top'!$A:$A,'Demand on-top'!P:P),0)</f>
        <v>33</v>
      </c>
      <c r="V490" s="20">
        <f>ROUND(_xlfn.XLOOKUP($F490,'Prodaja+Demand'!$B:$B,'Prodaja+Demand'!BR:BR),0)+ROUND(_xlfn.XLOOKUP($F490,'Demand on-top'!$A:$A,'Demand on-top'!Q:Q),0)</f>
        <v>73</v>
      </c>
      <c r="W490" s="20">
        <f>ROUND(_xlfn.XLOOKUP($F490,'Prodaja+Demand'!$B:$B,'Prodaja+Demand'!BS:BS),0)+ROUND(_xlfn.XLOOKUP($F490,'Demand on-top'!$A:$A,'Demand on-top'!R:R),0)</f>
        <v>33</v>
      </c>
      <c r="X490" s="20">
        <f>ROUND(_xlfn.XLOOKUP($F490,'Prodaja+Demand'!$B:$B,'Prodaja+Demand'!BT:BT),0)+ROUND(_xlfn.XLOOKUP($F490,'Demand on-top'!$A:$A,'Demand on-top'!S:S),0)</f>
        <v>74</v>
      </c>
      <c r="Y490" s="21">
        <f>ROUND(_xlfn.XLOOKUP($F490,'Prodaja+Demand'!$B:$B,'Prodaja+Demand'!BU:BU),0)+ROUND(_xlfn.XLOOKUP($F490,'Demand on-top'!$A:$A,'Demand on-top'!T:T),0)</f>
        <v>34</v>
      </c>
      <c r="Z490" s="21">
        <f>ROUND(_xlfn.XLOOKUP($F490,'Prodaja+Demand'!$B:$B,'Prodaja+Demand'!BV:BV),0)+ROUND(_xlfn.XLOOKUP($F490,'Demand on-top'!$A:$A,'Demand on-top'!U:U),0)</f>
        <v>34</v>
      </c>
      <c r="AA490" s="21">
        <f>ROUND(_xlfn.XLOOKUP($F490,'Prodaja+Demand'!$B:$B,'Prodaja+Demand'!BW:BW),0)+ROUND(_xlfn.XLOOKUP($F490,'Demand on-top'!$A:$A,'Demand on-top'!V:V),0)</f>
        <v>34</v>
      </c>
      <c r="AB490" s="21">
        <f>ROUND(_xlfn.XLOOKUP($F490,'Prodaja+Demand'!$B:$B,'Prodaja+Demand'!BX:BX),0)+ROUND(_xlfn.XLOOKUP($F490,'Demand on-top'!$A:$A,'Demand on-top'!W:W),0)</f>
        <v>34</v>
      </c>
      <c r="AC490" s="21">
        <f>ROUND(_xlfn.XLOOKUP($F490,'Prodaja+Demand'!$B:$B,'Prodaja+Demand'!BY:BY),0)+ROUND(_xlfn.XLOOKUP($F490,'Demand on-top'!$A:$A,'Demand on-top'!X:X),0)</f>
        <v>35</v>
      </c>
      <c r="AD490" s="21">
        <f>ROUND(_xlfn.XLOOKUP($F490,'Prodaja+Demand'!$B:$B,'Prodaja+Demand'!BZ:BZ),0)+ROUND(_xlfn.XLOOKUP($F490,'Demand on-top'!$A:$A,'Demand on-top'!Y:Y),0)</f>
        <v>34</v>
      </c>
      <c r="AE490" s="21">
        <f>ROUND(_xlfn.XLOOKUP($F490,'Prodaja+Demand'!$B:$B,'Prodaja+Demand'!CA:CA),0)+ROUND(_xlfn.XLOOKUP($F490,'Demand on-top'!$A:$A,'Demand on-top'!Z:Z),0)</f>
        <v>34</v>
      </c>
      <c r="AF490" s="21">
        <f>ROUND(_xlfn.XLOOKUP($F490,'Prodaja+Demand'!$B:$B,'Prodaja+Demand'!CB:CB),0)+ROUND(_xlfn.XLOOKUP($F490,'Demand on-top'!$A:$A,'Demand on-top'!AA:AA),0)</f>
        <v>34</v>
      </c>
      <c r="AG490" s="21">
        <f>ROUND(_xlfn.XLOOKUP($F490,'Prodaja+Demand'!$B:$B,'Prodaja+Demand'!CC:CC),0)+ROUND(_xlfn.XLOOKUP($F490,'Demand on-top'!$A:$A,'Demand on-top'!AB:AB),0)</f>
        <v>33</v>
      </c>
      <c r="AH490" s="21">
        <f>ROUND(_xlfn.XLOOKUP($F490,'Prodaja+Demand'!$B:$B,'Prodaja+Demand'!CD:CD),0)+ROUND(_xlfn.XLOOKUP($F490,'Demand on-top'!$A:$A,'Demand on-top'!AC:AC),0)</f>
        <v>33</v>
      </c>
      <c r="AI490" s="21">
        <f>ROUND(_xlfn.XLOOKUP($F490,'Prodaja+Demand'!$B:$B,'Prodaja+Demand'!CE:CE),0)+ROUND(_xlfn.XLOOKUP($F490,'Demand on-top'!$A:$A,'Demand on-top'!AD:AD),0)</f>
        <v>33</v>
      </c>
      <c r="AJ490" s="21">
        <f>ROUND(_xlfn.XLOOKUP($F490,'Prodaja+Demand'!$B:$B,'Prodaja+Demand'!CF:CF),0)+ROUND(_xlfn.XLOOKUP($F490,'Demand on-top'!$A:$A,'Demand on-top'!AE:AE),0)</f>
        <v>33</v>
      </c>
      <c r="AK490" s="21">
        <f>ROUND(_xlfn.XLOOKUP($F490,'Prodaja+Demand'!$B:$B,'Prodaja+Demand'!CG:CG),0)+ROUND(_xlfn.XLOOKUP($F490,'Demand on-top'!$A:$A,'Demand on-top'!AF:AF),0)</f>
        <v>33</v>
      </c>
      <c r="AL490" s="21">
        <f>ROUND(_xlfn.XLOOKUP($F490,'Prodaja+Demand'!$B:$B,'Prodaja+Demand'!CH:CH),0)+ROUND(_xlfn.XLOOKUP($F490,'Demand on-top'!$A:$A,'Demand on-top'!AG:AG),0)</f>
        <v>33</v>
      </c>
      <c r="AM490" s="21">
        <f>ROUND(_xlfn.XLOOKUP($F490,'Prodaja+Demand'!$B:$B,'Prodaja+Demand'!CI:CI),0)+ROUND(_xlfn.XLOOKUP($F490,'Demand on-top'!$A:$A,'Demand on-top'!AH:AH),0)</f>
        <v>33</v>
      </c>
      <c r="AN490" s="21">
        <f>ROUND(_xlfn.XLOOKUP($F490,'Prodaja+Demand'!$B:$B,'Prodaja+Demand'!CJ:CJ),0)+ROUND(_xlfn.XLOOKUP($F490,'Demand on-top'!$A:$A,'Demand on-top'!AI:AI),0)</f>
        <v>33</v>
      </c>
      <c r="AO490" s="21">
        <f>ROUND(_xlfn.XLOOKUP($F490,'Prodaja+Demand'!$B:$B,'Prodaja+Demand'!CK:CK),0)+ROUND(_xlfn.XLOOKUP($F490,'Demand on-top'!$A:$A,'Demand on-top'!AJ:AJ),0)</f>
        <v>33</v>
      </c>
      <c r="AP490" s="21">
        <f>ROUND(_xlfn.XLOOKUP($F490,'Prodaja+Demand'!$B:$B,'Prodaja+Demand'!CL:CL),0)+ROUND(_xlfn.XLOOKUP($F490,'Demand on-top'!$A:$A,'Demand on-top'!AK:AK),0)</f>
        <v>0</v>
      </c>
      <c r="AQ490" s="21">
        <f>ROUND(_xlfn.XLOOKUP($F490,'Prodaja+Demand'!$B:$B,'Prodaja+Demand'!CM:CM),0)+ROUND(_xlfn.XLOOKUP($F490,'Demand on-top'!$A:$A,'Demand on-top'!AL:AL),0)</f>
        <v>0</v>
      </c>
    </row>
    <row r="491" spans="1:43" hidden="1" x14ac:dyDescent="0.3">
      <c r="A491" s="14">
        <f>_xlfn.XLOOKUP(F491,'Demand on-top'!A:A,'Demand on-top'!S:S)</f>
        <v>40</v>
      </c>
      <c r="B491" s="16" t="s">
        <v>7</v>
      </c>
      <c r="C491" s="17" t="s">
        <v>8</v>
      </c>
      <c r="D491" s="18" cm="1">
        <f t="array" ref="D491">ROUND(_xlfn.XLOOKUP(B491,Artikli!A:A,Artikli!C:C/7),0)</f>
        <v>9</v>
      </c>
      <c r="E491" s="19" t="s">
        <v>12</v>
      </c>
      <c r="F491" s="19" t="s">
        <v>256</v>
      </c>
      <c r="G491" s="48" t="s">
        <v>257</v>
      </c>
      <c r="H491" s="62"/>
      <c r="I491" s="57" t="s">
        <v>27</v>
      </c>
      <c r="J491" s="31">
        <v>0</v>
      </c>
      <c r="K491" s="20">
        <f>IFERROR(_xlfn.XLOOKUP($F491,'Incoming supply'!$A:$A,'Incoming supply'!B:B),0)</f>
        <v>0</v>
      </c>
      <c r="L491" s="20">
        <f>IFERROR(_xlfn.XLOOKUP($F491,'Incoming supply'!$A:$A,'Incoming supply'!C:C),0)</f>
        <v>0</v>
      </c>
      <c r="M491" s="20">
        <f>IFERROR(_xlfn.XLOOKUP($F491,'Incoming supply'!$A:$A,'Incoming supply'!D:D),0)</f>
        <v>0</v>
      </c>
      <c r="N491" s="20">
        <f>IFERROR(_xlfn.XLOOKUP($F491,'Incoming supply'!$A:$A,'Incoming supply'!E:E),0)</f>
        <v>0</v>
      </c>
      <c r="O491" s="20">
        <f>IFERROR(_xlfn.XLOOKUP($F491,'Incoming supply'!$A:$A,'Incoming supply'!F:F),0)</f>
        <v>0</v>
      </c>
      <c r="P491" s="20">
        <f>IFERROR(_xlfn.XLOOKUP($F491,'Incoming supply'!$A:$A,'Incoming supply'!G:G),0)</f>
        <v>0</v>
      </c>
      <c r="Q491" s="20">
        <f>IFERROR(_xlfn.XLOOKUP($F491,'Incoming supply'!$A:$A,'Incoming supply'!H:H),0)</f>
        <v>0</v>
      </c>
      <c r="R491" s="20">
        <f>IFERROR(_xlfn.XLOOKUP($F491,'Incoming supply'!$A:$A,'Incoming supply'!I:I),0)</f>
        <v>0</v>
      </c>
      <c r="S491" s="20">
        <f>IFERROR(_xlfn.XLOOKUP($F491,'Incoming supply'!$A:$A,'Incoming supply'!J:J),0)</f>
        <v>0</v>
      </c>
      <c r="T491" s="20">
        <f>IFERROR(_xlfn.XLOOKUP($F491,'Incoming supply'!$A:$A,'Incoming supply'!K:K),0)</f>
        <v>0</v>
      </c>
      <c r="U491" s="20">
        <f>IFERROR(_xlfn.XLOOKUP($F491,'Incoming supply'!$A:$A,'Incoming supply'!L:L),0)</f>
        <v>0</v>
      </c>
      <c r="V491" s="20">
        <f>IFERROR(_xlfn.XLOOKUP($F491,'Incoming supply'!$A:$A,'Incoming supply'!M:M),0)</f>
        <v>0</v>
      </c>
      <c r="W491" s="20">
        <f>IFERROR(_xlfn.XLOOKUP($F491,'Incoming supply'!$A:$A,'Incoming supply'!N:N),0)</f>
        <v>0</v>
      </c>
      <c r="X491" s="20">
        <f>IFERROR(_xlfn.XLOOKUP($F491,'Incoming supply'!$A:$A,'Incoming supply'!O:O),0)</f>
        <v>0</v>
      </c>
      <c r="Y491" s="21">
        <f>IFERROR(_xlfn.XLOOKUP($F491,'Incoming supply'!$A:$A,'Incoming supply'!P:P),0)</f>
        <v>0</v>
      </c>
      <c r="Z491" s="21">
        <f>IFERROR(_xlfn.XLOOKUP($F491,'Incoming supply'!$A:$A,'Incoming supply'!Q:Q),0)</f>
        <v>0</v>
      </c>
      <c r="AA491" s="21">
        <f>IFERROR(_xlfn.XLOOKUP($F491,'Incoming supply'!$A:$A,'Incoming supply'!R:R),0)</f>
        <v>0</v>
      </c>
      <c r="AB491" s="21">
        <f>IFERROR(_xlfn.XLOOKUP($F491,'Incoming supply'!$A:$A,'Incoming supply'!S:S),0)</f>
        <v>0</v>
      </c>
      <c r="AC491" s="21">
        <f>IFERROR(_xlfn.XLOOKUP($F491,'Incoming supply'!$A:$A,'Incoming supply'!T:T),0)</f>
        <v>0</v>
      </c>
      <c r="AD491" s="21">
        <f>IFERROR(_xlfn.XLOOKUP($F491,'Incoming supply'!$A:$A,'Incoming supply'!U:U),0)</f>
        <v>0</v>
      </c>
      <c r="AE491" s="21">
        <f>IFERROR(_xlfn.XLOOKUP($F491,'Incoming supply'!$A:$A,'Incoming supply'!V:V),0)</f>
        <v>0</v>
      </c>
      <c r="AF491" s="21">
        <f>IFERROR(_xlfn.XLOOKUP($F491,'Incoming supply'!$A:$A,'Incoming supply'!W:W),0)</f>
        <v>0</v>
      </c>
      <c r="AG491" s="21">
        <f>IFERROR(_xlfn.XLOOKUP($F491,'Incoming supply'!$A:$A,'Incoming supply'!X:X),0)</f>
        <v>0</v>
      </c>
      <c r="AH491" s="21">
        <f>IFERROR(_xlfn.XLOOKUP($F491,'Incoming supply'!$A:$A,'Incoming supply'!Y:Y),0)</f>
        <v>0</v>
      </c>
      <c r="AI491" s="21">
        <f>IFERROR(_xlfn.XLOOKUP($F491,'Incoming supply'!$A:$A,'Incoming supply'!Z:Z),0)</f>
        <v>0</v>
      </c>
      <c r="AJ491" s="21">
        <f>IFERROR(_xlfn.XLOOKUP($F491,'Incoming supply'!$A:$A,'Incoming supply'!AA:AA),0)</f>
        <v>0</v>
      </c>
      <c r="AK491" s="21">
        <f>IFERROR(_xlfn.XLOOKUP($F491,'Incoming supply'!$A:$A,'Incoming supply'!AB:AB),0)</f>
        <v>0</v>
      </c>
      <c r="AL491" s="21">
        <f>IFERROR(_xlfn.XLOOKUP($F491,'Incoming supply'!$A:$A,'Incoming supply'!AC:AC),0)</f>
        <v>0</v>
      </c>
      <c r="AM491" s="21">
        <f>IFERROR(_xlfn.XLOOKUP($F491,'Incoming supply'!$A:$A,'Incoming supply'!AD:AD),0)</f>
        <v>0</v>
      </c>
      <c r="AN491" s="21">
        <f>IFERROR(_xlfn.XLOOKUP($F491,'Incoming supply'!$A:$A,'Incoming supply'!AE:AE),0)</f>
        <v>0</v>
      </c>
      <c r="AO491" s="21">
        <f>IFERROR(_xlfn.XLOOKUP($F491,'Incoming supply'!$A:$A,'Incoming supply'!AF:AF),0)</f>
        <v>0</v>
      </c>
      <c r="AP491" s="21">
        <f>IFERROR(_xlfn.XLOOKUP($F491,'Incoming supply'!$A:$A,'Incoming supply'!AG:AG),0)</f>
        <v>0</v>
      </c>
      <c r="AQ491" s="21">
        <f>IFERROR(_xlfn.XLOOKUP($F491,'Incoming supply'!$A:$A,'Incoming supply'!AH:AH),0)</f>
        <v>0</v>
      </c>
    </row>
    <row r="492" spans="1:43" hidden="1" x14ac:dyDescent="0.3">
      <c r="A492" s="14">
        <f>_xlfn.XLOOKUP(F492,'Demand on-top'!A:A,'Demand on-top'!S:S)</f>
        <v>40</v>
      </c>
      <c r="B492" s="16" t="s">
        <v>7</v>
      </c>
      <c r="C492" s="17" t="s">
        <v>8</v>
      </c>
      <c r="D492" s="18" cm="1">
        <f t="array" ref="D492">ROUND(_xlfn.XLOOKUP(B492,Artikli!A:A,Artikli!C:C/7),0)</f>
        <v>9</v>
      </c>
      <c r="E492" s="19" t="s">
        <v>12</v>
      </c>
      <c r="F492" s="19" t="s">
        <v>256</v>
      </c>
      <c r="G492" s="48" t="s">
        <v>257</v>
      </c>
      <c r="H492" s="62"/>
      <c r="I492" s="57" t="s">
        <v>4096</v>
      </c>
      <c r="J492" s="31">
        <v>373</v>
      </c>
      <c r="K492" s="20">
        <f t="shared" ref="K492" si="3305">IF((K489-K490+K491)&gt;0,(K489-K490+K491),0)</f>
        <v>343</v>
      </c>
      <c r="L492" s="20">
        <f t="shared" ref="L492" si="3306">IF((L489-L490+L491)&gt;0,(L489-L490+L491),0)</f>
        <v>311</v>
      </c>
      <c r="M492" s="20">
        <f t="shared" ref="M492" si="3307">IF((M489-M490+M491)&gt;0,(M489-M490+M491),0)</f>
        <v>279</v>
      </c>
      <c r="N492" s="20">
        <f t="shared" ref="N492" si="3308">IF((N489-N490+N491)&gt;0,(N489-N490+N491),0)</f>
        <v>247</v>
      </c>
      <c r="O492" s="20">
        <f t="shared" ref="O492" si="3309">IF((O489-O490+O491)&gt;0,(O489-O490+O491),0)</f>
        <v>214</v>
      </c>
      <c r="P492" s="20">
        <f t="shared" ref="P492" si="3310">IF((P489-P490+P491)&gt;0,(P489-P490+P491),0)</f>
        <v>181</v>
      </c>
      <c r="Q492" s="20">
        <f t="shared" ref="Q492" si="3311">IF((Q489-Q490+Q491)&gt;0,(Q489-Q490+Q491),0)</f>
        <v>149</v>
      </c>
      <c r="R492" s="20">
        <f t="shared" ref="R492" si="3312">IF((R489-R490+R491)&gt;0,(R489-R490+R491),0)</f>
        <v>117</v>
      </c>
      <c r="S492" s="20">
        <f t="shared" ref="S492" si="3313">IF((S489-S490+S491)&gt;0,(S489-S490+S491),0)</f>
        <v>84</v>
      </c>
      <c r="T492" s="20">
        <f t="shared" ref="T492" si="3314">IF((T489-T490+T491)&gt;0,(T489-T490+T491),0)</f>
        <v>51</v>
      </c>
      <c r="U492" s="20">
        <f t="shared" ref="U492" si="3315">IF((U489-U490+U491)&gt;0,(U489-U490+U491),0)</f>
        <v>18</v>
      </c>
      <c r="V492" s="20">
        <f t="shared" ref="V492" si="3316">IF((V489-V490+V491)&gt;0,(V489-V490+V491),0)</f>
        <v>0</v>
      </c>
      <c r="W492" s="20">
        <f t="shared" ref="W492" si="3317">IF((W489-W490+W491)&gt;0,(W489-W490+W491),0)</f>
        <v>0</v>
      </c>
      <c r="X492" s="20">
        <f t="shared" ref="X492" si="3318">IF((X489-X490+X491)&gt;0,(X489-X490+X491),0)</f>
        <v>0</v>
      </c>
      <c r="Y492" s="21">
        <f t="shared" ref="Y492:AQ492" si="3319">IF((Y489-Y490+Y491)&gt;0,(Y489-Y490+Y491),0)</f>
        <v>0</v>
      </c>
      <c r="Z492" s="21">
        <f t="shared" si="3319"/>
        <v>0</v>
      </c>
      <c r="AA492" s="21">
        <f t="shared" si="3319"/>
        <v>0</v>
      </c>
      <c r="AB492" s="21">
        <f t="shared" si="3319"/>
        <v>0</v>
      </c>
      <c r="AC492" s="21">
        <f t="shared" si="3319"/>
        <v>0</v>
      </c>
      <c r="AD492" s="21">
        <f t="shared" si="3319"/>
        <v>0</v>
      </c>
      <c r="AE492" s="21">
        <f t="shared" si="3319"/>
        <v>0</v>
      </c>
      <c r="AF492" s="21">
        <f t="shared" si="3319"/>
        <v>0</v>
      </c>
      <c r="AG492" s="21">
        <f t="shared" si="3319"/>
        <v>0</v>
      </c>
      <c r="AH492" s="21">
        <f t="shared" si="3319"/>
        <v>0</v>
      </c>
      <c r="AI492" s="21">
        <f t="shared" si="3319"/>
        <v>0</v>
      </c>
      <c r="AJ492" s="21">
        <f t="shared" si="3319"/>
        <v>0</v>
      </c>
      <c r="AK492" s="21">
        <f t="shared" si="3319"/>
        <v>0</v>
      </c>
      <c r="AL492" s="21">
        <f t="shared" si="3319"/>
        <v>0</v>
      </c>
      <c r="AM492" s="21">
        <f t="shared" si="3319"/>
        <v>0</v>
      </c>
      <c r="AN492" s="21">
        <f t="shared" si="3319"/>
        <v>0</v>
      </c>
      <c r="AO492" s="21">
        <f t="shared" si="3319"/>
        <v>0</v>
      </c>
      <c r="AP492" s="21">
        <f t="shared" si="3319"/>
        <v>0</v>
      </c>
      <c r="AQ492" s="21">
        <f t="shared" si="3319"/>
        <v>0</v>
      </c>
    </row>
    <row r="493" spans="1:43" hidden="1" x14ac:dyDescent="0.3">
      <c r="A493" s="14">
        <f>_xlfn.XLOOKUP(F493,'Demand on-top'!A:A,'Demand on-top'!S:S)</f>
        <v>40</v>
      </c>
      <c r="B493" s="22" t="s">
        <v>7</v>
      </c>
      <c r="C493" s="23" t="s">
        <v>8</v>
      </c>
      <c r="D493" s="18" cm="1">
        <f t="array" ref="D493">ROUND(_xlfn.XLOOKUP(B493,Artikli!A:A,Artikli!C:C/7),0)</f>
        <v>9</v>
      </c>
      <c r="E493" s="25" t="s">
        <v>12</v>
      </c>
      <c r="F493" s="25" t="s">
        <v>256</v>
      </c>
      <c r="G493" s="49" t="s">
        <v>257</v>
      </c>
      <c r="H493" s="64"/>
      <c r="I493" s="58" t="s">
        <v>29</v>
      </c>
      <c r="J493" s="32">
        <v>11.657534246575342</v>
      </c>
      <c r="K493" s="26" cm="1">
        <f t="array" ref="K493">IFERROR(_xlfn.LET(_xlpm.stk, K489, _xlpm.dem, L490:$BF490,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AVERAGE(L490:Z490), _xlpm.nxt), _xlpm.fw + ((_xlpm.stk - _xlpm.ded) / _xlpm.safe_nxt)),0)</f>
        <v>10.684931506849315</v>
      </c>
      <c r="L493" s="26" cm="1">
        <f t="array" ref="L493">IFERROR(_xlfn.LET(_xlpm.stk, L489, _xlpm.dem, M490:$BF490,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AVERAGE(M490:AA490), _xlpm.nxt), _xlpm.fw + ((_xlpm.stk - _xlpm.ded) / _xlpm.safe_nxt)),0)</f>
        <v>9.6849315068493151</v>
      </c>
      <c r="M493" s="26" cm="1">
        <f t="array" ref="M493">IFERROR(_xlfn.LET(_xlpm.stk, M489, _xlpm.dem, N490:$BF490,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AVERAGE(N490:AB490), _xlpm.nxt), _xlpm.fw + ((_xlpm.stk - _xlpm.ded) / _xlpm.safe_nxt)),0)</f>
        <v>8.6849315068493151</v>
      </c>
      <c r="N493" s="26" cm="1">
        <f t="array" ref="N493">IFERROR(_xlfn.LET(_xlpm.stk, N489, _xlpm.dem, O490:$BF490,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AVERAGE(O490:AC490), _xlpm.nxt), _xlpm.fw + ((_xlpm.stk - _xlpm.ded) / _xlpm.safe_nxt)),0)</f>
        <v>7.6849315068493151</v>
      </c>
      <c r="O493" s="26" cm="1">
        <f t="array" ref="O493">IFERROR(_xlfn.LET(_xlpm.stk, O489, _xlpm.dem, P490:$BF490,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AVERAGE(P490:AD490), _xlpm.nxt), _xlpm.fw + ((_xlpm.stk - _xlpm.ded) / _xlpm.safe_nxt)),0)</f>
        <v>6.6986301369863011</v>
      </c>
      <c r="P493" s="26" cm="1">
        <f t="array" ref="P493">IFERROR(_xlfn.LET(_xlpm.stk, P489, _xlpm.dem, Q490:$BF490,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AVERAGE(Q490:AE490), _xlpm.nxt), _xlpm.fw + ((_xlpm.stk - _xlpm.ded) / _xlpm.safe_nxt)),0)</f>
        <v>5.6986301369863011</v>
      </c>
      <c r="Q493" s="26" cm="1">
        <f t="array" ref="Q493">IFERROR(_xlfn.LET(_xlpm.stk, Q489, _xlpm.dem, R490:$BF490,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AVERAGE(R490:AF490), _xlpm.nxt), _xlpm.fw + ((_xlpm.stk - _xlpm.ded) / _xlpm.safe_nxt)),0)</f>
        <v>4.6849315068493151</v>
      </c>
      <c r="R493" s="26" cm="1">
        <f t="array" ref="R493">IFERROR(_xlfn.LET(_xlpm.stk, R489, _xlpm.dem, S490:$BF490,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AVERAGE(S490:AG490), _xlpm.nxt), _xlpm.fw + ((_xlpm.stk - _xlpm.ded) / _xlpm.safe_nxt)),0)</f>
        <v>3.6849315068493151</v>
      </c>
      <c r="S493" s="26" cm="1">
        <f t="array" ref="S493">IFERROR(_xlfn.LET(_xlpm.stk, S489, _xlpm.dem, T490:$BF490,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AVERAGE(T490:AH490), _xlpm.nxt), _xlpm.fw + ((_xlpm.stk - _xlpm.ded) / _xlpm.safe_nxt)),0)</f>
        <v>2.6986301369863015</v>
      </c>
      <c r="T493" s="26" cm="1">
        <f t="array" ref="T493">IFERROR(_xlfn.LET(_xlpm.stk, T489, _xlpm.dem, U490:$BF490,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AVERAGE(U490:AI490), _xlpm.nxt), _xlpm.fw + ((_xlpm.stk - _xlpm.ded) / _xlpm.safe_nxt)),0)</f>
        <v>1.6986301369863015</v>
      </c>
      <c r="U493" s="26" cm="1">
        <f t="array" ref="U493">IFERROR(_xlfn.LET(_xlpm.stk, U489, _xlpm.dem, V490:$BF490,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AVERAGE(V490:AJ490), _xlpm.nxt), _xlpm.fw + ((_xlpm.stk - _xlpm.ded) / _xlpm.safe_nxt)),0)</f>
        <v>0.69863013698630139</v>
      </c>
      <c r="V493" s="26" cm="1">
        <f t="array" ref="V493">IFERROR(_xlfn.LET(_xlpm.stk, V489, _xlpm.dem, W490:$BF490,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AVERAGE(W490:AK490), _xlpm.nxt), _xlpm.fw + ((_xlpm.stk - _xlpm.ded) / _xlpm.safe_nxt)),0)</f>
        <v>0.54545454545454541</v>
      </c>
      <c r="W493" s="26" cm="1">
        <f t="array" ref="W493">IFERROR(_xlfn.LET(_xlpm.stk, W489, _xlpm.dem, X490:$BF490,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AVERAGE(X490:AL490), _xlpm.nxt), _xlpm.fw + ((_xlpm.stk - _xlpm.ded) / _xlpm.safe_nxt)),0)</f>
        <v>0</v>
      </c>
      <c r="X493" s="26" cm="1">
        <f t="array" ref="X493">IFERROR(_xlfn.LET(_xlpm.stk, X489, _xlpm.dem, Y490:$BF490,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AVERAGE(Y490:AM490), _xlpm.nxt), _xlpm.fw + ((_xlpm.stk - _xlpm.ded) / _xlpm.safe_nxt)),0)</f>
        <v>0</v>
      </c>
      <c r="Y493" s="27" cm="1">
        <f t="array" ref="Y493">IFERROR(_xlfn.LET(_xlpm.stk, Y489, _xlpm.dem, Z490:$BF490,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AVERAGE(Z490:AN490), _xlpm.nxt), _xlpm.fw + ((_xlpm.stk - _xlpm.ded) / _xlpm.safe_nxt)),0)</f>
        <v>0</v>
      </c>
      <c r="Z493" s="27" cm="1">
        <f t="array" ref="Z493">IFERROR(_xlfn.LET(_xlpm.stk, Z489, _xlpm.dem, AA490:$BF490,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AVERAGE(AA490:AO490), _xlpm.nxt), _xlpm.fw + ((_xlpm.stk - _xlpm.ded) / _xlpm.safe_nxt)),0)</f>
        <v>0</v>
      </c>
      <c r="AA493" s="27" cm="1">
        <f t="array" ref="AA493">IFERROR(_xlfn.LET(_xlpm.stk, AA489, _xlpm.dem, AB490:$BF490,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AVERAGE(AB490:AP490), _xlpm.nxt), _xlpm.fw + ((_xlpm.stk - _xlpm.ded) / _xlpm.safe_nxt)),0)</f>
        <v>0</v>
      </c>
      <c r="AB493" s="27" cm="1">
        <f t="array" ref="AB493">IFERROR(_xlfn.LET(_xlpm.stk, AB489, _xlpm.dem, AC490:$BF490,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AVERAGE(AC490:AQ490), _xlpm.nxt), _xlpm.fw + ((_xlpm.stk - _xlpm.ded) / _xlpm.safe_nxt)),0)</f>
        <v>0</v>
      </c>
      <c r="AC493" s="27" cm="1">
        <f t="array" ref="AC493">IFERROR(_xlfn.LET(_xlpm.stk, AC489, _xlpm.dem, AD490:$BF490,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AVERAGE(AD490:AR490), _xlpm.nxt), _xlpm.fw + ((_xlpm.stk - _xlpm.ded) / _xlpm.safe_nxt)),0)</f>
        <v>0</v>
      </c>
      <c r="AD493" s="27" cm="1">
        <f t="array" ref="AD493">IFERROR(_xlfn.LET(_xlpm.stk, AD489, _xlpm.dem, AE490:$BF490,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AVERAGE(AE490:AS490), _xlpm.nxt), _xlpm.fw + ((_xlpm.stk - _xlpm.ded) / _xlpm.safe_nxt)),0)</f>
        <v>0</v>
      </c>
      <c r="AE493" s="27" cm="1">
        <f t="array" ref="AE493">IFERROR(_xlfn.LET(_xlpm.stk, AE489, _xlpm.dem, AF490:$BF490,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AVERAGE(AF490:AT490), _xlpm.nxt), _xlpm.fw + ((_xlpm.stk - _xlpm.ded) / _xlpm.safe_nxt)),0)</f>
        <v>0</v>
      </c>
      <c r="AF493" s="27" cm="1">
        <f t="array" ref="AF493">IFERROR(_xlfn.LET(_xlpm.stk, AF489, _xlpm.dem, AG490:$BF490,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AVERAGE(AG490:AU490), _xlpm.nxt), _xlpm.fw + ((_xlpm.stk - _xlpm.ded) / _xlpm.safe_nxt)),0)</f>
        <v>0</v>
      </c>
      <c r="AG493" s="27" cm="1">
        <f t="array" ref="AG493">IFERROR(_xlfn.LET(_xlpm.stk, AG489, _xlpm.dem, AH490:$BF490,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AVERAGE(AH490:AV490), _xlpm.nxt), _xlpm.fw + ((_xlpm.stk - _xlpm.ded) / _xlpm.safe_nxt)),0)</f>
        <v>0</v>
      </c>
      <c r="AH493" s="27" cm="1">
        <f t="array" ref="AH493">IFERROR(_xlfn.LET(_xlpm.stk, AH489, _xlpm.dem, AI490:$BF490,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AVERAGE(AI490:AW490), _xlpm.nxt), _xlpm.fw + ((_xlpm.stk - _xlpm.ded) / _xlpm.safe_nxt)),0)</f>
        <v>0</v>
      </c>
      <c r="AI493" s="27" cm="1">
        <f t="array" ref="AI493">IFERROR(_xlfn.LET(_xlpm.stk, AI489, _xlpm.dem, AJ490:$BF490,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AVERAGE(AJ490:AX490), _xlpm.nxt), _xlpm.fw + ((_xlpm.stk - _xlpm.ded) / _xlpm.safe_nxt)),0)</f>
        <v>0</v>
      </c>
      <c r="AJ493" s="27" cm="1">
        <f t="array" ref="AJ493">IFERROR(_xlfn.LET(_xlpm.stk, AJ489, _xlpm.dem, AK490:$BF490,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AVERAGE(AK490:AY490), _xlpm.nxt), _xlpm.fw + ((_xlpm.stk - _xlpm.ded) / _xlpm.safe_nxt)),0)</f>
        <v>0</v>
      </c>
      <c r="AK493" s="27" cm="1">
        <f t="array" ref="AK493">IFERROR(_xlfn.LET(_xlpm.stk, AK489, _xlpm.dem, AL490:$BF490,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AVERAGE(AL490:AZ490), _xlpm.nxt), _xlpm.fw + ((_xlpm.stk - _xlpm.ded) / _xlpm.safe_nxt)),0)</f>
        <v>0</v>
      </c>
      <c r="AL493" s="27" cm="1">
        <f t="array" ref="AL493">IFERROR(_xlfn.LET(_xlpm.stk, AL489, _xlpm.dem, AM490:$BF490,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AVERAGE(AM490:BA490), _xlpm.nxt), _xlpm.fw + ((_xlpm.stk - _xlpm.ded) / _xlpm.safe_nxt)),0)</f>
        <v>0</v>
      </c>
      <c r="AM493" s="27" cm="1">
        <f t="array" ref="AM493">IFERROR(_xlfn.LET(_xlpm.stk, AM489, _xlpm.dem, AN490:$BF490,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AVERAGE(AN490:BB490), _xlpm.nxt), _xlpm.fw + ((_xlpm.stk - _xlpm.ded) / _xlpm.safe_nxt)),0)</f>
        <v>0</v>
      </c>
      <c r="AN493" s="27" cm="1">
        <f t="array" ref="AN493">IFERROR(_xlfn.LET(_xlpm.stk, AN489, _xlpm.dem, AO490:$BF490,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AVERAGE(AO490:BC490), _xlpm.nxt), _xlpm.fw + ((_xlpm.stk - _xlpm.ded) / _xlpm.safe_nxt)),0)</f>
        <v>0</v>
      </c>
      <c r="AO493" s="27" cm="1">
        <f t="array" ref="AO493">IFERROR(_xlfn.LET(_xlpm.stk, AO489, _xlpm.dem, AP490:$BF490,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AVERAGE(AP490:BD490), _xlpm.nxt), _xlpm.fw + ((_xlpm.stk - _xlpm.ded) / _xlpm.safe_nxt)),0)</f>
        <v>0</v>
      </c>
      <c r="AP493" s="27" cm="1">
        <f t="array" ref="AP493">IFERROR(_xlfn.LET(_xlpm.stk, AP489, _xlpm.dem, AQ490:$BF490,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AVERAGE(AQ490:BE490), _xlpm.nxt), _xlpm.fw + ((_xlpm.stk - _xlpm.ded) / _xlpm.safe_nxt)),0)</f>
        <v>0</v>
      </c>
      <c r="AQ493" s="27" cm="1">
        <f t="array" ref="AQ493">IFERROR(_xlfn.LET(_xlpm.stk, AQ489, _xlpm.dem, AR490:$BF490,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AVERAGE(AR490:BF490), _xlpm.nxt), _xlpm.fw + ((_xlpm.stk - _xlpm.ded) / _xlpm.safe_nxt)),0)</f>
        <v>0</v>
      </c>
    </row>
    <row r="494" spans="1:43" hidden="1" x14ac:dyDescent="0.3">
      <c r="A494" s="14">
        <f>_xlfn.XLOOKUP(F494,'Demand on-top'!A:A,'Demand on-top'!S:S)</f>
        <v>2500</v>
      </c>
      <c r="B494" s="16" t="s">
        <v>260</v>
      </c>
      <c r="C494" s="17" t="s">
        <v>261</v>
      </c>
      <c r="D494" s="18" cm="1">
        <f t="array" ref="D494">ROUND(_xlfn.XLOOKUP(B494,Artikli!A:A,Artikli!C:C/7),0)</f>
        <v>11</v>
      </c>
      <c r="E494" s="19" t="s">
        <v>12</v>
      </c>
      <c r="F494" s="19" t="s">
        <v>258</v>
      </c>
      <c r="G494" s="48" t="s">
        <v>259</v>
      </c>
      <c r="H494" s="61"/>
      <c r="I494" s="57" t="s">
        <v>26</v>
      </c>
      <c r="J494" s="31">
        <v>3034</v>
      </c>
      <c r="K494" s="20">
        <f>IFERROR(_xlfn.XLOOKUP(F494,Stock!A:A,Stock!AI:AI),0)</f>
        <v>2023</v>
      </c>
      <c r="L494" s="20">
        <f t="shared" ref="L494:Y494" si="3320">K497</f>
        <v>17580</v>
      </c>
      <c r="M494" s="20">
        <f t="shared" si="3320"/>
        <v>17135</v>
      </c>
      <c r="N494" s="20">
        <f t="shared" si="3320"/>
        <v>16699</v>
      </c>
      <c r="O494" s="20">
        <f t="shared" si="3320"/>
        <v>14260</v>
      </c>
      <c r="P494" s="20">
        <f t="shared" si="3320"/>
        <v>13319</v>
      </c>
      <c r="Q494" s="20">
        <f t="shared" si="3320"/>
        <v>12881</v>
      </c>
      <c r="R494" s="20">
        <f t="shared" si="3320"/>
        <v>12439</v>
      </c>
      <c r="S494" s="20">
        <f t="shared" si="3320"/>
        <v>11992</v>
      </c>
      <c r="T494" s="20">
        <f t="shared" si="3320"/>
        <v>11551</v>
      </c>
      <c r="U494" s="20">
        <f t="shared" si="3320"/>
        <v>11107</v>
      </c>
      <c r="V494" s="20">
        <f t="shared" si="3320"/>
        <v>10661</v>
      </c>
      <c r="W494" s="20">
        <f t="shared" si="3320"/>
        <v>10213</v>
      </c>
      <c r="X494" s="20">
        <f t="shared" si="3320"/>
        <v>9762</v>
      </c>
      <c r="Y494" s="21">
        <f t="shared" si="3320"/>
        <v>6809</v>
      </c>
      <c r="Z494" s="21">
        <f t="shared" ref="Z494" si="3321">Y497</f>
        <v>6353</v>
      </c>
      <c r="AA494" s="21">
        <f t="shared" ref="AA494" si="3322">Z497</f>
        <v>5894</v>
      </c>
      <c r="AB494" s="21">
        <f t="shared" ref="AB494" si="3323">AA497</f>
        <v>5432</v>
      </c>
      <c r="AC494" s="21">
        <f t="shared" ref="AC494" si="3324">AB497</f>
        <v>4967</v>
      </c>
      <c r="AD494" s="21">
        <f t="shared" ref="AD494" si="3325">AC497</f>
        <v>4510</v>
      </c>
      <c r="AE494" s="21">
        <f t="shared" ref="AE494" si="3326">AD497</f>
        <v>4050</v>
      </c>
      <c r="AF494" s="21">
        <f t="shared" ref="AF494" si="3327">AE497</f>
        <v>3587</v>
      </c>
      <c r="AG494" s="21">
        <f t="shared" ref="AG494" si="3328">AF497</f>
        <v>3124</v>
      </c>
      <c r="AH494" s="21">
        <f t="shared" ref="AH494" si="3329">AG497</f>
        <v>2670</v>
      </c>
      <c r="AI494" s="21">
        <f t="shared" ref="AI494" si="3330">AH497</f>
        <v>2219</v>
      </c>
      <c r="AJ494" s="21">
        <f t="shared" ref="AJ494" si="3331">AI497</f>
        <v>1772</v>
      </c>
      <c r="AK494" s="21">
        <f t="shared" ref="AK494" si="3332">AJ497</f>
        <v>1322</v>
      </c>
      <c r="AL494" s="21">
        <f t="shared" ref="AL494" si="3333">AK497</f>
        <v>872</v>
      </c>
      <c r="AM494" s="21">
        <f t="shared" ref="AM494" si="3334">AL497</f>
        <v>422</v>
      </c>
      <c r="AN494" s="21">
        <f t="shared" ref="AN494" si="3335">AM497</f>
        <v>0</v>
      </c>
      <c r="AO494" s="21">
        <f t="shared" ref="AO494" si="3336">AN497</f>
        <v>0</v>
      </c>
      <c r="AP494" s="21">
        <f t="shared" ref="AP494" si="3337">AO497</f>
        <v>0</v>
      </c>
      <c r="AQ494" s="21">
        <f t="shared" ref="AQ494" si="3338">AP497</f>
        <v>0</v>
      </c>
    </row>
    <row r="495" spans="1:43" hidden="1" x14ac:dyDescent="0.3">
      <c r="A495" s="14">
        <f>_xlfn.XLOOKUP(F495,'Demand on-top'!A:A,'Demand on-top'!S:S)</f>
        <v>2500</v>
      </c>
      <c r="B495" s="16" t="s">
        <v>260</v>
      </c>
      <c r="C495" s="17" t="s">
        <v>261</v>
      </c>
      <c r="D495" s="18" cm="1">
        <f t="array" ref="D495">ROUND(_xlfn.XLOOKUP(B495,Artikli!A:A,Artikli!C:C/7),0)</f>
        <v>11</v>
      </c>
      <c r="E495" s="19" t="s">
        <v>12</v>
      </c>
      <c r="F495" s="19" t="s">
        <v>258</v>
      </c>
      <c r="G495" s="48" t="s">
        <v>259</v>
      </c>
      <c r="H495" s="62"/>
      <c r="I495" s="57" t="s">
        <v>28</v>
      </c>
      <c r="J495" s="31">
        <v>441</v>
      </c>
      <c r="K495" s="20">
        <f>ROUND(_xlfn.XLOOKUP($F495,'Prodaja+Demand'!$B:$B,'Prodaja+Demand'!BG:BG),0)+ROUND(_xlfn.XLOOKUP($F495,'Demand on-top'!$A:$A,'Demand on-top'!F:F),0)</f>
        <v>443</v>
      </c>
      <c r="L495" s="20">
        <f>ROUND(_xlfn.XLOOKUP($F495,'Prodaja+Demand'!$B:$B,'Prodaja+Demand'!BH:BH),0)+ROUND(_xlfn.XLOOKUP($F495,'Demand on-top'!$A:$A,'Demand on-top'!G:G),0)</f>
        <v>445</v>
      </c>
      <c r="M495" s="20">
        <f>ROUND(_xlfn.XLOOKUP($F495,'Prodaja+Demand'!$B:$B,'Prodaja+Demand'!BI:BI),0)+ROUND(_xlfn.XLOOKUP($F495,'Demand on-top'!$A:$A,'Demand on-top'!H:H),0)</f>
        <v>436</v>
      </c>
      <c r="N495" s="20">
        <f>ROUND(_xlfn.XLOOKUP($F495,'Prodaja+Demand'!$B:$B,'Prodaja+Demand'!BJ:BJ),0)+ROUND(_xlfn.XLOOKUP($F495,'Demand on-top'!$A:$A,'Demand on-top'!I:I),0)</f>
        <v>2439</v>
      </c>
      <c r="O495" s="20">
        <f>ROUND(_xlfn.XLOOKUP($F495,'Prodaja+Demand'!$B:$B,'Prodaja+Demand'!BK:BK),0)+ROUND(_xlfn.XLOOKUP($F495,'Demand on-top'!$A:$A,'Demand on-top'!J:J),0)</f>
        <v>941</v>
      </c>
      <c r="P495" s="20">
        <f>ROUND(_xlfn.XLOOKUP($F495,'Prodaja+Demand'!$B:$B,'Prodaja+Demand'!BL:BL),0)+ROUND(_xlfn.XLOOKUP($F495,'Demand on-top'!$A:$A,'Demand on-top'!K:K),0)</f>
        <v>438</v>
      </c>
      <c r="Q495" s="20">
        <f>ROUND(_xlfn.XLOOKUP($F495,'Prodaja+Demand'!$B:$B,'Prodaja+Demand'!BM:BM),0)+ROUND(_xlfn.XLOOKUP($F495,'Demand on-top'!$A:$A,'Demand on-top'!L:L),0)</f>
        <v>442</v>
      </c>
      <c r="R495" s="20">
        <f>ROUND(_xlfn.XLOOKUP($F495,'Prodaja+Demand'!$B:$B,'Prodaja+Demand'!BN:BN),0)+ROUND(_xlfn.XLOOKUP($F495,'Demand on-top'!$A:$A,'Demand on-top'!M:M),0)</f>
        <v>447</v>
      </c>
      <c r="S495" s="20">
        <f>ROUND(_xlfn.XLOOKUP($F495,'Prodaja+Demand'!$B:$B,'Prodaja+Demand'!BO:BO),0)+ROUND(_xlfn.XLOOKUP($F495,'Demand on-top'!$A:$A,'Demand on-top'!N:N),0)</f>
        <v>441</v>
      </c>
      <c r="T495" s="20">
        <f>ROUND(_xlfn.XLOOKUP($F495,'Prodaja+Demand'!$B:$B,'Prodaja+Demand'!BP:BP),0)+ROUND(_xlfn.XLOOKUP($F495,'Demand on-top'!$A:$A,'Demand on-top'!O:O),0)</f>
        <v>444</v>
      </c>
      <c r="U495" s="20">
        <f>ROUND(_xlfn.XLOOKUP($F495,'Prodaja+Demand'!$B:$B,'Prodaja+Demand'!BQ:BQ),0)+ROUND(_xlfn.XLOOKUP($F495,'Demand on-top'!$A:$A,'Demand on-top'!P:P),0)</f>
        <v>446</v>
      </c>
      <c r="V495" s="20">
        <f>ROUND(_xlfn.XLOOKUP($F495,'Prodaja+Demand'!$B:$B,'Prodaja+Demand'!BR:BR),0)+ROUND(_xlfn.XLOOKUP($F495,'Demand on-top'!$A:$A,'Demand on-top'!Q:Q),0)</f>
        <v>448</v>
      </c>
      <c r="W495" s="20">
        <f>ROUND(_xlfn.XLOOKUP($F495,'Prodaja+Demand'!$B:$B,'Prodaja+Demand'!BS:BS),0)+ROUND(_xlfn.XLOOKUP($F495,'Demand on-top'!$A:$A,'Demand on-top'!R:R),0)</f>
        <v>451</v>
      </c>
      <c r="X495" s="20">
        <f>ROUND(_xlfn.XLOOKUP($F495,'Prodaja+Demand'!$B:$B,'Prodaja+Demand'!BT:BT),0)+ROUND(_xlfn.XLOOKUP($F495,'Demand on-top'!$A:$A,'Demand on-top'!S:S),0)</f>
        <v>2953</v>
      </c>
      <c r="Y495" s="21">
        <f>ROUND(_xlfn.XLOOKUP($F495,'Prodaja+Demand'!$B:$B,'Prodaja+Demand'!BU:BU),0)+ROUND(_xlfn.XLOOKUP($F495,'Demand on-top'!$A:$A,'Demand on-top'!T:T),0)</f>
        <v>456</v>
      </c>
      <c r="Z495" s="21">
        <f>ROUND(_xlfn.XLOOKUP($F495,'Prodaja+Demand'!$B:$B,'Prodaja+Demand'!BV:BV),0)+ROUND(_xlfn.XLOOKUP($F495,'Demand on-top'!$A:$A,'Demand on-top'!U:U),0)</f>
        <v>459</v>
      </c>
      <c r="AA495" s="21">
        <f>ROUND(_xlfn.XLOOKUP($F495,'Prodaja+Demand'!$B:$B,'Prodaja+Demand'!BW:BW),0)+ROUND(_xlfn.XLOOKUP($F495,'Demand on-top'!$A:$A,'Demand on-top'!V:V),0)</f>
        <v>462</v>
      </c>
      <c r="AB495" s="21">
        <f>ROUND(_xlfn.XLOOKUP($F495,'Prodaja+Demand'!$B:$B,'Prodaja+Demand'!BX:BX),0)+ROUND(_xlfn.XLOOKUP($F495,'Demand on-top'!$A:$A,'Demand on-top'!W:W),0)</f>
        <v>465</v>
      </c>
      <c r="AC495" s="21">
        <f>ROUND(_xlfn.XLOOKUP($F495,'Prodaja+Demand'!$B:$B,'Prodaja+Demand'!BY:BY),0)+ROUND(_xlfn.XLOOKUP($F495,'Demand on-top'!$A:$A,'Demand on-top'!X:X),0)</f>
        <v>457</v>
      </c>
      <c r="AD495" s="21">
        <f>ROUND(_xlfn.XLOOKUP($F495,'Prodaja+Demand'!$B:$B,'Prodaja+Demand'!BZ:BZ),0)+ROUND(_xlfn.XLOOKUP($F495,'Demand on-top'!$A:$A,'Demand on-top'!Y:Y),0)</f>
        <v>460</v>
      </c>
      <c r="AE495" s="21">
        <f>ROUND(_xlfn.XLOOKUP($F495,'Prodaja+Demand'!$B:$B,'Prodaja+Demand'!CA:CA),0)+ROUND(_xlfn.XLOOKUP($F495,'Demand on-top'!$A:$A,'Demand on-top'!Z:Z),0)</f>
        <v>463</v>
      </c>
      <c r="AF495" s="21">
        <f>ROUND(_xlfn.XLOOKUP($F495,'Prodaja+Demand'!$B:$B,'Prodaja+Demand'!CB:CB),0)+ROUND(_xlfn.XLOOKUP($F495,'Demand on-top'!$A:$A,'Demand on-top'!AA:AA),0)</f>
        <v>463</v>
      </c>
      <c r="AG495" s="21">
        <f>ROUND(_xlfn.XLOOKUP($F495,'Prodaja+Demand'!$B:$B,'Prodaja+Demand'!CC:CC),0)+ROUND(_xlfn.XLOOKUP($F495,'Demand on-top'!$A:$A,'Demand on-top'!AB:AB),0)</f>
        <v>454</v>
      </c>
      <c r="AH495" s="21">
        <f>ROUND(_xlfn.XLOOKUP($F495,'Prodaja+Demand'!$B:$B,'Prodaja+Demand'!CD:CD),0)+ROUND(_xlfn.XLOOKUP($F495,'Demand on-top'!$A:$A,'Demand on-top'!AC:AC),0)</f>
        <v>451</v>
      </c>
      <c r="AI495" s="21">
        <f>ROUND(_xlfn.XLOOKUP($F495,'Prodaja+Demand'!$B:$B,'Prodaja+Demand'!CE:CE),0)+ROUND(_xlfn.XLOOKUP($F495,'Demand on-top'!$A:$A,'Demand on-top'!AD:AD),0)</f>
        <v>447</v>
      </c>
      <c r="AJ495" s="21">
        <f>ROUND(_xlfn.XLOOKUP($F495,'Prodaja+Demand'!$B:$B,'Prodaja+Demand'!CF:CF),0)+ROUND(_xlfn.XLOOKUP($F495,'Demand on-top'!$A:$A,'Demand on-top'!AE:AE),0)</f>
        <v>450</v>
      </c>
      <c r="AK495" s="21">
        <f>ROUND(_xlfn.XLOOKUP($F495,'Prodaja+Demand'!$B:$B,'Prodaja+Demand'!CG:CG),0)+ROUND(_xlfn.XLOOKUP($F495,'Demand on-top'!$A:$A,'Demand on-top'!AF:AF),0)</f>
        <v>450</v>
      </c>
      <c r="AL495" s="21">
        <f>ROUND(_xlfn.XLOOKUP($F495,'Prodaja+Demand'!$B:$B,'Prodaja+Demand'!CH:CH),0)+ROUND(_xlfn.XLOOKUP($F495,'Demand on-top'!$A:$A,'Demand on-top'!AG:AG),0)</f>
        <v>450</v>
      </c>
      <c r="AM495" s="21">
        <f>ROUND(_xlfn.XLOOKUP($F495,'Prodaja+Demand'!$B:$B,'Prodaja+Demand'!CI:CI),0)+ROUND(_xlfn.XLOOKUP($F495,'Demand on-top'!$A:$A,'Demand on-top'!AH:AH),0)</f>
        <v>450</v>
      </c>
      <c r="AN495" s="21">
        <f>ROUND(_xlfn.XLOOKUP($F495,'Prodaja+Demand'!$B:$B,'Prodaja+Demand'!CJ:CJ),0)+ROUND(_xlfn.XLOOKUP($F495,'Demand on-top'!$A:$A,'Demand on-top'!AI:AI),0)</f>
        <v>451</v>
      </c>
      <c r="AO495" s="21">
        <f>ROUND(_xlfn.XLOOKUP($F495,'Prodaja+Demand'!$B:$B,'Prodaja+Demand'!CK:CK),0)+ROUND(_xlfn.XLOOKUP($F495,'Demand on-top'!$A:$A,'Demand on-top'!AJ:AJ),0)</f>
        <v>451</v>
      </c>
      <c r="AP495" s="21">
        <f>ROUND(_xlfn.XLOOKUP($F495,'Prodaja+Demand'!$B:$B,'Prodaja+Demand'!CL:CL),0)+ROUND(_xlfn.XLOOKUP($F495,'Demand on-top'!$A:$A,'Demand on-top'!AK:AK),0)</f>
        <v>0</v>
      </c>
      <c r="AQ495" s="21">
        <f>ROUND(_xlfn.XLOOKUP($F495,'Prodaja+Demand'!$B:$B,'Prodaja+Demand'!CM:CM),0)+ROUND(_xlfn.XLOOKUP($F495,'Demand on-top'!$A:$A,'Demand on-top'!AL:AL),0)</f>
        <v>0</v>
      </c>
    </row>
    <row r="496" spans="1:43" hidden="1" x14ac:dyDescent="0.3">
      <c r="A496" s="14">
        <f>_xlfn.XLOOKUP(F496,'Demand on-top'!A:A,'Demand on-top'!S:S)</f>
        <v>2500</v>
      </c>
      <c r="B496" s="16" t="s">
        <v>260</v>
      </c>
      <c r="C496" s="17" t="s">
        <v>261</v>
      </c>
      <c r="D496" s="18" cm="1">
        <f t="array" ref="D496">ROUND(_xlfn.XLOOKUP(B496,Artikli!A:A,Artikli!C:C/7),0)</f>
        <v>11</v>
      </c>
      <c r="E496" s="19" t="s">
        <v>12</v>
      </c>
      <c r="F496" s="19" t="s">
        <v>258</v>
      </c>
      <c r="G496" s="48" t="s">
        <v>259</v>
      </c>
      <c r="H496" s="62"/>
      <c r="I496" s="57" t="s">
        <v>27</v>
      </c>
      <c r="J496" s="31">
        <v>0</v>
      </c>
      <c r="K496" s="20">
        <f>IFERROR(_xlfn.XLOOKUP($F496,'Incoming supply'!$A:$A,'Incoming supply'!B:B),0)</f>
        <v>16000</v>
      </c>
      <c r="L496" s="20">
        <f>IFERROR(_xlfn.XLOOKUP($F496,'Incoming supply'!$A:$A,'Incoming supply'!C:C),0)</f>
        <v>0</v>
      </c>
      <c r="M496" s="20">
        <f>IFERROR(_xlfn.XLOOKUP($F496,'Incoming supply'!$A:$A,'Incoming supply'!D:D),0)</f>
        <v>0</v>
      </c>
      <c r="N496" s="20">
        <f>IFERROR(_xlfn.XLOOKUP($F496,'Incoming supply'!$A:$A,'Incoming supply'!E:E),0)</f>
        <v>0</v>
      </c>
      <c r="O496" s="20">
        <f>IFERROR(_xlfn.XLOOKUP($F496,'Incoming supply'!$A:$A,'Incoming supply'!F:F),0)</f>
        <v>0</v>
      </c>
      <c r="P496" s="20">
        <f>IFERROR(_xlfn.XLOOKUP($F496,'Incoming supply'!$A:$A,'Incoming supply'!G:G),0)</f>
        <v>0</v>
      </c>
      <c r="Q496" s="20">
        <f>IFERROR(_xlfn.XLOOKUP($F496,'Incoming supply'!$A:$A,'Incoming supply'!H:H),0)</f>
        <v>0</v>
      </c>
      <c r="R496" s="20">
        <f>IFERROR(_xlfn.XLOOKUP($F496,'Incoming supply'!$A:$A,'Incoming supply'!I:I),0)</f>
        <v>0</v>
      </c>
      <c r="S496" s="20">
        <f>IFERROR(_xlfn.XLOOKUP($F496,'Incoming supply'!$A:$A,'Incoming supply'!J:J),0)</f>
        <v>0</v>
      </c>
      <c r="T496" s="20">
        <f>IFERROR(_xlfn.XLOOKUP($F496,'Incoming supply'!$A:$A,'Incoming supply'!K:K),0)</f>
        <v>0</v>
      </c>
      <c r="U496" s="20">
        <f>IFERROR(_xlfn.XLOOKUP($F496,'Incoming supply'!$A:$A,'Incoming supply'!L:L),0)</f>
        <v>0</v>
      </c>
      <c r="V496" s="20">
        <f>IFERROR(_xlfn.XLOOKUP($F496,'Incoming supply'!$A:$A,'Incoming supply'!M:M),0)</f>
        <v>0</v>
      </c>
      <c r="W496" s="20">
        <f>IFERROR(_xlfn.XLOOKUP($F496,'Incoming supply'!$A:$A,'Incoming supply'!N:N),0)</f>
        <v>0</v>
      </c>
      <c r="X496" s="20">
        <f>IFERROR(_xlfn.XLOOKUP($F496,'Incoming supply'!$A:$A,'Incoming supply'!O:O),0)</f>
        <v>0</v>
      </c>
      <c r="Y496" s="21">
        <f>IFERROR(_xlfn.XLOOKUP($F496,'Incoming supply'!$A:$A,'Incoming supply'!P:P),0)</f>
        <v>0</v>
      </c>
      <c r="Z496" s="21">
        <f>IFERROR(_xlfn.XLOOKUP($F496,'Incoming supply'!$A:$A,'Incoming supply'!Q:Q),0)</f>
        <v>0</v>
      </c>
      <c r="AA496" s="21">
        <f>IFERROR(_xlfn.XLOOKUP($F496,'Incoming supply'!$A:$A,'Incoming supply'!R:R),0)</f>
        <v>0</v>
      </c>
      <c r="AB496" s="21">
        <f>IFERROR(_xlfn.XLOOKUP($F496,'Incoming supply'!$A:$A,'Incoming supply'!S:S),0)</f>
        <v>0</v>
      </c>
      <c r="AC496" s="21">
        <f>IFERROR(_xlfn.XLOOKUP($F496,'Incoming supply'!$A:$A,'Incoming supply'!T:T),0)</f>
        <v>0</v>
      </c>
      <c r="AD496" s="21">
        <f>IFERROR(_xlfn.XLOOKUP($F496,'Incoming supply'!$A:$A,'Incoming supply'!U:U),0)</f>
        <v>0</v>
      </c>
      <c r="AE496" s="21">
        <f>IFERROR(_xlfn.XLOOKUP($F496,'Incoming supply'!$A:$A,'Incoming supply'!V:V),0)</f>
        <v>0</v>
      </c>
      <c r="AF496" s="21">
        <f>IFERROR(_xlfn.XLOOKUP($F496,'Incoming supply'!$A:$A,'Incoming supply'!W:W),0)</f>
        <v>0</v>
      </c>
      <c r="AG496" s="21">
        <f>IFERROR(_xlfn.XLOOKUP($F496,'Incoming supply'!$A:$A,'Incoming supply'!X:X),0)</f>
        <v>0</v>
      </c>
      <c r="AH496" s="21">
        <f>IFERROR(_xlfn.XLOOKUP($F496,'Incoming supply'!$A:$A,'Incoming supply'!Y:Y),0)</f>
        <v>0</v>
      </c>
      <c r="AI496" s="21">
        <f>IFERROR(_xlfn.XLOOKUP($F496,'Incoming supply'!$A:$A,'Incoming supply'!Z:Z),0)</f>
        <v>0</v>
      </c>
      <c r="AJ496" s="21">
        <f>IFERROR(_xlfn.XLOOKUP($F496,'Incoming supply'!$A:$A,'Incoming supply'!AA:AA),0)</f>
        <v>0</v>
      </c>
      <c r="AK496" s="21">
        <f>IFERROR(_xlfn.XLOOKUP($F496,'Incoming supply'!$A:$A,'Incoming supply'!AB:AB),0)</f>
        <v>0</v>
      </c>
      <c r="AL496" s="21">
        <f>IFERROR(_xlfn.XLOOKUP($F496,'Incoming supply'!$A:$A,'Incoming supply'!AC:AC),0)</f>
        <v>0</v>
      </c>
      <c r="AM496" s="21">
        <f>IFERROR(_xlfn.XLOOKUP($F496,'Incoming supply'!$A:$A,'Incoming supply'!AD:AD),0)</f>
        <v>0</v>
      </c>
      <c r="AN496" s="21">
        <f>IFERROR(_xlfn.XLOOKUP($F496,'Incoming supply'!$A:$A,'Incoming supply'!AE:AE),0)</f>
        <v>0</v>
      </c>
      <c r="AO496" s="21">
        <f>IFERROR(_xlfn.XLOOKUP($F496,'Incoming supply'!$A:$A,'Incoming supply'!AF:AF),0)</f>
        <v>0</v>
      </c>
      <c r="AP496" s="21">
        <f>IFERROR(_xlfn.XLOOKUP($F496,'Incoming supply'!$A:$A,'Incoming supply'!AG:AG),0)</f>
        <v>0</v>
      </c>
      <c r="AQ496" s="21">
        <f>IFERROR(_xlfn.XLOOKUP($F496,'Incoming supply'!$A:$A,'Incoming supply'!AH:AH),0)</f>
        <v>0</v>
      </c>
    </row>
    <row r="497" spans="1:43" hidden="1" x14ac:dyDescent="0.3">
      <c r="A497" s="14">
        <f>_xlfn.XLOOKUP(F497,'Demand on-top'!A:A,'Demand on-top'!S:S)</f>
        <v>2500</v>
      </c>
      <c r="B497" s="16" t="s">
        <v>260</v>
      </c>
      <c r="C497" s="17" t="s">
        <v>261</v>
      </c>
      <c r="D497" s="18" cm="1">
        <f t="array" ref="D497">ROUND(_xlfn.XLOOKUP(B497,Artikli!A:A,Artikli!C:C/7),0)</f>
        <v>11</v>
      </c>
      <c r="E497" s="19" t="s">
        <v>12</v>
      </c>
      <c r="F497" s="19" t="s">
        <v>258</v>
      </c>
      <c r="G497" s="48" t="s">
        <v>259</v>
      </c>
      <c r="H497" s="62"/>
      <c r="I497" s="57" t="s">
        <v>4096</v>
      </c>
      <c r="J497" s="31">
        <v>2593</v>
      </c>
      <c r="K497" s="20">
        <f t="shared" ref="K497" si="3339">IF((K494-K495+K496)&gt;0,(K494-K495+K496),0)</f>
        <v>17580</v>
      </c>
      <c r="L497" s="20">
        <f t="shared" ref="L497" si="3340">IF((L494-L495+L496)&gt;0,(L494-L495+L496),0)</f>
        <v>17135</v>
      </c>
      <c r="M497" s="20">
        <f t="shared" ref="M497" si="3341">IF((M494-M495+M496)&gt;0,(M494-M495+M496),0)</f>
        <v>16699</v>
      </c>
      <c r="N497" s="20">
        <f t="shared" ref="N497" si="3342">IF((N494-N495+N496)&gt;0,(N494-N495+N496),0)</f>
        <v>14260</v>
      </c>
      <c r="O497" s="20">
        <f t="shared" ref="O497" si="3343">IF((O494-O495+O496)&gt;0,(O494-O495+O496),0)</f>
        <v>13319</v>
      </c>
      <c r="P497" s="20">
        <f t="shared" ref="P497" si="3344">IF((P494-P495+P496)&gt;0,(P494-P495+P496),0)</f>
        <v>12881</v>
      </c>
      <c r="Q497" s="20">
        <f t="shared" ref="Q497" si="3345">IF((Q494-Q495+Q496)&gt;0,(Q494-Q495+Q496),0)</f>
        <v>12439</v>
      </c>
      <c r="R497" s="20">
        <f t="shared" ref="R497" si="3346">IF((R494-R495+R496)&gt;0,(R494-R495+R496),0)</f>
        <v>11992</v>
      </c>
      <c r="S497" s="20">
        <f t="shared" ref="S497" si="3347">IF((S494-S495+S496)&gt;0,(S494-S495+S496),0)</f>
        <v>11551</v>
      </c>
      <c r="T497" s="20">
        <f t="shared" ref="T497" si="3348">IF((T494-T495+T496)&gt;0,(T494-T495+T496),0)</f>
        <v>11107</v>
      </c>
      <c r="U497" s="20">
        <f t="shared" ref="U497" si="3349">IF((U494-U495+U496)&gt;0,(U494-U495+U496),0)</f>
        <v>10661</v>
      </c>
      <c r="V497" s="20">
        <f t="shared" ref="V497" si="3350">IF((V494-V495+V496)&gt;0,(V494-V495+V496),0)</f>
        <v>10213</v>
      </c>
      <c r="W497" s="20">
        <f t="shared" ref="W497" si="3351">IF((W494-W495+W496)&gt;0,(W494-W495+W496),0)</f>
        <v>9762</v>
      </c>
      <c r="X497" s="20">
        <f t="shared" ref="X497" si="3352">IF((X494-X495+X496)&gt;0,(X494-X495+X496),0)</f>
        <v>6809</v>
      </c>
      <c r="Y497" s="21">
        <f t="shared" ref="Y497:AQ497" si="3353">IF((Y494-Y495+Y496)&gt;0,(Y494-Y495+Y496),0)</f>
        <v>6353</v>
      </c>
      <c r="Z497" s="21">
        <f t="shared" si="3353"/>
        <v>5894</v>
      </c>
      <c r="AA497" s="21">
        <f t="shared" si="3353"/>
        <v>5432</v>
      </c>
      <c r="AB497" s="21">
        <f t="shared" si="3353"/>
        <v>4967</v>
      </c>
      <c r="AC497" s="21">
        <f t="shared" si="3353"/>
        <v>4510</v>
      </c>
      <c r="AD497" s="21">
        <f t="shared" si="3353"/>
        <v>4050</v>
      </c>
      <c r="AE497" s="21">
        <f t="shared" si="3353"/>
        <v>3587</v>
      </c>
      <c r="AF497" s="21">
        <f t="shared" si="3353"/>
        <v>3124</v>
      </c>
      <c r="AG497" s="21">
        <f t="shared" si="3353"/>
        <v>2670</v>
      </c>
      <c r="AH497" s="21">
        <f t="shared" si="3353"/>
        <v>2219</v>
      </c>
      <c r="AI497" s="21">
        <f t="shared" si="3353"/>
        <v>1772</v>
      </c>
      <c r="AJ497" s="21">
        <f t="shared" si="3353"/>
        <v>1322</v>
      </c>
      <c r="AK497" s="21">
        <f t="shared" si="3353"/>
        <v>872</v>
      </c>
      <c r="AL497" s="21">
        <f t="shared" si="3353"/>
        <v>422</v>
      </c>
      <c r="AM497" s="21">
        <f t="shared" si="3353"/>
        <v>0</v>
      </c>
      <c r="AN497" s="21">
        <f t="shared" si="3353"/>
        <v>0</v>
      </c>
      <c r="AO497" s="21">
        <f t="shared" si="3353"/>
        <v>0</v>
      </c>
      <c r="AP497" s="21">
        <f t="shared" si="3353"/>
        <v>0</v>
      </c>
      <c r="AQ497" s="21">
        <f t="shared" si="3353"/>
        <v>0</v>
      </c>
    </row>
    <row r="498" spans="1:43" hidden="1" x14ac:dyDescent="0.3">
      <c r="A498" s="14">
        <f>_xlfn.XLOOKUP(F498,'Demand on-top'!A:A,'Demand on-top'!S:S)</f>
        <v>2500</v>
      </c>
      <c r="B498" s="22" t="s">
        <v>260</v>
      </c>
      <c r="C498" s="23" t="s">
        <v>261</v>
      </c>
      <c r="D498" s="18" cm="1">
        <f t="array" ref="D498">ROUND(_xlfn.XLOOKUP(B498,Artikli!A:A,Artikli!C:C/7),0)</f>
        <v>11</v>
      </c>
      <c r="E498" s="25" t="s">
        <v>12</v>
      </c>
      <c r="F498" s="25" t="s">
        <v>258</v>
      </c>
      <c r="G498" s="49" t="s">
        <v>259</v>
      </c>
      <c r="H498" s="64"/>
      <c r="I498" s="58" t="s">
        <v>29</v>
      </c>
      <c r="J498" s="32">
        <v>3.7011070110701105</v>
      </c>
      <c r="K498" s="26" cm="1">
        <f t="array" ref="K498">IFERROR(_xlfn.LET(_xlpm.stk, K494, _xlpm.dem, L495:$BF495,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AVERAGE(L495:Z495), _xlpm.nxt), _xlpm.fw + ((_xlpm.stk - _xlpm.ded) / _xlpm.safe_nxt)),0)</f>
        <v>2.4682246822468223</v>
      </c>
      <c r="L498" s="26" cm="1">
        <f t="array" ref="L498">IFERROR(_xlfn.LET(_xlpm.stk, L494, _xlpm.dem, M495:$BF495,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AVERAGE(M495:AA495), _xlpm.nxt), _xlpm.fw + ((_xlpm.stk - _xlpm.ded) / _xlpm.safe_nxt)),0)</f>
        <v>27.924611973392462</v>
      </c>
      <c r="M498" s="26" cm="1">
        <f t="array" ref="M498">IFERROR(_xlfn.LET(_xlpm.stk, M494, _xlpm.dem, N495:$BF495,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AVERAGE(N495:AB495), _xlpm.nxt), _xlpm.fw + ((_xlpm.stk - _xlpm.ded) / _xlpm.safe_nxt)),0)</f>
        <v>26.904656319290467</v>
      </c>
      <c r="N498" s="26" cm="1">
        <f t="array" ref="N498">IFERROR(_xlfn.LET(_xlpm.stk, N494, _xlpm.dem, O495:$BF495,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AVERAGE(O495:AC495), _xlpm.nxt), _xlpm.fw + ((_xlpm.stk - _xlpm.ded) / _xlpm.safe_nxt)),0)</f>
        <v>29.321538461538463</v>
      </c>
      <c r="O498" s="26" cm="1">
        <f t="array" ref="O498">IFERROR(_xlfn.LET(_xlpm.stk, O494, _xlpm.dem, P495:$BF495,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AVERAGE(P495:AD495), _xlpm.nxt), _xlpm.fw + ((_xlpm.stk - _xlpm.ded) / _xlpm.safe_nxt)),0)</f>
        <v>26.017801273060741</v>
      </c>
      <c r="P498" s="26" cm="1">
        <f t="array" ref="P498">IFERROR(_xlfn.LET(_xlpm.stk, P494, _xlpm.dem, Q495:$BF495,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AVERAGE(Q495:AE495), _xlpm.nxt), _xlpm.fw + ((_xlpm.stk - _xlpm.ded) / _xlpm.safe_nxt)),0)</f>
        <v>23.90909090909091</v>
      </c>
      <c r="Q498" s="26" cm="1">
        <f t="array" ref="Q498">IFERROR(_xlfn.LET(_xlpm.stk, Q494, _xlpm.dem, R495:$BF495,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AVERAGE(R495:AF495), _xlpm.nxt), _xlpm.fw + ((_xlpm.stk - _xlpm.ded) / _xlpm.safe_nxt)),0)</f>
        <v>22.917960088691796</v>
      </c>
      <c r="R498" s="26" cm="1">
        <f t="array" ref="R498">IFERROR(_xlfn.LET(_xlpm.stk, R494, _xlpm.dem, S495:$BF495,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AVERAGE(S495:AG495), _xlpm.nxt), _xlpm.fw + ((_xlpm.stk - _xlpm.ded) / _xlpm.safe_nxt)),0)</f>
        <v>21.929046563192905</v>
      </c>
      <c r="S498" s="26" cm="1">
        <f t="array" ref="S498">IFERROR(_xlfn.LET(_xlpm.stk, S494, _xlpm.dem, T495:$BF495,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AVERAGE(T495:AH495), _xlpm.nxt), _xlpm.fw + ((_xlpm.stk - _xlpm.ded) / _xlpm.safe_nxt)),0)</f>
        <v>20.915742793791573</v>
      </c>
      <c r="T498" s="26" cm="1">
        <f t="array" ref="T498">IFERROR(_xlfn.LET(_xlpm.stk, T494, _xlpm.dem, U495:$BF495,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AVERAGE(U495:AI495), _xlpm.nxt), _xlpm.fw + ((_xlpm.stk - _xlpm.ded) / _xlpm.safe_nxt)),0)</f>
        <v>19.922394678492239</v>
      </c>
      <c r="U498" s="26" cm="1">
        <f t="array" ref="U498">IFERROR(_xlfn.LET(_xlpm.stk, U494, _xlpm.dem, V495:$BF495,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AVERAGE(V495:AJ495), _xlpm.nxt), _xlpm.fw + ((_xlpm.stk - _xlpm.ded) / _xlpm.safe_nxt)),0)</f>
        <v>18.926829268292682</v>
      </c>
      <c r="V498" s="26" cm="1">
        <f t="array" ref="V498">IFERROR(_xlfn.LET(_xlpm.stk, V494, _xlpm.dem, W495:$BF495,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AVERAGE(W495:AK495), _xlpm.nxt), _xlpm.fw + ((_xlpm.stk - _xlpm.ded) / _xlpm.safe_nxt)),0)</f>
        <v>17.931263858093125</v>
      </c>
      <c r="W498" s="26" cm="1">
        <f t="array" ref="W498">IFERROR(_xlfn.LET(_xlpm.stk, W494, _xlpm.dem, X495:$BF495,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AVERAGE(X495:AL495), _xlpm.nxt), _xlpm.fw + ((_xlpm.stk - _xlpm.ded) / _xlpm.safe_nxt)),0)</f>
        <v>16.937915742793791</v>
      </c>
      <c r="X498" s="26" cm="1">
        <f t="array" ref="X498">IFERROR(_xlfn.LET(_xlpm.stk, X494, _xlpm.dem, Y495:$BF495,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AVERAGE(Y495:AM495), _xlpm.nxt), _xlpm.fw + ((_xlpm.stk - _xlpm.ded) / _xlpm.safe_nxt)),0)</f>
        <v>21.438350153576131</v>
      </c>
      <c r="Y498" s="27" cm="1">
        <f t="array" ref="Y498">IFERROR(_xlfn.LET(_xlpm.stk, Y494, _xlpm.dem, Z495:$BF495,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AVERAGE(Z495:AN495), _xlpm.nxt), _xlpm.fw + ((_xlpm.stk - _xlpm.ded) / _xlpm.safe_nxt)),0)</f>
        <v>14.9490022172949</v>
      </c>
      <c r="Z498" s="27" cm="1">
        <f t="array" ref="Z498">IFERROR(_xlfn.LET(_xlpm.stk, Z494, _xlpm.dem, AA495:$BF495,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AVERAGE(AA495:AO495), _xlpm.nxt), _xlpm.fw + ((_xlpm.stk - _xlpm.ded) / _xlpm.safe_nxt)),0)</f>
        <v>13.955654101995565</v>
      </c>
      <c r="AA498" s="27" cm="1">
        <f t="array" ref="AA498">IFERROR(_xlfn.LET(_xlpm.stk, AA494, _xlpm.dem, AB495:$BF495,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AVERAGE(AB495:AP495), _xlpm.nxt), _xlpm.fw + ((_xlpm.stk - _xlpm.ded) / _xlpm.safe_nxt)),0)</f>
        <v>12.962305986696231</v>
      </c>
      <c r="AB498" s="27" cm="1">
        <f t="array" ref="AB498">IFERROR(_xlfn.LET(_xlpm.stk, AB494, _xlpm.dem, AC495:$BF495,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AVERAGE(AC495:AQ495), _xlpm.nxt), _xlpm.fw + ((_xlpm.stk - _xlpm.ded) / _xlpm.safe_nxt)),0)</f>
        <v>11.968957871396896</v>
      </c>
      <c r="AC498" s="27" cm="1">
        <f t="array" ref="AC498">IFERROR(_xlfn.LET(_xlpm.stk, AC494, _xlpm.dem, AD495:$BF495,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AVERAGE(AD495:AR495), _xlpm.nxt), _xlpm.fw + ((_xlpm.stk - _xlpm.ded) / _xlpm.safe_nxt)),0)</f>
        <v>10.951219512195122</v>
      </c>
      <c r="AD498" s="27" cm="1">
        <f t="array" ref="AD498">IFERROR(_xlfn.LET(_xlpm.stk, AD494, _xlpm.dem, AE495:$BF495,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AVERAGE(AE495:AS495), _xlpm.nxt), _xlpm.fw + ((_xlpm.stk - _xlpm.ded) / _xlpm.safe_nxt)),0)</f>
        <v>9.9578713968957864</v>
      </c>
      <c r="AE498" s="27" cm="1">
        <f t="array" ref="AE498">IFERROR(_xlfn.LET(_xlpm.stk, AE494, _xlpm.dem, AF495:$BF495,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AVERAGE(AF495:AT495), _xlpm.nxt), _xlpm.fw + ((_xlpm.stk - _xlpm.ded) / _xlpm.safe_nxt)),0)</f>
        <v>8.9645232815964526</v>
      </c>
      <c r="AF498" s="27" cm="1">
        <f t="array" ref="AF498">IFERROR(_xlfn.LET(_xlpm.stk, AF494, _xlpm.dem, AG495:$BF495,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AVERAGE(AG495:AU495), _xlpm.nxt), _xlpm.fw + ((_xlpm.stk - _xlpm.ded) / _xlpm.safe_nxt)),0)</f>
        <v>7.9645232815964526</v>
      </c>
      <c r="AG498" s="27" cm="1">
        <f t="array" ref="AG498">IFERROR(_xlfn.LET(_xlpm.stk, AG494, _xlpm.dem, AH495:$BF495,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AVERAGE(AH495:AV495), _xlpm.nxt), _xlpm.fw + ((_xlpm.stk - _xlpm.ded) / _xlpm.safe_nxt)),0)</f>
        <v>6.9445676274944566</v>
      </c>
      <c r="AH498" s="27" cm="1">
        <f t="array" ref="AH498">IFERROR(_xlfn.LET(_xlpm.stk, AH494, _xlpm.dem, AI495:$BF495,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AVERAGE(AI495:AW495), _xlpm.nxt), _xlpm.fw + ((_xlpm.stk - _xlpm.ded) / _xlpm.safe_nxt)),0)</f>
        <v>5.9379157427937912</v>
      </c>
      <c r="AI498" s="27" cm="1">
        <f t="array" ref="AI498">IFERROR(_xlfn.LET(_xlpm.stk, AI494, _xlpm.dem, AJ495:$BF495,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AVERAGE(AJ495:AX495), _xlpm.nxt), _xlpm.fw + ((_xlpm.stk - _xlpm.ded) / _xlpm.safe_nxt)),0)</f>
        <v>4.9290465631929044</v>
      </c>
      <c r="AJ498" s="27" cm="1">
        <f t="array" ref="AJ498">IFERROR(_xlfn.LET(_xlpm.stk, AJ494, _xlpm.dem, AK495:$BF495,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AVERAGE(AK495:AY495), _xlpm.nxt), _xlpm.fw + ((_xlpm.stk - _xlpm.ded) / _xlpm.safe_nxt)),0)</f>
        <v>3.9356984478935697</v>
      </c>
      <c r="AK498" s="27" cm="1">
        <f t="array" ref="AK498">IFERROR(_xlfn.LET(_xlpm.stk, AK494, _xlpm.dem, AL495:$BF495,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AVERAGE(AL495:AZ495), _xlpm.nxt), _xlpm.fw + ((_xlpm.stk - _xlpm.ded) / _xlpm.safe_nxt)),0)</f>
        <v>2.9356984478935697</v>
      </c>
      <c r="AL498" s="27" cm="1">
        <f t="array" ref="AL498">IFERROR(_xlfn.LET(_xlpm.stk, AL494, _xlpm.dem, AM495:$BF495,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AVERAGE(AM495:BA495), _xlpm.nxt), _xlpm.fw + ((_xlpm.stk - _xlpm.ded) / _xlpm.safe_nxt)),0)</f>
        <v>1.9356984478935697</v>
      </c>
      <c r="AM498" s="27" cm="1">
        <f t="array" ref="AM498">IFERROR(_xlfn.LET(_xlpm.stk, AM494, _xlpm.dem, AN495:$BF495,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AVERAGE(AN495:BB495), _xlpm.nxt), _xlpm.fw + ((_xlpm.stk - _xlpm.ded) / _xlpm.safe_nxt)),0)</f>
        <v>0.93569844789356982</v>
      </c>
      <c r="AN498" s="27" cm="1">
        <f t="array" ref="AN498">IFERROR(_xlfn.LET(_xlpm.stk, AN494, _xlpm.dem, AO495:$BF495,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AVERAGE(AO495:BC495), _xlpm.nxt), _xlpm.fw + ((_xlpm.stk - _xlpm.ded) / _xlpm.safe_nxt)),0)</f>
        <v>0</v>
      </c>
      <c r="AO498" s="27" cm="1">
        <f t="array" ref="AO498">IFERROR(_xlfn.LET(_xlpm.stk, AO494, _xlpm.dem, AP495:$BF495,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AVERAGE(AP495:BD495), _xlpm.nxt), _xlpm.fw + ((_xlpm.stk - _xlpm.ded) / _xlpm.safe_nxt)),0)</f>
        <v>0</v>
      </c>
      <c r="AP498" s="27" cm="1">
        <f t="array" ref="AP498">IFERROR(_xlfn.LET(_xlpm.stk, AP494, _xlpm.dem, AQ495:$BF495,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AVERAGE(AQ495:BE495), _xlpm.nxt), _xlpm.fw + ((_xlpm.stk - _xlpm.ded) / _xlpm.safe_nxt)),0)</f>
        <v>0</v>
      </c>
      <c r="AQ498" s="27" cm="1">
        <f t="array" ref="AQ498">IFERROR(_xlfn.LET(_xlpm.stk, AQ494, _xlpm.dem, AR495:$BF495,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AVERAGE(AR495:BF495), _xlpm.nxt), _xlpm.fw + ((_xlpm.stk - _xlpm.ded) / _xlpm.safe_nxt)),0)</f>
        <v>0</v>
      </c>
    </row>
    <row r="499" spans="1:43" hidden="1" x14ac:dyDescent="0.3">
      <c r="A499" s="14">
        <f>_xlfn.XLOOKUP(F499,'Demand on-top'!A:A,'Demand on-top'!S:S)</f>
        <v>280</v>
      </c>
      <c r="B499" s="16" t="s">
        <v>7</v>
      </c>
      <c r="C499" s="17" t="s">
        <v>8</v>
      </c>
      <c r="D499" s="18" cm="1">
        <f t="array" ref="D499">ROUND(_xlfn.XLOOKUP(B499,Artikli!A:A,Artikli!C:C/7),0)</f>
        <v>9</v>
      </c>
      <c r="E499" s="19" t="s">
        <v>44</v>
      </c>
      <c r="F499" s="19" t="s">
        <v>262</v>
      </c>
      <c r="G499" s="48" t="s">
        <v>263</v>
      </c>
      <c r="H499" s="61"/>
      <c r="I499" s="57" t="s">
        <v>26</v>
      </c>
      <c r="J499" s="31">
        <v>296</v>
      </c>
      <c r="K499" s="20">
        <f>IFERROR(_xlfn.XLOOKUP(F499,Stock!A:A,Stock!AI:AI),0)</f>
        <v>263</v>
      </c>
      <c r="L499" s="20">
        <f t="shared" ref="L499:Y499" si="3354">K502</f>
        <v>219</v>
      </c>
      <c r="M499" s="20">
        <f t="shared" si="3354"/>
        <v>175</v>
      </c>
      <c r="N499" s="20">
        <f t="shared" si="3354"/>
        <v>132</v>
      </c>
      <c r="O499" s="20">
        <f t="shared" si="3354"/>
        <v>90</v>
      </c>
      <c r="P499" s="20">
        <f t="shared" si="3354"/>
        <v>49</v>
      </c>
      <c r="Q499" s="20">
        <f t="shared" si="3354"/>
        <v>8</v>
      </c>
      <c r="R499" s="20">
        <f t="shared" si="3354"/>
        <v>0</v>
      </c>
      <c r="S499" s="20">
        <f t="shared" si="3354"/>
        <v>0</v>
      </c>
      <c r="T499" s="20">
        <f t="shared" si="3354"/>
        <v>0</v>
      </c>
      <c r="U499" s="20">
        <f t="shared" si="3354"/>
        <v>0</v>
      </c>
      <c r="V499" s="20">
        <f t="shared" si="3354"/>
        <v>0</v>
      </c>
      <c r="W499" s="20">
        <f t="shared" si="3354"/>
        <v>0</v>
      </c>
      <c r="X499" s="20">
        <f t="shared" si="3354"/>
        <v>0</v>
      </c>
      <c r="Y499" s="21">
        <f t="shared" si="3354"/>
        <v>0</v>
      </c>
      <c r="Z499" s="21">
        <f t="shared" ref="Z499" si="3355">Y502</f>
        <v>0</v>
      </c>
      <c r="AA499" s="21">
        <f t="shared" ref="AA499" si="3356">Z502</f>
        <v>0</v>
      </c>
      <c r="AB499" s="21">
        <f t="shared" ref="AB499" si="3357">AA502</f>
        <v>0</v>
      </c>
      <c r="AC499" s="21">
        <f t="shared" ref="AC499" si="3358">AB502</f>
        <v>0</v>
      </c>
      <c r="AD499" s="21">
        <f t="shared" ref="AD499" si="3359">AC502</f>
        <v>0</v>
      </c>
      <c r="AE499" s="21">
        <f t="shared" ref="AE499" si="3360">AD502</f>
        <v>0</v>
      </c>
      <c r="AF499" s="21">
        <f t="shared" ref="AF499" si="3361">AE502</f>
        <v>0</v>
      </c>
      <c r="AG499" s="21">
        <f t="shared" ref="AG499" si="3362">AF502</f>
        <v>0</v>
      </c>
      <c r="AH499" s="21">
        <f t="shared" ref="AH499" si="3363">AG502</f>
        <v>0</v>
      </c>
      <c r="AI499" s="21">
        <f t="shared" ref="AI499" si="3364">AH502</f>
        <v>0</v>
      </c>
      <c r="AJ499" s="21">
        <f t="shared" ref="AJ499" si="3365">AI502</f>
        <v>0</v>
      </c>
      <c r="AK499" s="21">
        <f t="shared" ref="AK499" si="3366">AJ502</f>
        <v>0</v>
      </c>
      <c r="AL499" s="21">
        <f t="shared" ref="AL499" si="3367">AK502</f>
        <v>0</v>
      </c>
      <c r="AM499" s="21">
        <f t="shared" ref="AM499" si="3368">AL502</f>
        <v>0</v>
      </c>
      <c r="AN499" s="21">
        <f t="shared" ref="AN499" si="3369">AM502</f>
        <v>0</v>
      </c>
      <c r="AO499" s="21">
        <f t="shared" ref="AO499" si="3370">AN502</f>
        <v>0</v>
      </c>
      <c r="AP499" s="21">
        <f t="shared" ref="AP499" si="3371">AO502</f>
        <v>0</v>
      </c>
      <c r="AQ499" s="21">
        <f t="shared" ref="AQ499" si="3372">AP502</f>
        <v>0</v>
      </c>
    </row>
    <row r="500" spans="1:43" hidden="1" x14ac:dyDescent="0.3">
      <c r="A500" s="14">
        <f>_xlfn.XLOOKUP(F500,'Demand on-top'!A:A,'Demand on-top'!S:S)</f>
        <v>280</v>
      </c>
      <c r="B500" s="16" t="s">
        <v>7</v>
      </c>
      <c r="C500" s="17" t="s">
        <v>8</v>
      </c>
      <c r="D500" s="18" cm="1">
        <f t="array" ref="D500">ROUND(_xlfn.XLOOKUP(B500,Artikli!A:A,Artikli!C:C/7),0)</f>
        <v>9</v>
      </c>
      <c r="E500" s="19" t="s">
        <v>44</v>
      </c>
      <c r="F500" s="19" t="s">
        <v>262</v>
      </c>
      <c r="G500" s="48" t="s">
        <v>263</v>
      </c>
      <c r="H500" s="62"/>
      <c r="I500" s="57" t="s">
        <v>28</v>
      </c>
      <c r="J500" s="31">
        <v>45</v>
      </c>
      <c r="K500" s="20">
        <f>ROUND(_xlfn.XLOOKUP($F500,'Prodaja+Demand'!$B:$B,'Prodaja+Demand'!BG:BG),0)+ROUND(_xlfn.XLOOKUP($F500,'Demand on-top'!$A:$A,'Demand on-top'!F:F),0)</f>
        <v>44</v>
      </c>
      <c r="L500" s="20">
        <f>ROUND(_xlfn.XLOOKUP($F500,'Prodaja+Demand'!$B:$B,'Prodaja+Demand'!BH:BH),0)+ROUND(_xlfn.XLOOKUP($F500,'Demand on-top'!$A:$A,'Demand on-top'!G:G),0)</f>
        <v>44</v>
      </c>
      <c r="M500" s="20">
        <f>ROUND(_xlfn.XLOOKUP($F500,'Prodaja+Demand'!$B:$B,'Prodaja+Demand'!BI:BI),0)+ROUND(_xlfn.XLOOKUP($F500,'Demand on-top'!$A:$A,'Demand on-top'!H:H),0)</f>
        <v>43</v>
      </c>
      <c r="N500" s="20">
        <f>ROUND(_xlfn.XLOOKUP($F500,'Prodaja+Demand'!$B:$B,'Prodaja+Demand'!BJ:BJ),0)+ROUND(_xlfn.XLOOKUP($F500,'Demand on-top'!$A:$A,'Demand on-top'!I:I),0)</f>
        <v>42</v>
      </c>
      <c r="O500" s="20">
        <f>ROUND(_xlfn.XLOOKUP($F500,'Prodaja+Demand'!$B:$B,'Prodaja+Demand'!BK:BK),0)+ROUND(_xlfn.XLOOKUP($F500,'Demand on-top'!$A:$A,'Demand on-top'!J:J),0)</f>
        <v>41</v>
      </c>
      <c r="P500" s="20">
        <f>ROUND(_xlfn.XLOOKUP($F500,'Prodaja+Demand'!$B:$B,'Prodaja+Demand'!BL:BL),0)+ROUND(_xlfn.XLOOKUP($F500,'Demand on-top'!$A:$A,'Demand on-top'!K:K),0)</f>
        <v>41</v>
      </c>
      <c r="Q500" s="20">
        <f>ROUND(_xlfn.XLOOKUP($F500,'Prodaja+Demand'!$B:$B,'Prodaja+Demand'!BM:BM),0)+ROUND(_xlfn.XLOOKUP($F500,'Demand on-top'!$A:$A,'Demand on-top'!L:L),0)</f>
        <v>41</v>
      </c>
      <c r="R500" s="20">
        <f>ROUND(_xlfn.XLOOKUP($F500,'Prodaja+Demand'!$B:$B,'Prodaja+Demand'!BN:BN),0)+ROUND(_xlfn.XLOOKUP($F500,'Demand on-top'!$A:$A,'Demand on-top'!M:M),0)</f>
        <v>40</v>
      </c>
      <c r="S500" s="20">
        <f>ROUND(_xlfn.XLOOKUP($F500,'Prodaja+Demand'!$B:$B,'Prodaja+Demand'!BO:BO),0)+ROUND(_xlfn.XLOOKUP($F500,'Demand on-top'!$A:$A,'Demand on-top'!N:N),0)</f>
        <v>40</v>
      </c>
      <c r="T500" s="20">
        <f>ROUND(_xlfn.XLOOKUP($F500,'Prodaja+Demand'!$B:$B,'Prodaja+Demand'!BP:BP),0)+ROUND(_xlfn.XLOOKUP($F500,'Demand on-top'!$A:$A,'Demand on-top'!O:O),0)</f>
        <v>110</v>
      </c>
      <c r="U500" s="20">
        <f>ROUND(_xlfn.XLOOKUP($F500,'Prodaja+Demand'!$B:$B,'Prodaja+Demand'!BQ:BQ),0)+ROUND(_xlfn.XLOOKUP($F500,'Demand on-top'!$A:$A,'Demand on-top'!P:P),0)</f>
        <v>110</v>
      </c>
      <c r="V500" s="20">
        <f>ROUND(_xlfn.XLOOKUP($F500,'Prodaja+Demand'!$B:$B,'Prodaja+Demand'!BR:BR),0)+ROUND(_xlfn.XLOOKUP($F500,'Demand on-top'!$A:$A,'Demand on-top'!Q:Q),0)</f>
        <v>110</v>
      </c>
      <c r="W500" s="20">
        <f>ROUND(_xlfn.XLOOKUP($F500,'Prodaja+Demand'!$B:$B,'Prodaja+Demand'!BS:BS),0)+ROUND(_xlfn.XLOOKUP($F500,'Demand on-top'!$A:$A,'Demand on-top'!R:R),0)</f>
        <v>110</v>
      </c>
      <c r="X500" s="20">
        <f>ROUND(_xlfn.XLOOKUP($F500,'Prodaja+Demand'!$B:$B,'Prodaja+Demand'!BT:BT),0)+ROUND(_xlfn.XLOOKUP($F500,'Demand on-top'!$A:$A,'Demand on-top'!S:S),0)</f>
        <v>320</v>
      </c>
      <c r="Y500" s="21">
        <f>ROUND(_xlfn.XLOOKUP($F500,'Prodaja+Demand'!$B:$B,'Prodaja+Demand'!BU:BU),0)+ROUND(_xlfn.XLOOKUP($F500,'Demand on-top'!$A:$A,'Demand on-top'!T:T),0)</f>
        <v>40</v>
      </c>
      <c r="Z500" s="21">
        <f>ROUND(_xlfn.XLOOKUP($F500,'Prodaja+Demand'!$B:$B,'Prodaja+Demand'!BV:BV),0)+ROUND(_xlfn.XLOOKUP($F500,'Demand on-top'!$A:$A,'Demand on-top'!U:U),0)</f>
        <v>41</v>
      </c>
      <c r="AA500" s="21">
        <f>ROUND(_xlfn.XLOOKUP($F500,'Prodaja+Demand'!$B:$B,'Prodaja+Demand'!BW:BW),0)+ROUND(_xlfn.XLOOKUP($F500,'Demand on-top'!$A:$A,'Demand on-top'!V:V),0)</f>
        <v>41</v>
      </c>
      <c r="AB500" s="21">
        <f>ROUND(_xlfn.XLOOKUP($F500,'Prodaja+Demand'!$B:$B,'Prodaja+Demand'!BX:BX),0)+ROUND(_xlfn.XLOOKUP($F500,'Demand on-top'!$A:$A,'Demand on-top'!W:W),0)</f>
        <v>41</v>
      </c>
      <c r="AC500" s="21">
        <f>ROUND(_xlfn.XLOOKUP($F500,'Prodaja+Demand'!$B:$B,'Prodaja+Demand'!BY:BY),0)+ROUND(_xlfn.XLOOKUP($F500,'Demand on-top'!$A:$A,'Demand on-top'!X:X),0)</f>
        <v>42</v>
      </c>
      <c r="AD500" s="21">
        <f>ROUND(_xlfn.XLOOKUP($F500,'Prodaja+Demand'!$B:$B,'Prodaja+Demand'!BZ:BZ),0)+ROUND(_xlfn.XLOOKUP($F500,'Demand on-top'!$A:$A,'Demand on-top'!Y:Y),0)</f>
        <v>42</v>
      </c>
      <c r="AE500" s="21">
        <f>ROUND(_xlfn.XLOOKUP($F500,'Prodaja+Demand'!$B:$B,'Prodaja+Demand'!CA:CA),0)+ROUND(_xlfn.XLOOKUP($F500,'Demand on-top'!$A:$A,'Demand on-top'!Z:Z),0)</f>
        <v>42</v>
      </c>
      <c r="AF500" s="21">
        <f>ROUND(_xlfn.XLOOKUP($F500,'Prodaja+Demand'!$B:$B,'Prodaja+Demand'!CB:CB),0)+ROUND(_xlfn.XLOOKUP($F500,'Demand on-top'!$A:$A,'Demand on-top'!AA:AA),0)</f>
        <v>42</v>
      </c>
      <c r="AG500" s="21">
        <f>ROUND(_xlfn.XLOOKUP($F500,'Prodaja+Demand'!$B:$B,'Prodaja+Demand'!CC:CC),0)+ROUND(_xlfn.XLOOKUP($F500,'Demand on-top'!$A:$A,'Demand on-top'!AB:AB),0)</f>
        <v>41</v>
      </c>
      <c r="AH500" s="21">
        <f>ROUND(_xlfn.XLOOKUP($F500,'Prodaja+Demand'!$B:$B,'Prodaja+Demand'!CD:CD),0)+ROUND(_xlfn.XLOOKUP($F500,'Demand on-top'!$A:$A,'Demand on-top'!AC:AC),0)</f>
        <v>41</v>
      </c>
      <c r="AI500" s="21">
        <f>ROUND(_xlfn.XLOOKUP($F500,'Prodaja+Demand'!$B:$B,'Prodaja+Demand'!CE:CE),0)+ROUND(_xlfn.XLOOKUP($F500,'Demand on-top'!$A:$A,'Demand on-top'!AD:AD),0)</f>
        <v>41</v>
      </c>
      <c r="AJ500" s="21">
        <f>ROUND(_xlfn.XLOOKUP($F500,'Prodaja+Demand'!$B:$B,'Prodaja+Demand'!CF:CF),0)+ROUND(_xlfn.XLOOKUP($F500,'Demand on-top'!$A:$A,'Demand on-top'!AE:AE),0)</f>
        <v>42</v>
      </c>
      <c r="AK500" s="21">
        <f>ROUND(_xlfn.XLOOKUP($F500,'Prodaja+Demand'!$B:$B,'Prodaja+Demand'!CG:CG),0)+ROUND(_xlfn.XLOOKUP($F500,'Demand on-top'!$A:$A,'Demand on-top'!AF:AF),0)</f>
        <v>41</v>
      </c>
      <c r="AL500" s="21">
        <f>ROUND(_xlfn.XLOOKUP($F500,'Prodaja+Demand'!$B:$B,'Prodaja+Demand'!CH:CH),0)+ROUND(_xlfn.XLOOKUP($F500,'Demand on-top'!$A:$A,'Demand on-top'!AG:AG),0)</f>
        <v>41</v>
      </c>
      <c r="AM500" s="21">
        <f>ROUND(_xlfn.XLOOKUP($F500,'Prodaja+Demand'!$B:$B,'Prodaja+Demand'!CI:CI),0)+ROUND(_xlfn.XLOOKUP($F500,'Demand on-top'!$A:$A,'Demand on-top'!AH:AH),0)</f>
        <v>41</v>
      </c>
      <c r="AN500" s="21">
        <f>ROUND(_xlfn.XLOOKUP($F500,'Prodaja+Demand'!$B:$B,'Prodaja+Demand'!CJ:CJ),0)+ROUND(_xlfn.XLOOKUP($F500,'Demand on-top'!$A:$A,'Demand on-top'!AI:AI),0)</f>
        <v>41</v>
      </c>
      <c r="AO500" s="21">
        <f>ROUND(_xlfn.XLOOKUP($F500,'Prodaja+Demand'!$B:$B,'Prodaja+Demand'!CK:CK),0)+ROUND(_xlfn.XLOOKUP($F500,'Demand on-top'!$A:$A,'Demand on-top'!AJ:AJ),0)</f>
        <v>41</v>
      </c>
      <c r="AP500" s="21">
        <f>ROUND(_xlfn.XLOOKUP($F500,'Prodaja+Demand'!$B:$B,'Prodaja+Demand'!CL:CL),0)+ROUND(_xlfn.XLOOKUP($F500,'Demand on-top'!$A:$A,'Demand on-top'!AK:AK),0)</f>
        <v>0</v>
      </c>
      <c r="AQ500" s="21">
        <f>ROUND(_xlfn.XLOOKUP($F500,'Prodaja+Demand'!$B:$B,'Prodaja+Demand'!CM:CM),0)+ROUND(_xlfn.XLOOKUP($F500,'Demand on-top'!$A:$A,'Demand on-top'!AL:AL),0)</f>
        <v>0</v>
      </c>
    </row>
    <row r="501" spans="1:43" hidden="1" x14ac:dyDescent="0.3">
      <c r="A501" s="14">
        <f>_xlfn.XLOOKUP(F501,'Demand on-top'!A:A,'Demand on-top'!S:S)</f>
        <v>280</v>
      </c>
      <c r="B501" s="16" t="s">
        <v>7</v>
      </c>
      <c r="C501" s="17" t="s">
        <v>8</v>
      </c>
      <c r="D501" s="18" cm="1">
        <f t="array" ref="D501">ROUND(_xlfn.XLOOKUP(B501,Artikli!A:A,Artikli!C:C/7),0)</f>
        <v>9</v>
      </c>
      <c r="E501" s="19" t="s">
        <v>44</v>
      </c>
      <c r="F501" s="19" t="s">
        <v>262</v>
      </c>
      <c r="G501" s="48" t="s">
        <v>263</v>
      </c>
      <c r="H501" s="62"/>
      <c r="I501" s="57" t="s">
        <v>27</v>
      </c>
      <c r="J501" s="31">
        <v>0</v>
      </c>
      <c r="K501" s="20">
        <f>IFERROR(_xlfn.XLOOKUP($F501,'Incoming supply'!$A:$A,'Incoming supply'!B:B),0)</f>
        <v>0</v>
      </c>
      <c r="L501" s="20">
        <f>IFERROR(_xlfn.XLOOKUP($F501,'Incoming supply'!$A:$A,'Incoming supply'!C:C),0)</f>
        <v>0</v>
      </c>
      <c r="M501" s="20">
        <f>IFERROR(_xlfn.XLOOKUP($F501,'Incoming supply'!$A:$A,'Incoming supply'!D:D),0)</f>
        <v>0</v>
      </c>
      <c r="N501" s="20">
        <f>IFERROR(_xlfn.XLOOKUP($F501,'Incoming supply'!$A:$A,'Incoming supply'!E:E),0)</f>
        <v>0</v>
      </c>
      <c r="O501" s="20">
        <f>IFERROR(_xlfn.XLOOKUP($F501,'Incoming supply'!$A:$A,'Incoming supply'!F:F),0)</f>
        <v>0</v>
      </c>
      <c r="P501" s="20">
        <f>IFERROR(_xlfn.XLOOKUP($F501,'Incoming supply'!$A:$A,'Incoming supply'!G:G),0)</f>
        <v>0</v>
      </c>
      <c r="Q501" s="20">
        <f>IFERROR(_xlfn.XLOOKUP($F501,'Incoming supply'!$A:$A,'Incoming supply'!H:H),0)</f>
        <v>0</v>
      </c>
      <c r="R501" s="20">
        <f>IFERROR(_xlfn.XLOOKUP($F501,'Incoming supply'!$A:$A,'Incoming supply'!I:I),0)</f>
        <v>0</v>
      </c>
      <c r="S501" s="20">
        <f>IFERROR(_xlfn.XLOOKUP($F501,'Incoming supply'!$A:$A,'Incoming supply'!J:J),0)</f>
        <v>0</v>
      </c>
      <c r="T501" s="20">
        <f>IFERROR(_xlfn.XLOOKUP($F501,'Incoming supply'!$A:$A,'Incoming supply'!K:K),0)</f>
        <v>0</v>
      </c>
      <c r="U501" s="20">
        <f>IFERROR(_xlfn.XLOOKUP($F501,'Incoming supply'!$A:$A,'Incoming supply'!L:L),0)</f>
        <v>0</v>
      </c>
      <c r="V501" s="20">
        <f>IFERROR(_xlfn.XLOOKUP($F501,'Incoming supply'!$A:$A,'Incoming supply'!M:M),0)</f>
        <v>0</v>
      </c>
      <c r="W501" s="20">
        <f>IFERROR(_xlfn.XLOOKUP($F501,'Incoming supply'!$A:$A,'Incoming supply'!N:N),0)</f>
        <v>0</v>
      </c>
      <c r="X501" s="20">
        <f>IFERROR(_xlfn.XLOOKUP($F501,'Incoming supply'!$A:$A,'Incoming supply'!O:O),0)</f>
        <v>0</v>
      </c>
      <c r="Y501" s="21">
        <f>IFERROR(_xlfn.XLOOKUP($F501,'Incoming supply'!$A:$A,'Incoming supply'!P:P),0)</f>
        <v>0</v>
      </c>
      <c r="Z501" s="21">
        <f>IFERROR(_xlfn.XLOOKUP($F501,'Incoming supply'!$A:$A,'Incoming supply'!Q:Q),0)</f>
        <v>0</v>
      </c>
      <c r="AA501" s="21">
        <f>IFERROR(_xlfn.XLOOKUP($F501,'Incoming supply'!$A:$A,'Incoming supply'!R:R),0)</f>
        <v>0</v>
      </c>
      <c r="AB501" s="21">
        <f>IFERROR(_xlfn.XLOOKUP($F501,'Incoming supply'!$A:$A,'Incoming supply'!S:S),0)</f>
        <v>0</v>
      </c>
      <c r="AC501" s="21">
        <f>IFERROR(_xlfn.XLOOKUP($F501,'Incoming supply'!$A:$A,'Incoming supply'!T:T),0)</f>
        <v>0</v>
      </c>
      <c r="AD501" s="21">
        <f>IFERROR(_xlfn.XLOOKUP($F501,'Incoming supply'!$A:$A,'Incoming supply'!U:U),0)</f>
        <v>0</v>
      </c>
      <c r="AE501" s="21">
        <f>IFERROR(_xlfn.XLOOKUP($F501,'Incoming supply'!$A:$A,'Incoming supply'!V:V),0)</f>
        <v>0</v>
      </c>
      <c r="AF501" s="21">
        <f>IFERROR(_xlfn.XLOOKUP($F501,'Incoming supply'!$A:$A,'Incoming supply'!W:W),0)</f>
        <v>0</v>
      </c>
      <c r="AG501" s="21">
        <f>IFERROR(_xlfn.XLOOKUP($F501,'Incoming supply'!$A:$A,'Incoming supply'!X:X),0)</f>
        <v>0</v>
      </c>
      <c r="AH501" s="21">
        <f>IFERROR(_xlfn.XLOOKUP($F501,'Incoming supply'!$A:$A,'Incoming supply'!Y:Y),0)</f>
        <v>0</v>
      </c>
      <c r="AI501" s="21">
        <f>IFERROR(_xlfn.XLOOKUP($F501,'Incoming supply'!$A:$A,'Incoming supply'!Z:Z),0)</f>
        <v>0</v>
      </c>
      <c r="AJ501" s="21">
        <f>IFERROR(_xlfn.XLOOKUP($F501,'Incoming supply'!$A:$A,'Incoming supply'!AA:AA),0)</f>
        <v>0</v>
      </c>
      <c r="AK501" s="21">
        <f>IFERROR(_xlfn.XLOOKUP($F501,'Incoming supply'!$A:$A,'Incoming supply'!AB:AB),0)</f>
        <v>0</v>
      </c>
      <c r="AL501" s="21">
        <f>IFERROR(_xlfn.XLOOKUP($F501,'Incoming supply'!$A:$A,'Incoming supply'!AC:AC),0)</f>
        <v>0</v>
      </c>
      <c r="AM501" s="21">
        <f>IFERROR(_xlfn.XLOOKUP($F501,'Incoming supply'!$A:$A,'Incoming supply'!AD:AD),0)</f>
        <v>0</v>
      </c>
      <c r="AN501" s="21">
        <f>IFERROR(_xlfn.XLOOKUP($F501,'Incoming supply'!$A:$A,'Incoming supply'!AE:AE),0)</f>
        <v>0</v>
      </c>
      <c r="AO501" s="21">
        <f>IFERROR(_xlfn.XLOOKUP($F501,'Incoming supply'!$A:$A,'Incoming supply'!AF:AF),0)</f>
        <v>0</v>
      </c>
      <c r="AP501" s="21">
        <f>IFERROR(_xlfn.XLOOKUP($F501,'Incoming supply'!$A:$A,'Incoming supply'!AG:AG),0)</f>
        <v>0</v>
      </c>
      <c r="AQ501" s="21">
        <f>IFERROR(_xlfn.XLOOKUP($F501,'Incoming supply'!$A:$A,'Incoming supply'!AH:AH),0)</f>
        <v>0</v>
      </c>
    </row>
    <row r="502" spans="1:43" hidden="1" x14ac:dyDescent="0.3">
      <c r="A502" s="14">
        <f>_xlfn.XLOOKUP(F502,'Demand on-top'!A:A,'Demand on-top'!S:S)</f>
        <v>280</v>
      </c>
      <c r="B502" s="16" t="s">
        <v>7</v>
      </c>
      <c r="C502" s="17" t="s">
        <v>8</v>
      </c>
      <c r="D502" s="18" cm="1">
        <f t="array" ref="D502">ROUND(_xlfn.XLOOKUP(B502,Artikli!A:A,Artikli!C:C/7),0)</f>
        <v>9</v>
      </c>
      <c r="E502" s="19" t="s">
        <v>44</v>
      </c>
      <c r="F502" s="19" t="s">
        <v>262</v>
      </c>
      <c r="G502" s="48" t="s">
        <v>263</v>
      </c>
      <c r="H502" s="62"/>
      <c r="I502" s="57" t="s">
        <v>4096</v>
      </c>
      <c r="J502" s="31">
        <v>251</v>
      </c>
      <c r="K502" s="20">
        <f t="shared" ref="K502" si="3373">IF((K499-K500+K501)&gt;0,(K499-K500+K501),0)</f>
        <v>219</v>
      </c>
      <c r="L502" s="20">
        <f t="shared" ref="L502" si="3374">IF((L499-L500+L501)&gt;0,(L499-L500+L501),0)</f>
        <v>175</v>
      </c>
      <c r="M502" s="20">
        <f t="shared" ref="M502" si="3375">IF((M499-M500+M501)&gt;0,(M499-M500+M501),0)</f>
        <v>132</v>
      </c>
      <c r="N502" s="20">
        <f t="shared" ref="N502" si="3376">IF((N499-N500+N501)&gt;0,(N499-N500+N501),0)</f>
        <v>90</v>
      </c>
      <c r="O502" s="20">
        <f t="shared" ref="O502" si="3377">IF((O499-O500+O501)&gt;0,(O499-O500+O501),0)</f>
        <v>49</v>
      </c>
      <c r="P502" s="20">
        <f t="shared" ref="P502" si="3378">IF((P499-P500+P501)&gt;0,(P499-P500+P501),0)</f>
        <v>8</v>
      </c>
      <c r="Q502" s="20">
        <f t="shared" ref="Q502" si="3379">IF((Q499-Q500+Q501)&gt;0,(Q499-Q500+Q501),0)</f>
        <v>0</v>
      </c>
      <c r="R502" s="20">
        <f t="shared" ref="R502" si="3380">IF((R499-R500+R501)&gt;0,(R499-R500+R501),0)</f>
        <v>0</v>
      </c>
      <c r="S502" s="20">
        <f t="shared" ref="S502" si="3381">IF((S499-S500+S501)&gt;0,(S499-S500+S501),0)</f>
        <v>0</v>
      </c>
      <c r="T502" s="20">
        <f t="shared" ref="T502" si="3382">IF((T499-T500+T501)&gt;0,(T499-T500+T501),0)</f>
        <v>0</v>
      </c>
      <c r="U502" s="20">
        <f t="shared" ref="U502" si="3383">IF((U499-U500+U501)&gt;0,(U499-U500+U501),0)</f>
        <v>0</v>
      </c>
      <c r="V502" s="20">
        <f t="shared" ref="V502" si="3384">IF((V499-V500+V501)&gt;0,(V499-V500+V501),0)</f>
        <v>0</v>
      </c>
      <c r="W502" s="20">
        <f t="shared" ref="W502" si="3385">IF((W499-W500+W501)&gt;0,(W499-W500+W501),0)</f>
        <v>0</v>
      </c>
      <c r="X502" s="20">
        <f t="shared" ref="X502" si="3386">IF((X499-X500+X501)&gt;0,(X499-X500+X501),0)</f>
        <v>0</v>
      </c>
      <c r="Y502" s="21">
        <f t="shared" ref="Y502:AQ502" si="3387">IF((Y499-Y500+Y501)&gt;0,(Y499-Y500+Y501),0)</f>
        <v>0</v>
      </c>
      <c r="Z502" s="21">
        <f t="shared" si="3387"/>
        <v>0</v>
      </c>
      <c r="AA502" s="21">
        <f t="shared" si="3387"/>
        <v>0</v>
      </c>
      <c r="AB502" s="21">
        <f t="shared" si="3387"/>
        <v>0</v>
      </c>
      <c r="AC502" s="21">
        <f t="shared" si="3387"/>
        <v>0</v>
      </c>
      <c r="AD502" s="21">
        <f t="shared" si="3387"/>
        <v>0</v>
      </c>
      <c r="AE502" s="21">
        <f t="shared" si="3387"/>
        <v>0</v>
      </c>
      <c r="AF502" s="21">
        <f t="shared" si="3387"/>
        <v>0</v>
      </c>
      <c r="AG502" s="21">
        <f t="shared" si="3387"/>
        <v>0</v>
      </c>
      <c r="AH502" s="21">
        <f t="shared" si="3387"/>
        <v>0</v>
      </c>
      <c r="AI502" s="21">
        <f t="shared" si="3387"/>
        <v>0</v>
      </c>
      <c r="AJ502" s="21">
        <f t="shared" si="3387"/>
        <v>0</v>
      </c>
      <c r="AK502" s="21">
        <f t="shared" si="3387"/>
        <v>0</v>
      </c>
      <c r="AL502" s="21">
        <f t="shared" si="3387"/>
        <v>0</v>
      </c>
      <c r="AM502" s="21">
        <f t="shared" si="3387"/>
        <v>0</v>
      </c>
      <c r="AN502" s="21">
        <f t="shared" si="3387"/>
        <v>0</v>
      </c>
      <c r="AO502" s="21">
        <f t="shared" si="3387"/>
        <v>0</v>
      </c>
      <c r="AP502" s="21">
        <f t="shared" si="3387"/>
        <v>0</v>
      </c>
      <c r="AQ502" s="21">
        <f t="shared" si="3387"/>
        <v>0</v>
      </c>
    </row>
    <row r="503" spans="1:43" hidden="1" x14ac:dyDescent="0.3">
      <c r="A503" s="14">
        <f>_xlfn.XLOOKUP(F503,'Demand on-top'!A:A,'Demand on-top'!S:S)</f>
        <v>280</v>
      </c>
      <c r="B503" s="22" t="s">
        <v>7</v>
      </c>
      <c r="C503" s="23" t="s">
        <v>8</v>
      </c>
      <c r="D503" s="18" cm="1">
        <f t="array" ref="D503">ROUND(_xlfn.XLOOKUP(B503,Artikli!A:A,Artikli!C:C/7),0)</f>
        <v>9</v>
      </c>
      <c r="E503" s="25" t="s">
        <v>44</v>
      </c>
      <c r="F503" s="25" t="s">
        <v>262</v>
      </c>
      <c r="G503" s="49" t="s">
        <v>263</v>
      </c>
      <c r="H503" s="64"/>
      <c r="I503" s="58" t="s">
        <v>29</v>
      </c>
      <c r="J503" s="32">
        <v>7</v>
      </c>
      <c r="K503" s="26" cm="1">
        <f t="array" ref="K503">IFERROR(_xlfn.LET(_xlpm.stk, K499, _xlpm.dem, L500:$BF500,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AVERAGE(L500:Z500), _xlpm.nxt), _xlpm.fw + ((_xlpm.stk - _xlpm.ded) / _xlpm.safe_nxt)),0)</f>
        <v>6.2750000000000004</v>
      </c>
      <c r="L503" s="26" cm="1">
        <f t="array" ref="L503">IFERROR(_xlfn.LET(_xlpm.stk, L499, _xlpm.dem, M500:$BF500,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AVERAGE(M500:AA500), _xlpm.nxt), _xlpm.fw + ((_xlpm.stk - _xlpm.ded) / _xlpm.safe_nxt)),0)</f>
        <v>5.2750000000000004</v>
      </c>
      <c r="M503" s="26" cm="1">
        <f t="array" ref="M503">IFERROR(_xlfn.LET(_xlpm.stk, M499, _xlpm.dem, N500:$BF500,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AVERAGE(N500:AB500), _xlpm.nxt), _xlpm.fw + ((_xlpm.stk - _xlpm.ded) / _xlpm.safe_nxt)),0)</f>
        <v>4.25</v>
      </c>
      <c r="N503" s="26" cm="1">
        <f t="array" ref="N503">IFERROR(_xlfn.LET(_xlpm.stk, N499, _xlpm.dem, O500:$BF500,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AVERAGE(O500:AC500), _xlpm.nxt), _xlpm.fw + ((_xlpm.stk - _xlpm.ded) / _xlpm.safe_nxt)),0)</f>
        <v>3.2250000000000001</v>
      </c>
      <c r="O503" s="26" cm="1">
        <f t="array" ref="O503">IFERROR(_xlfn.LET(_xlpm.stk, O499, _xlpm.dem, P500:$BF500,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AVERAGE(P500:AD500), _xlpm.nxt), _xlpm.fw + ((_xlpm.stk - _xlpm.ded) / _xlpm.safe_nxt)),0)</f>
        <v>2.2000000000000002</v>
      </c>
      <c r="P503" s="26" cm="1">
        <f t="array" ref="P503">IFERROR(_xlfn.LET(_xlpm.stk, P499, _xlpm.dem, Q500:$BF500,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AVERAGE(Q500:AE500), _xlpm.nxt), _xlpm.fw + ((_xlpm.stk - _xlpm.ded) / _xlpm.safe_nxt)),0)</f>
        <v>1.2</v>
      </c>
      <c r="Q503" s="26" cm="1">
        <f t="array" ref="Q503">IFERROR(_xlfn.LET(_xlpm.stk, Q499, _xlpm.dem, R500:$BF500,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AVERAGE(R500:AF500), _xlpm.nxt), _xlpm.fw + ((_xlpm.stk - _xlpm.ded) / _xlpm.safe_nxt)),0)</f>
        <v>0.2</v>
      </c>
      <c r="R503" s="26" cm="1">
        <f t="array" ref="R503">IFERROR(_xlfn.LET(_xlpm.stk, R499, _xlpm.dem, S500:$BF500,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AVERAGE(S500:AG500), _xlpm.nxt), _xlpm.fw + ((_xlpm.stk - _xlpm.ded) / _xlpm.safe_nxt)),0)</f>
        <v>0</v>
      </c>
      <c r="S503" s="26" cm="1">
        <f t="array" ref="S503">IFERROR(_xlfn.LET(_xlpm.stk, S499, _xlpm.dem, T500:$BF500,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AVERAGE(T500:AH500), _xlpm.nxt), _xlpm.fw + ((_xlpm.stk - _xlpm.ded) / _xlpm.safe_nxt)),0)</f>
        <v>0</v>
      </c>
      <c r="T503" s="26" cm="1">
        <f t="array" ref="T503">IFERROR(_xlfn.LET(_xlpm.stk, T499, _xlpm.dem, U500:$BF500,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AVERAGE(U500:AI500), _xlpm.nxt), _xlpm.fw + ((_xlpm.stk - _xlpm.ded) / _xlpm.safe_nxt)),0)</f>
        <v>0</v>
      </c>
      <c r="U503" s="26" cm="1">
        <f t="array" ref="U503">IFERROR(_xlfn.LET(_xlpm.stk, U499, _xlpm.dem, V500:$BF500,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AVERAGE(V500:AJ500), _xlpm.nxt), _xlpm.fw + ((_xlpm.stk - _xlpm.ded) / _xlpm.safe_nxt)),0)</f>
        <v>0</v>
      </c>
      <c r="V503" s="26" cm="1">
        <f t="array" ref="V503">IFERROR(_xlfn.LET(_xlpm.stk, V499, _xlpm.dem, W500:$BF500,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AVERAGE(W500:AK500), _xlpm.nxt), _xlpm.fw + ((_xlpm.stk - _xlpm.ded) / _xlpm.safe_nxt)),0)</f>
        <v>0</v>
      </c>
      <c r="W503" s="26" cm="1">
        <f t="array" ref="W503">IFERROR(_xlfn.LET(_xlpm.stk, W499, _xlpm.dem, X500:$BF500,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AVERAGE(X500:AL500), _xlpm.nxt), _xlpm.fw + ((_xlpm.stk - _xlpm.ded) / _xlpm.safe_nxt)),0)</f>
        <v>0</v>
      </c>
      <c r="X503" s="26" cm="1">
        <f t="array" ref="X503">IFERROR(_xlfn.LET(_xlpm.stk, X499, _xlpm.dem, Y500:$BF500,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AVERAGE(Y500:AM500), _xlpm.nxt), _xlpm.fw + ((_xlpm.stk - _xlpm.ded) / _xlpm.safe_nxt)),0)</f>
        <v>0</v>
      </c>
      <c r="Y503" s="27" cm="1">
        <f t="array" ref="Y503">IFERROR(_xlfn.LET(_xlpm.stk, Y499, _xlpm.dem, Z500:$BF500,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AVERAGE(Z500:AN500), _xlpm.nxt), _xlpm.fw + ((_xlpm.stk - _xlpm.ded) / _xlpm.safe_nxt)),0)</f>
        <v>0</v>
      </c>
      <c r="Z503" s="27" cm="1">
        <f t="array" ref="Z503">IFERROR(_xlfn.LET(_xlpm.stk, Z499, _xlpm.dem, AA500:$BF500,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AVERAGE(AA500:AO500), _xlpm.nxt), _xlpm.fw + ((_xlpm.stk - _xlpm.ded) / _xlpm.safe_nxt)),0)</f>
        <v>0</v>
      </c>
      <c r="AA503" s="27" cm="1">
        <f t="array" ref="AA503">IFERROR(_xlfn.LET(_xlpm.stk, AA499, _xlpm.dem, AB500:$BF500,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AVERAGE(AB500:AP500), _xlpm.nxt), _xlpm.fw + ((_xlpm.stk - _xlpm.ded) / _xlpm.safe_nxt)),0)</f>
        <v>0</v>
      </c>
      <c r="AB503" s="27" cm="1">
        <f t="array" ref="AB503">IFERROR(_xlfn.LET(_xlpm.stk, AB499, _xlpm.dem, AC500:$BF500,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AVERAGE(AC500:AQ500), _xlpm.nxt), _xlpm.fw + ((_xlpm.stk - _xlpm.ded) / _xlpm.safe_nxt)),0)</f>
        <v>0</v>
      </c>
      <c r="AC503" s="27" cm="1">
        <f t="array" ref="AC503">IFERROR(_xlfn.LET(_xlpm.stk, AC499, _xlpm.dem, AD500:$BF500,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AVERAGE(AD500:AR500), _xlpm.nxt), _xlpm.fw + ((_xlpm.stk - _xlpm.ded) / _xlpm.safe_nxt)),0)</f>
        <v>0</v>
      </c>
      <c r="AD503" s="27" cm="1">
        <f t="array" ref="AD503">IFERROR(_xlfn.LET(_xlpm.stk, AD499, _xlpm.dem, AE500:$BF500,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AVERAGE(AE500:AS500), _xlpm.nxt), _xlpm.fw + ((_xlpm.stk - _xlpm.ded) / _xlpm.safe_nxt)),0)</f>
        <v>0</v>
      </c>
      <c r="AE503" s="27" cm="1">
        <f t="array" ref="AE503">IFERROR(_xlfn.LET(_xlpm.stk, AE499, _xlpm.dem, AF500:$BF500,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AVERAGE(AF500:AT500), _xlpm.nxt), _xlpm.fw + ((_xlpm.stk - _xlpm.ded) / _xlpm.safe_nxt)),0)</f>
        <v>0</v>
      </c>
      <c r="AF503" s="27" cm="1">
        <f t="array" ref="AF503">IFERROR(_xlfn.LET(_xlpm.stk, AF499, _xlpm.dem, AG500:$BF500,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AVERAGE(AG500:AU500), _xlpm.nxt), _xlpm.fw + ((_xlpm.stk - _xlpm.ded) / _xlpm.safe_nxt)),0)</f>
        <v>0</v>
      </c>
      <c r="AG503" s="27" cm="1">
        <f t="array" ref="AG503">IFERROR(_xlfn.LET(_xlpm.stk, AG499, _xlpm.dem, AH500:$BF500,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AVERAGE(AH500:AV500), _xlpm.nxt), _xlpm.fw + ((_xlpm.stk - _xlpm.ded) / _xlpm.safe_nxt)),0)</f>
        <v>0</v>
      </c>
      <c r="AH503" s="27" cm="1">
        <f t="array" ref="AH503">IFERROR(_xlfn.LET(_xlpm.stk, AH499, _xlpm.dem, AI500:$BF500,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AVERAGE(AI500:AW500), _xlpm.nxt), _xlpm.fw + ((_xlpm.stk - _xlpm.ded) / _xlpm.safe_nxt)),0)</f>
        <v>0</v>
      </c>
      <c r="AI503" s="27" cm="1">
        <f t="array" ref="AI503">IFERROR(_xlfn.LET(_xlpm.stk, AI499, _xlpm.dem, AJ500:$BF500,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AVERAGE(AJ500:AX500), _xlpm.nxt), _xlpm.fw + ((_xlpm.stk - _xlpm.ded) / _xlpm.safe_nxt)),0)</f>
        <v>0</v>
      </c>
      <c r="AJ503" s="27" cm="1">
        <f t="array" ref="AJ503">IFERROR(_xlfn.LET(_xlpm.stk, AJ499, _xlpm.dem, AK500:$BF500,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AVERAGE(AK500:AY500), _xlpm.nxt), _xlpm.fw + ((_xlpm.stk - _xlpm.ded) / _xlpm.safe_nxt)),0)</f>
        <v>0</v>
      </c>
      <c r="AK503" s="27" cm="1">
        <f t="array" ref="AK503">IFERROR(_xlfn.LET(_xlpm.stk, AK499, _xlpm.dem, AL500:$BF500,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AVERAGE(AL500:AZ500), _xlpm.nxt), _xlpm.fw + ((_xlpm.stk - _xlpm.ded) / _xlpm.safe_nxt)),0)</f>
        <v>0</v>
      </c>
      <c r="AL503" s="27" cm="1">
        <f t="array" ref="AL503">IFERROR(_xlfn.LET(_xlpm.stk, AL499, _xlpm.dem, AM500:$BF500,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AVERAGE(AM500:BA500), _xlpm.nxt), _xlpm.fw + ((_xlpm.stk - _xlpm.ded) / _xlpm.safe_nxt)),0)</f>
        <v>0</v>
      </c>
      <c r="AM503" s="27" cm="1">
        <f t="array" ref="AM503">IFERROR(_xlfn.LET(_xlpm.stk, AM499, _xlpm.dem, AN500:$BF500,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AVERAGE(AN500:BB500), _xlpm.nxt), _xlpm.fw + ((_xlpm.stk - _xlpm.ded) / _xlpm.safe_nxt)),0)</f>
        <v>0</v>
      </c>
      <c r="AN503" s="27" cm="1">
        <f t="array" ref="AN503">IFERROR(_xlfn.LET(_xlpm.stk, AN499, _xlpm.dem, AO500:$BF500,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AVERAGE(AO500:BC500), _xlpm.nxt), _xlpm.fw + ((_xlpm.stk - _xlpm.ded) / _xlpm.safe_nxt)),0)</f>
        <v>0</v>
      </c>
      <c r="AO503" s="27" cm="1">
        <f t="array" ref="AO503">IFERROR(_xlfn.LET(_xlpm.stk, AO499, _xlpm.dem, AP500:$BF500,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AVERAGE(AP500:BD500), _xlpm.nxt), _xlpm.fw + ((_xlpm.stk - _xlpm.ded) / _xlpm.safe_nxt)),0)</f>
        <v>0</v>
      </c>
      <c r="AP503" s="27" cm="1">
        <f t="array" ref="AP503">IFERROR(_xlfn.LET(_xlpm.stk, AP499, _xlpm.dem, AQ500:$BF500,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AVERAGE(AQ500:BE500), _xlpm.nxt), _xlpm.fw + ((_xlpm.stk - _xlpm.ded) / _xlpm.safe_nxt)),0)</f>
        <v>0</v>
      </c>
      <c r="AQ503" s="27" cm="1">
        <f t="array" ref="AQ503">IFERROR(_xlfn.LET(_xlpm.stk, AQ499, _xlpm.dem, AR500:$BF500,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AVERAGE(AR500:BF500), _xlpm.nxt), _xlpm.fw + ((_xlpm.stk - _xlpm.ded) / _xlpm.safe_nxt)),0)</f>
        <v>0</v>
      </c>
    </row>
    <row r="504" spans="1:43" hidden="1" x14ac:dyDescent="0.3">
      <c r="A504" s="14">
        <f>_xlfn.XLOOKUP(F504,'Demand on-top'!A:A,'Demand on-top'!S:S)</f>
        <v>0</v>
      </c>
      <c r="B504" s="16" t="s">
        <v>7</v>
      </c>
      <c r="C504" s="17" t="s">
        <v>8</v>
      </c>
      <c r="D504" s="18" cm="1">
        <f t="array" ref="D504">ROUND(_xlfn.XLOOKUP(B504,Artikli!A:A,Artikli!C:C/7),0)</f>
        <v>9</v>
      </c>
      <c r="E504" s="19" t="s">
        <v>12</v>
      </c>
      <c r="F504" s="19" t="s">
        <v>264</v>
      </c>
      <c r="G504" s="48" t="s">
        <v>265</v>
      </c>
      <c r="H504" s="61"/>
      <c r="I504" s="57" t="s">
        <v>26</v>
      </c>
      <c r="J504" s="31">
        <v>357</v>
      </c>
      <c r="K504" s="20">
        <f>IFERROR(_xlfn.XLOOKUP(F504,Stock!A:A,Stock!AI:AI),0)</f>
        <v>330</v>
      </c>
      <c r="L504" s="20">
        <f t="shared" ref="L504:Y504" si="3388">K507</f>
        <v>294</v>
      </c>
      <c r="M504" s="20">
        <f t="shared" si="3388"/>
        <v>258</v>
      </c>
      <c r="N504" s="20">
        <f t="shared" si="3388"/>
        <v>221</v>
      </c>
      <c r="O504" s="20">
        <f t="shared" si="3388"/>
        <v>185</v>
      </c>
      <c r="P504" s="20">
        <f t="shared" si="3388"/>
        <v>148</v>
      </c>
      <c r="Q504" s="20">
        <f t="shared" si="3388"/>
        <v>111</v>
      </c>
      <c r="R504" s="20">
        <f t="shared" si="3388"/>
        <v>74</v>
      </c>
      <c r="S504" s="20">
        <f t="shared" si="3388"/>
        <v>38</v>
      </c>
      <c r="T504" s="20">
        <f t="shared" si="3388"/>
        <v>3</v>
      </c>
      <c r="U504" s="20">
        <f t="shared" si="3388"/>
        <v>0</v>
      </c>
      <c r="V504" s="20">
        <f t="shared" si="3388"/>
        <v>0</v>
      </c>
      <c r="W504" s="20">
        <f t="shared" si="3388"/>
        <v>0</v>
      </c>
      <c r="X504" s="20">
        <f t="shared" si="3388"/>
        <v>0</v>
      </c>
      <c r="Y504" s="21">
        <f t="shared" si="3388"/>
        <v>0</v>
      </c>
      <c r="Z504" s="21">
        <f t="shared" ref="Z504" si="3389">Y507</f>
        <v>0</v>
      </c>
      <c r="AA504" s="21">
        <f t="shared" ref="AA504" si="3390">Z507</f>
        <v>0</v>
      </c>
      <c r="AB504" s="21">
        <f t="shared" ref="AB504" si="3391">AA507</f>
        <v>0</v>
      </c>
      <c r="AC504" s="21">
        <f t="shared" ref="AC504" si="3392">AB507</f>
        <v>0</v>
      </c>
      <c r="AD504" s="21">
        <f t="shared" ref="AD504" si="3393">AC507</f>
        <v>0</v>
      </c>
      <c r="AE504" s="21">
        <f t="shared" ref="AE504" si="3394">AD507</f>
        <v>0</v>
      </c>
      <c r="AF504" s="21">
        <f t="shared" ref="AF504" si="3395">AE507</f>
        <v>0</v>
      </c>
      <c r="AG504" s="21">
        <f t="shared" ref="AG504" si="3396">AF507</f>
        <v>0</v>
      </c>
      <c r="AH504" s="21">
        <f t="shared" ref="AH504" si="3397">AG507</f>
        <v>0</v>
      </c>
      <c r="AI504" s="21">
        <f t="shared" ref="AI504" si="3398">AH507</f>
        <v>0</v>
      </c>
      <c r="AJ504" s="21">
        <f t="shared" ref="AJ504" si="3399">AI507</f>
        <v>0</v>
      </c>
      <c r="AK504" s="21">
        <f t="shared" ref="AK504" si="3400">AJ507</f>
        <v>0</v>
      </c>
      <c r="AL504" s="21">
        <f t="shared" ref="AL504" si="3401">AK507</f>
        <v>0</v>
      </c>
      <c r="AM504" s="21">
        <f t="shared" ref="AM504" si="3402">AL507</f>
        <v>0</v>
      </c>
      <c r="AN504" s="21">
        <f t="shared" ref="AN504" si="3403">AM507</f>
        <v>0</v>
      </c>
      <c r="AO504" s="21">
        <f t="shared" ref="AO504" si="3404">AN507</f>
        <v>0</v>
      </c>
      <c r="AP504" s="21">
        <f t="shared" ref="AP504" si="3405">AO507</f>
        <v>0</v>
      </c>
      <c r="AQ504" s="21">
        <f t="shared" ref="AQ504" si="3406">AP507</f>
        <v>0</v>
      </c>
    </row>
    <row r="505" spans="1:43" hidden="1" x14ac:dyDescent="0.3">
      <c r="A505" s="14">
        <f>_xlfn.XLOOKUP(F505,'Demand on-top'!A:A,'Demand on-top'!S:S)</f>
        <v>0</v>
      </c>
      <c r="B505" s="16" t="s">
        <v>7</v>
      </c>
      <c r="C505" s="17" t="s">
        <v>8</v>
      </c>
      <c r="D505" s="18" cm="1">
        <f t="array" ref="D505">ROUND(_xlfn.XLOOKUP(B505,Artikli!A:A,Artikli!C:C/7),0)</f>
        <v>9</v>
      </c>
      <c r="E505" s="19" t="s">
        <v>12</v>
      </c>
      <c r="F505" s="19" t="s">
        <v>264</v>
      </c>
      <c r="G505" s="48" t="s">
        <v>265</v>
      </c>
      <c r="H505" s="62"/>
      <c r="I505" s="57" t="s">
        <v>28</v>
      </c>
      <c r="J505" s="31">
        <v>36</v>
      </c>
      <c r="K505" s="20">
        <f>ROUND(_xlfn.XLOOKUP($F505,'Prodaja+Demand'!$B:$B,'Prodaja+Demand'!BG:BG),0)+ROUND(_xlfn.XLOOKUP($F505,'Demand on-top'!$A:$A,'Demand on-top'!F:F),0)</f>
        <v>36</v>
      </c>
      <c r="L505" s="20">
        <f>ROUND(_xlfn.XLOOKUP($F505,'Prodaja+Demand'!$B:$B,'Prodaja+Demand'!BH:BH),0)+ROUND(_xlfn.XLOOKUP($F505,'Demand on-top'!$A:$A,'Demand on-top'!G:G),0)</f>
        <v>36</v>
      </c>
      <c r="M505" s="20">
        <f>ROUND(_xlfn.XLOOKUP($F505,'Prodaja+Demand'!$B:$B,'Prodaja+Demand'!BI:BI),0)+ROUND(_xlfn.XLOOKUP($F505,'Demand on-top'!$A:$A,'Demand on-top'!H:H),0)</f>
        <v>37</v>
      </c>
      <c r="N505" s="20">
        <f>ROUND(_xlfn.XLOOKUP($F505,'Prodaja+Demand'!$B:$B,'Prodaja+Demand'!BJ:BJ),0)+ROUND(_xlfn.XLOOKUP($F505,'Demand on-top'!$A:$A,'Demand on-top'!I:I),0)</f>
        <v>36</v>
      </c>
      <c r="O505" s="20">
        <f>ROUND(_xlfn.XLOOKUP($F505,'Prodaja+Demand'!$B:$B,'Prodaja+Demand'!BK:BK),0)+ROUND(_xlfn.XLOOKUP($F505,'Demand on-top'!$A:$A,'Demand on-top'!J:J),0)</f>
        <v>37</v>
      </c>
      <c r="P505" s="20">
        <f>ROUND(_xlfn.XLOOKUP($F505,'Prodaja+Demand'!$B:$B,'Prodaja+Demand'!BL:BL),0)+ROUND(_xlfn.XLOOKUP($F505,'Demand on-top'!$A:$A,'Demand on-top'!K:K),0)</f>
        <v>37</v>
      </c>
      <c r="Q505" s="20">
        <f>ROUND(_xlfn.XLOOKUP($F505,'Prodaja+Demand'!$B:$B,'Prodaja+Demand'!BM:BM),0)+ROUND(_xlfn.XLOOKUP($F505,'Demand on-top'!$A:$A,'Demand on-top'!L:L),0)</f>
        <v>37</v>
      </c>
      <c r="R505" s="20">
        <f>ROUND(_xlfn.XLOOKUP($F505,'Prodaja+Demand'!$B:$B,'Prodaja+Demand'!BN:BN),0)+ROUND(_xlfn.XLOOKUP($F505,'Demand on-top'!$A:$A,'Demand on-top'!M:M),0)</f>
        <v>36</v>
      </c>
      <c r="S505" s="20">
        <f>ROUND(_xlfn.XLOOKUP($F505,'Prodaja+Demand'!$B:$B,'Prodaja+Demand'!BO:BO),0)+ROUND(_xlfn.XLOOKUP($F505,'Demand on-top'!$A:$A,'Demand on-top'!N:N),0)</f>
        <v>35</v>
      </c>
      <c r="T505" s="20">
        <f>ROUND(_xlfn.XLOOKUP($F505,'Prodaja+Demand'!$B:$B,'Prodaja+Demand'!BP:BP),0)+ROUND(_xlfn.XLOOKUP($F505,'Demand on-top'!$A:$A,'Demand on-top'!O:O),0)</f>
        <v>36</v>
      </c>
      <c r="U505" s="20">
        <f>ROUND(_xlfn.XLOOKUP($F505,'Prodaja+Demand'!$B:$B,'Prodaja+Demand'!BQ:BQ),0)+ROUND(_xlfn.XLOOKUP($F505,'Demand on-top'!$A:$A,'Demand on-top'!P:P),0)</f>
        <v>36</v>
      </c>
      <c r="V505" s="20">
        <f>ROUND(_xlfn.XLOOKUP($F505,'Prodaja+Demand'!$B:$B,'Prodaja+Demand'!BR:BR),0)+ROUND(_xlfn.XLOOKUP($F505,'Demand on-top'!$A:$A,'Demand on-top'!Q:Q),0)</f>
        <v>36</v>
      </c>
      <c r="W505" s="20">
        <f>ROUND(_xlfn.XLOOKUP($F505,'Prodaja+Demand'!$B:$B,'Prodaja+Demand'!BS:BS),0)+ROUND(_xlfn.XLOOKUP($F505,'Demand on-top'!$A:$A,'Demand on-top'!R:R),0)</f>
        <v>36</v>
      </c>
      <c r="X505" s="20">
        <f>ROUND(_xlfn.XLOOKUP($F505,'Prodaja+Demand'!$B:$B,'Prodaja+Demand'!BT:BT),0)+ROUND(_xlfn.XLOOKUP($F505,'Demand on-top'!$A:$A,'Demand on-top'!S:S),0)</f>
        <v>36</v>
      </c>
      <c r="Y505" s="21">
        <f>ROUND(_xlfn.XLOOKUP($F505,'Prodaja+Demand'!$B:$B,'Prodaja+Demand'!BU:BU),0)+ROUND(_xlfn.XLOOKUP($F505,'Demand on-top'!$A:$A,'Demand on-top'!T:T),0)</f>
        <v>37</v>
      </c>
      <c r="Z505" s="21">
        <f>ROUND(_xlfn.XLOOKUP($F505,'Prodaja+Demand'!$B:$B,'Prodaja+Demand'!BV:BV),0)+ROUND(_xlfn.XLOOKUP($F505,'Demand on-top'!$A:$A,'Demand on-top'!U:U),0)</f>
        <v>37</v>
      </c>
      <c r="AA505" s="21">
        <f>ROUND(_xlfn.XLOOKUP($F505,'Prodaja+Demand'!$B:$B,'Prodaja+Demand'!BW:BW),0)+ROUND(_xlfn.XLOOKUP($F505,'Demand on-top'!$A:$A,'Demand on-top'!V:V),0)</f>
        <v>38</v>
      </c>
      <c r="AB505" s="21">
        <f>ROUND(_xlfn.XLOOKUP($F505,'Prodaja+Demand'!$B:$B,'Prodaja+Demand'!BX:BX),0)+ROUND(_xlfn.XLOOKUP($F505,'Demand on-top'!$A:$A,'Demand on-top'!W:W),0)</f>
        <v>38</v>
      </c>
      <c r="AC505" s="21">
        <f>ROUND(_xlfn.XLOOKUP($F505,'Prodaja+Demand'!$B:$B,'Prodaja+Demand'!BY:BY),0)+ROUND(_xlfn.XLOOKUP($F505,'Demand on-top'!$A:$A,'Demand on-top'!X:X),0)</f>
        <v>38</v>
      </c>
      <c r="AD505" s="21">
        <f>ROUND(_xlfn.XLOOKUP($F505,'Prodaja+Demand'!$B:$B,'Prodaja+Demand'!BZ:BZ),0)+ROUND(_xlfn.XLOOKUP($F505,'Demand on-top'!$A:$A,'Demand on-top'!Y:Y),0)</f>
        <v>38</v>
      </c>
      <c r="AE505" s="21">
        <f>ROUND(_xlfn.XLOOKUP($F505,'Prodaja+Demand'!$B:$B,'Prodaja+Demand'!CA:CA),0)+ROUND(_xlfn.XLOOKUP($F505,'Demand on-top'!$A:$A,'Demand on-top'!Z:Z),0)</f>
        <v>38</v>
      </c>
      <c r="AF505" s="21">
        <f>ROUND(_xlfn.XLOOKUP($F505,'Prodaja+Demand'!$B:$B,'Prodaja+Demand'!CB:CB),0)+ROUND(_xlfn.XLOOKUP($F505,'Demand on-top'!$A:$A,'Demand on-top'!AA:AA),0)</f>
        <v>38</v>
      </c>
      <c r="AG505" s="21">
        <f>ROUND(_xlfn.XLOOKUP($F505,'Prodaja+Demand'!$B:$B,'Prodaja+Demand'!CC:CC),0)+ROUND(_xlfn.XLOOKUP($F505,'Demand on-top'!$A:$A,'Demand on-top'!AB:AB),0)</f>
        <v>39</v>
      </c>
      <c r="AH505" s="21">
        <f>ROUND(_xlfn.XLOOKUP($F505,'Prodaja+Demand'!$B:$B,'Prodaja+Demand'!CD:CD),0)+ROUND(_xlfn.XLOOKUP($F505,'Demand on-top'!$A:$A,'Demand on-top'!AC:AC),0)</f>
        <v>38</v>
      </c>
      <c r="AI505" s="21">
        <f>ROUND(_xlfn.XLOOKUP($F505,'Prodaja+Demand'!$B:$B,'Prodaja+Demand'!CE:CE),0)+ROUND(_xlfn.XLOOKUP($F505,'Demand on-top'!$A:$A,'Demand on-top'!AD:AD),0)</f>
        <v>37</v>
      </c>
      <c r="AJ505" s="21">
        <f>ROUND(_xlfn.XLOOKUP($F505,'Prodaja+Demand'!$B:$B,'Prodaja+Demand'!CF:CF),0)+ROUND(_xlfn.XLOOKUP($F505,'Demand on-top'!$A:$A,'Demand on-top'!AE:AE),0)</f>
        <v>37</v>
      </c>
      <c r="AK505" s="21">
        <f>ROUND(_xlfn.XLOOKUP($F505,'Prodaja+Demand'!$B:$B,'Prodaja+Demand'!CG:CG),0)+ROUND(_xlfn.XLOOKUP($F505,'Demand on-top'!$A:$A,'Demand on-top'!AF:AF),0)</f>
        <v>37</v>
      </c>
      <c r="AL505" s="21">
        <f>ROUND(_xlfn.XLOOKUP($F505,'Prodaja+Demand'!$B:$B,'Prodaja+Demand'!CH:CH),0)+ROUND(_xlfn.XLOOKUP($F505,'Demand on-top'!$A:$A,'Demand on-top'!AG:AG),0)</f>
        <v>37</v>
      </c>
      <c r="AM505" s="21">
        <f>ROUND(_xlfn.XLOOKUP($F505,'Prodaja+Demand'!$B:$B,'Prodaja+Demand'!CI:CI),0)+ROUND(_xlfn.XLOOKUP($F505,'Demand on-top'!$A:$A,'Demand on-top'!AH:AH),0)</f>
        <v>37</v>
      </c>
      <c r="AN505" s="21">
        <f>ROUND(_xlfn.XLOOKUP($F505,'Prodaja+Demand'!$B:$B,'Prodaja+Demand'!CJ:CJ),0)+ROUND(_xlfn.XLOOKUP($F505,'Demand on-top'!$A:$A,'Demand on-top'!AI:AI),0)</f>
        <v>37</v>
      </c>
      <c r="AO505" s="21">
        <f>ROUND(_xlfn.XLOOKUP($F505,'Prodaja+Demand'!$B:$B,'Prodaja+Demand'!CK:CK),0)+ROUND(_xlfn.XLOOKUP($F505,'Demand on-top'!$A:$A,'Demand on-top'!AJ:AJ),0)</f>
        <v>37</v>
      </c>
      <c r="AP505" s="21">
        <f>ROUND(_xlfn.XLOOKUP($F505,'Prodaja+Demand'!$B:$B,'Prodaja+Demand'!CL:CL),0)+ROUND(_xlfn.XLOOKUP($F505,'Demand on-top'!$A:$A,'Demand on-top'!AK:AK),0)</f>
        <v>0</v>
      </c>
      <c r="AQ505" s="21">
        <f>ROUND(_xlfn.XLOOKUP($F505,'Prodaja+Demand'!$B:$B,'Prodaja+Demand'!CM:CM),0)+ROUND(_xlfn.XLOOKUP($F505,'Demand on-top'!$A:$A,'Demand on-top'!AL:AL),0)</f>
        <v>0</v>
      </c>
    </row>
    <row r="506" spans="1:43" hidden="1" x14ac:dyDescent="0.3">
      <c r="A506" s="14">
        <f>_xlfn.XLOOKUP(F506,'Demand on-top'!A:A,'Demand on-top'!S:S)</f>
        <v>0</v>
      </c>
      <c r="B506" s="16" t="s">
        <v>7</v>
      </c>
      <c r="C506" s="17" t="s">
        <v>8</v>
      </c>
      <c r="D506" s="18" cm="1">
        <f t="array" ref="D506">ROUND(_xlfn.XLOOKUP(B506,Artikli!A:A,Artikli!C:C/7),0)</f>
        <v>9</v>
      </c>
      <c r="E506" s="19" t="s">
        <v>12</v>
      </c>
      <c r="F506" s="19" t="s">
        <v>264</v>
      </c>
      <c r="G506" s="48" t="s">
        <v>265</v>
      </c>
      <c r="H506" s="62"/>
      <c r="I506" s="57" t="s">
        <v>27</v>
      </c>
      <c r="J506" s="31">
        <v>0</v>
      </c>
      <c r="K506" s="20">
        <f>IFERROR(_xlfn.XLOOKUP($F506,'Incoming supply'!$A:$A,'Incoming supply'!B:B),0)</f>
        <v>0</v>
      </c>
      <c r="L506" s="20">
        <f>IFERROR(_xlfn.XLOOKUP($F506,'Incoming supply'!$A:$A,'Incoming supply'!C:C),0)</f>
        <v>0</v>
      </c>
      <c r="M506" s="20">
        <f>IFERROR(_xlfn.XLOOKUP($F506,'Incoming supply'!$A:$A,'Incoming supply'!D:D),0)</f>
        <v>0</v>
      </c>
      <c r="N506" s="20">
        <f>IFERROR(_xlfn.XLOOKUP($F506,'Incoming supply'!$A:$A,'Incoming supply'!E:E),0)</f>
        <v>0</v>
      </c>
      <c r="O506" s="20">
        <f>IFERROR(_xlfn.XLOOKUP($F506,'Incoming supply'!$A:$A,'Incoming supply'!F:F),0)</f>
        <v>0</v>
      </c>
      <c r="P506" s="20">
        <f>IFERROR(_xlfn.XLOOKUP($F506,'Incoming supply'!$A:$A,'Incoming supply'!G:G),0)</f>
        <v>0</v>
      </c>
      <c r="Q506" s="20">
        <f>IFERROR(_xlfn.XLOOKUP($F506,'Incoming supply'!$A:$A,'Incoming supply'!H:H),0)</f>
        <v>0</v>
      </c>
      <c r="R506" s="20">
        <f>IFERROR(_xlfn.XLOOKUP($F506,'Incoming supply'!$A:$A,'Incoming supply'!I:I),0)</f>
        <v>0</v>
      </c>
      <c r="S506" s="20">
        <f>IFERROR(_xlfn.XLOOKUP($F506,'Incoming supply'!$A:$A,'Incoming supply'!J:J),0)</f>
        <v>0</v>
      </c>
      <c r="T506" s="20">
        <f>IFERROR(_xlfn.XLOOKUP($F506,'Incoming supply'!$A:$A,'Incoming supply'!K:K),0)</f>
        <v>0</v>
      </c>
      <c r="U506" s="20">
        <f>IFERROR(_xlfn.XLOOKUP($F506,'Incoming supply'!$A:$A,'Incoming supply'!L:L),0)</f>
        <v>0</v>
      </c>
      <c r="V506" s="20">
        <f>IFERROR(_xlfn.XLOOKUP($F506,'Incoming supply'!$A:$A,'Incoming supply'!M:M),0)</f>
        <v>0</v>
      </c>
      <c r="W506" s="20">
        <f>IFERROR(_xlfn.XLOOKUP($F506,'Incoming supply'!$A:$A,'Incoming supply'!N:N),0)</f>
        <v>0</v>
      </c>
      <c r="X506" s="20">
        <f>IFERROR(_xlfn.XLOOKUP($F506,'Incoming supply'!$A:$A,'Incoming supply'!O:O),0)</f>
        <v>0</v>
      </c>
      <c r="Y506" s="21">
        <f>IFERROR(_xlfn.XLOOKUP($F506,'Incoming supply'!$A:$A,'Incoming supply'!P:P),0)</f>
        <v>0</v>
      </c>
      <c r="Z506" s="21">
        <f>IFERROR(_xlfn.XLOOKUP($F506,'Incoming supply'!$A:$A,'Incoming supply'!Q:Q),0)</f>
        <v>0</v>
      </c>
      <c r="AA506" s="21">
        <f>IFERROR(_xlfn.XLOOKUP($F506,'Incoming supply'!$A:$A,'Incoming supply'!R:R),0)</f>
        <v>0</v>
      </c>
      <c r="AB506" s="21">
        <f>IFERROR(_xlfn.XLOOKUP($F506,'Incoming supply'!$A:$A,'Incoming supply'!S:S),0)</f>
        <v>0</v>
      </c>
      <c r="AC506" s="21">
        <f>IFERROR(_xlfn.XLOOKUP($F506,'Incoming supply'!$A:$A,'Incoming supply'!T:T),0)</f>
        <v>0</v>
      </c>
      <c r="AD506" s="21">
        <f>IFERROR(_xlfn.XLOOKUP($F506,'Incoming supply'!$A:$A,'Incoming supply'!U:U),0)</f>
        <v>0</v>
      </c>
      <c r="AE506" s="21">
        <f>IFERROR(_xlfn.XLOOKUP($F506,'Incoming supply'!$A:$A,'Incoming supply'!V:V),0)</f>
        <v>0</v>
      </c>
      <c r="AF506" s="21">
        <f>IFERROR(_xlfn.XLOOKUP($F506,'Incoming supply'!$A:$A,'Incoming supply'!W:W),0)</f>
        <v>0</v>
      </c>
      <c r="AG506" s="21">
        <f>IFERROR(_xlfn.XLOOKUP($F506,'Incoming supply'!$A:$A,'Incoming supply'!X:X),0)</f>
        <v>0</v>
      </c>
      <c r="AH506" s="21">
        <f>IFERROR(_xlfn.XLOOKUP($F506,'Incoming supply'!$A:$A,'Incoming supply'!Y:Y),0)</f>
        <v>0</v>
      </c>
      <c r="AI506" s="21">
        <f>IFERROR(_xlfn.XLOOKUP($F506,'Incoming supply'!$A:$A,'Incoming supply'!Z:Z),0)</f>
        <v>0</v>
      </c>
      <c r="AJ506" s="21">
        <f>IFERROR(_xlfn.XLOOKUP($F506,'Incoming supply'!$A:$A,'Incoming supply'!AA:AA),0)</f>
        <v>0</v>
      </c>
      <c r="AK506" s="21">
        <f>IFERROR(_xlfn.XLOOKUP($F506,'Incoming supply'!$A:$A,'Incoming supply'!AB:AB),0)</f>
        <v>0</v>
      </c>
      <c r="AL506" s="21">
        <f>IFERROR(_xlfn.XLOOKUP($F506,'Incoming supply'!$A:$A,'Incoming supply'!AC:AC),0)</f>
        <v>0</v>
      </c>
      <c r="AM506" s="21">
        <f>IFERROR(_xlfn.XLOOKUP($F506,'Incoming supply'!$A:$A,'Incoming supply'!AD:AD),0)</f>
        <v>0</v>
      </c>
      <c r="AN506" s="21">
        <f>IFERROR(_xlfn.XLOOKUP($F506,'Incoming supply'!$A:$A,'Incoming supply'!AE:AE),0)</f>
        <v>0</v>
      </c>
      <c r="AO506" s="21">
        <f>IFERROR(_xlfn.XLOOKUP($F506,'Incoming supply'!$A:$A,'Incoming supply'!AF:AF),0)</f>
        <v>0</v>
      </c>
      <c r="AP506" s="21">
        <f>IFERROR(_xlfn.XLOOKUP($F506,'Incoming supply'!$A:$A,'Incoming supply'!AG:AG),0)</f>
        <v>0</v>
      </c>
      <c r="AQ506" s="21">
        <f>IFERROR(_xlfn.XLOOKUP($F506,'Incoming supply'!$A:$A,'Incoming supply'!AH:AH),0)</f>
        <v>0</v>
      </c>
    </row>
    <row r="507" spans="1:43" hidden="1" x14ac:dyDescent="0.3">
      <c r="A507" s="14">
        <f>_xlfn.XLOOKUP(F507,'Demand on-top'!A:A,'Demand on-top'!S:S)</f>
        <v>0</v>
      </c>
      <c r="B507" s="16" t="s">
        <v>7</v>
      </c>
      <c r="C507" s="17" t="s">
        <v>8</v>
      </c>
      <c r="D507" s="18" cm="1">
        <f t="array" ref="D507">ROUND(_xlfn.XLOOKUP(B507,Artikli!A:A,Artikli!C:C/7),0)</f>
        <v>9</v>
      </c>
      <c r="E507" s="19" t="s">
        <v>12</v>
      </c>
      <c r="F507" s="19" t="s">
        <v>264</v>
      </c>
      <c r="G507" s="48" t="s">
        <v>265</v>
      </c>
      <c r="H507" s="62"/>
      <c r="I507" s="57" t="s">
        <v>4096</v>
      </c>
      <c r="J507" s="31">
        <v>321</v>
      </c>
      <c r="K507" s="20">
        <f t="shared" ref="K507" si="3407">IF((K504-K505+K506)&gt;0,(K504-K505+K506),0)</f>
        <v>294</v>
      </c>
      <c r="L507" s="20">
        <f t="shared" ref="L507" si="3408">IF((L504-L505+L506)&gt;0,(L504-L505+L506),0)</f>
        <v>258</v>
      </c>
      <c r="M507" s="20">
        <f t="shared" ref="M507" si="3409">IF((M504-M505+M506)&gt;0,(M504-M505+M506),0)</f>
        <v>221</v>
      </c>
      <c r="N507" s="20">
        <f t="shared" ref="N507" si="3410">IF((N504-N505+N506)&gt;0,(N504-N505+N506),0)</f>
        <v>185</v>
      </c>
      <c r="O507" s="20">
        <f t="shared" ref="O507" si="3411">IF((O504-O505+O506)&gt;0,(O504-O505+O506),0)</f>
        <v>148</v>
      </c>
      <c r="P507" s="20">
        <f t="shared" ref="P507" si="3412">IF((P504-P505+P506)&gt;0,(P504-P505+P506),0)</f>
        <v>111</v>
      </c>
      <c r="Q507" s="20">
        <f t="shared" ref="Q507" si="3413">IF((Q504-Q505+Q506)&gt;0,(Q504-Q505+Q506),0)</f>
        <v>74</v>
      </c>
      <c r="R507" s="20">
        <f t="shared" ref="R507" si="3414">IF((R504-R505+R506)&gt;0,(R504-R505+R506),0)</f>
        <v>38</v>
      </c>
      <c r="S507" s="20">
        <f t="shared" ref="S507" si="3415">IF((S504-S505+S506)&gt;0,(S504-S505+S506),0)</f>
        <v>3</v>
      </c>
      <c r="T507" s="20">
        <f t="shared" ref="T507" si="3416">IF((T504-T505+T506)&gt;0,(T504-T505+T506),0)</f>
        <v>0</v>
      </c>
      <c r="U507" s="20">
        <f t="shared" ref="U507" si="3417">IF((U504-U505+U506)&gt;0,(U504-U505+U506),0)</f>
        <v>0</v>
      </c>
      <c r="V507" s="20">
        <f t="shared" ref="V507" si="3418">IF((V504-V505+V506)&gt;0,(V504-V505+V506),0)</f>
        <v>0</v>
      </c>
      <c r="W507" s="20">
        <f t="shared" ref="W507" si="3419">IF((W504-W505+W506)&gt;0,(W504-W505+W506),0)</f>
        <v>0</v>
      </c>
      <c r="X507" s="20">
        <f t="shared" ref="X507" si="3420">IF((X504-X505+X506)&gt;0,(X504-X505+X506),0)</f>
        <v>0</v>
      </c>
      <c r="Y507" s="21">
        <f t="shared" ref="Y507:AQ507" si="3421">IF((Y504-Y505+Y506)&gt;0,(Y504-Y505+Y506),0)</f>
        <v>0</v>
      </c>
      <c r="Z507" s="21">
        <f t="shared" si="3421"/>
        <v>0</v>
      </c>
      <c r="AA507" s="21">
        <f t="shared" si="3421"/>
        <v>0</v>
      </c>
      <c r="AB507" s="21">
        <f t="shared" si="3421"/>
        <v>0</v>
      </c>
      <c r="AC507" s="21">
        <f t="shared" si="3421"/>
        <v>0</v>
      </c>
      <c r="AD507" s="21">
        <f t="shared" si="3421"/>
        <v>0</v>
      </c>
      <c r="AE507" s="21">
        <f t="shared" si="3421"/>
        <v>0</v>
      </c>
      <c r="AF507" s="21">
        <f t="shared" si="3421"/>
        <v>0</v>
      </c>
      <c r="AG507" s="21">
        <f t="shared" si="3421"/>
        <v>0</v>
      </c>
      <c r="AH507" s="21">
        <f t="shared" si="3421"/>
        <v>0</v>
      </c>
      <c r="AI507" s="21">
        <f t="shared" si="3421"/>
        <v>0</v>
      </c>
      <c r="AJ507" s="21">
        <f t="shared" si="3421"/>
        <v>0</v>
      </c>
      <c r="AK507" s="21">
        <f t="shared" si="3421"/>
        <v>0</v>
      </c>
      <c r="AL507" s="21">
        <f t="shared" si="3421"/>
        <v>0</v>
      </c>
      <c r="AM507" s="21">
        <f t="shared" si="3421"/>
        <v>0</v>
      </c>
      <c r="AN507" s="21">
        <f t="shared" si="3421"/>
        <v>0</v>
      </c>
      <c r="AO507" s="21">
        <f t="shared" si="3421"/>
        <v>0</v>
      </c>
      <c r="AP507" s="21">
        <f t="shared" si="3421"/>
        <v>0</v>
      </c>
      <c r="AQ507" s="21">
        <f t="shared" si="3421"/>
        <v>0</v>
      </c>
    </row>
    <row r="508" spans="1:43" hidden="1" x14ac:dyDescent="0.3">
      <c r="A508" s="14">
        <f>_xlfn.XLOOKUP(F508,'Demand on-top'!A:A,'Demand on-top'!S:S)</f>
        <v>0</v>
      </c>
      <c r="B508" s="22" t="s">
        <v>7</v>
      </c>
      <c r="C508" s="23" t="s">
        <v>8</v>
      </c>
      <c r="D508" s="18" cm="1">
        <f t="array" ref="D508">ROUND(_xlfn.XLOOKUP(B508,Artikli!A:A,Artikli!C:C/7),0)</f>
        <v>9</v>
      </c>
      <c r="E508" s="25" t="s">
        <v>12</v>
      </c>
      <c r="F508" s="25" t="s">
        <v>264</v>
      </c>
      <c r="G508" s="49" t="s">
        <v>265</v>
      </c>
      <c r="H508" s="64"/>
      <c r="I508" s="58" t="s">
        <v>29</v>
      </c>
      <c r="J508" s="32">
        <v>9.8333333333333339</v>
      </c>
      <c r="K508" s="26" cm="1">
        <f t="array" ref="K508">IFERROR(_xlfn.LET(_xlpm.stk, K504, _xlpm.dem, L505:$BF505,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AVERAGE(L505:Z505), _xlpm.nxt), _xlpm.fw + ((_xlpm.stk - _xlpm.ded) / _xlpm.safe_nxt)),0)</f>
        <v>9.0833333333333339</v>
      </c>
      <c r="L508" s="26" cm="1">
        <f t="array" ref="L508">IFERROR(_xlfn.LET(_xlpm.stk, L504, _xlpm.dem, M505:$BF505,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AVERAGE(M505:AA505), _xlpm.nxt), _xlpm.fw + ((_xlpm.stk - _xlpm.ded) / _xlpm.safe_nxt)),0)</f>
        <v>8.0833333333333339</v>
      </c>
      <c r="M508" s="26" cm="1">
        <f t="array" ref="M508">IFERROR(_xlfn.LET(_xlpm.stk, M504, _xlpm.dem, N505:$BF505,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AVERAGE(N505:AB505), _xlpm.nxt), _xlpm.fw + ((_xlpm.stk - _xlpm.ded) / _xlpm.safe_nxt)),0)</f>
        <v>7.1111111111111107</v>
      </c>
      <c r="N508" s="26" cm="1">
        <f t="array" ref="N508">IFERROR(_xlfn.LET(_xlpm.stk, N504, _xlpm.dem, O505:$BF505,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AVERAGE(O505:AC505), _xlpm.nxt), _xlpm.fw + ((_xlpm.stk - _xlpm.ded) / _xlpm.safe_nxt)),0)</f>
        <v>6.083333333333333</v>
      </c>
      <c r="O508" s="26" cm="1">
        <f t="array" ref="O508">IFERROR(_xlfn.LET(_xlpm.stk, O504, _xlpm.dem, P505:$BF505,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AVERAGE(P505:AD505), _xlpm.nxt), _xlpm.fw + ((_xlpm.stk - _xlpm.ded) / _xlpm.safe_nxt)),0)</f>
        <v>5.1111111111111107</v>
      </c>
      <c r="P508" s="26" cm="1">
        <f t="array" ref="P508">IFERROR(_xlfn.LET(_xlpm.stk, P504, _xlpm.dem, Q505:$BF505,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AVERAGE(Q505:AE505), _xlpm.nxt), _xlpm.fw + ((_xlpm.stk - _xlpm.ded) / _xlpm.safe_nxt)),0)</f>
        <v>4.1111111111111107</v>
      </c>
      <c r="Q508" s="26" cm="1">
        <f t="array" ref="Q508">IFERROR(_xlfn.LET(_xlpm.stk, Q504, _xlpm.dem, R505:$BF505,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AVERAGE(R505:AF505), _xlpm.nxt), _xlpm.fw + ((_xlpm.stk - _xlpm.ded) / _xlpm.safe_nxt)),0)</f>
        <v>3.1111111111111112</v>
      </c>
      <c r="R508" s="26" cm="1">
        <f t="array" ref="R508">IFERROR(_xlfn.LET(_xlpm.stk, R504, _xlpm.dem, S505:$BF505,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AVERAGE(S505:AG505), _xlpm.nxt), _xlpm.fw + ((_xlpm.stk - _xlpm.ded) / _xlpm.safe_nxt)),0)</f>
        <v>2.0833333333333335</v>
      </c>
      <c r="S508" s="26" cm="1">
        <f t="array" ref="S508">IFERROR(_xlfn.LET(_xlpm.stk, S504, _xlpm.dem, T505:$BF505,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AVERAGE(T505:AH505), _xlpm.nxt), _xlpm.fw + ((_xlpm.stk - _xlpm.ded) / _xlpm.safe_nxt)),0)</f>
        <v>1.0555555555555556</v>
      </c>
      <c r="T508" s="26" cm="1">
        <f t="array" ref="T508">IFERROR(_xlfn.LET(_xlpm.stk, T504, _xlpm.dem, U505:$BF505,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AVERAGE(U505:AI505), _xlpm.nxt), _xlpm.fw + ((_xlpm.stk - _xlpm.ded) / _xlpm.safe_nxt)),0)</f>
        <v>8.3333333333333329E-2</v>
      </c>
      <c r="U508" s="26" cm="1">
        <f t="array" ref="U508">IFERROR(_xlfn.LET(_xlpm.stk, U504, _xlpm.dem, V505:$BF505,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AVERAGE(V505:AJ505), _xlpm.nxt), _xlpm.fw + ((_xlpm.stk - _xlpm.ded) / _xlpm.safe_nxt)),0)</f>
        <v>0</v>
      </c>
      <c r="V508" s="26" cm="1">
        <f t="array" ref="V508">IFERROR(_xlfn.LET(_xlpm.stk, V504, _xlpm.dem, W505:$BF505,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AVERAGE(W505:AK505), _xlpm.nxt), _xlpm.fw + ((_xlpm.stk - _xlpm.ded) / _xlpm.safe_nxt)),0)</f>
        <v>0</v>
      </c>
      <c r="W508" s="26" cm="1">
        <f t="array" ref="W508">IFERROR(_xlfn.LET(_xlpm.stk, W504, _xlpm.dem, X505:$BF505,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AVERAGE(X505:AL505), _xlpm.nxt), _xlpm.fw + ((_xlpm.stk - _xlpm.ded) / _xlpm.safe_nxt)),0)</f>
        <v>0</v>
      </c>
      <c r="X508" s="26" cm="1">
        <f t="array" ref="X508">IFERROR(_xlfn.LET(_xlpm.stk, X504, _xlpm.dem, Y505:$BF505,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AVERAGE(Y505:AM505), _xlpm.nxt), _xlpm.fw + ((_xlpm.stk - _xlpm.ded) / _xlpm.safe_nxt)),0)</f>
        <v>0</v>
      </c>
      <c r="Y508" s="27" cm="1">
        <f t="array" ref="Y508">IFERROR(_xlfn.LET(_xlpm.stk, Y504, _xlpm.dem, Z505:$BF505,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AVERAGE(Z505:AN505), _xlpm.nxt), _xlpm.fw + ((_xlpm.stk - _xlpm.ded) / _xlpm.safe_nxt)),0)</f>
        <v>0</v>
      </c>
      <c r="Z508" s="27" cm="1">
        <f t="array" ref="Z508">IFERROR(_xlfn.LET(_xlpm.stk, Z504, _xlpm.dem, AA505:$BF505,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AVERAGE(AA505:AO505), _xlpm.nxt), _xlpm.fw + ((_xlpm.stk - _xlpm.ded) / _xlpm.safe_nxt)),0)</f>
        <v>0</v>
      </c>
      <c r="AA508" s="27" cm="1">
        <f t="array" ref="AA508">IFERROR(_xlfn.LET(_xlpm.stk, AA504, _xlpm.dem, AB505:$BF505,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AVERAGE(AB505:AP505), _xlpm.nxt), _xlpm.fw + ((_xlpm.stk - _xlpm.ded) / _xlpm.safe_nxt)),0)</f>
        <v>0</v>
      </c>
      <c r="AB508" s="27" cm="1">
        <f t="array" ref="AB508">IFERROR(_xlfn.LET(_xlpm.stk, AB504, _xlpm.dem, AC505:$BF505,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AVERAGE(AC505:AQ505), _xlpm.nxt), _xlpm.fw + ((_xlpm.stk - _xlpm.ded) / _xlpm.safe_nxt)),0)</f>
        <v>0</v>
      </c>
      <c r="AC508" s="27" cm="1">
        <f t="array" ref="AC508">IFERROR(_xlfn.LET(_xlpm.stk, AC504, _xlpm.dem, AD505:$BF505,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AVERAGE(AD505:AR505), _xlpm.nxt), _xlpm.fw + ((_xlpm.stk - _xlpm.ded) / _xlpm.safe_nxt)),0)</f>
        <v>0</v>
      </c>
      <c r="AD508" s="27" cm="1">
        <f t="array" ref="AD508">IFERROR(_xlfn.LET(_xlpm.stk, AD504, _xlpm.dem, AE505:$BF505,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AVERAGE(AE505:AS505), _xlpm.nxt), _xlpm.fw + ((_xlpm.stk - _xlpm.ded) / _xlpm.safe_nxt)),0)</f>
        <v>0</v>
      </c>
      <c r="AE508" s="27" cm="1">
        <f t="array" ref="AE508">IFERROR(_xlfn.LET(_xlpm.stk, AE504, _xlpm.dem, AF505:$BF505,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AVERAGE(AF505:AT505), _xlpm.nxt), _xlpm.fw + ((_xlpm.stk - _xlpm.ded) / _xlpm.safe_nxt)),0)</f>
        <v>0</v>
      </c>
      <c r="AF508" s="27" cm="1">
        <f t="array" ref="AF508">IFERROR(_xlfn.LET(_xlpm.stk, AF504, _xlpm.dem, AG505:$BF505,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AVERAGE(AG505:AU505), _xlpm.nxt), _xlpm.fw + ((_xlpm.stk - _xlpm.ded) / _xlpm.safe_nxt)),0)</f>
        <v>0</v>
      </c>
      <c r="AG508" s="27" cm="1">
        <f t="array" ref="AG508">IFERROR(_xlfn.LET(_xlpm.stk, AG504, _xlpm.dem, AH505:$BF505,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AVERAGE(AH505:AV505), _xlpm.nxt), _xlpm.fw + ((_xlpm.stk - _xlpm.ded) / _xlpm.safe_nxt)),0)</f>
        <v>0</v>
      </c>
      <c r="AH508" s="27" cm="1">
        <f t="array" ref="AH508">IFERROR(_xlfn.LET(_xlpm.stk, AH504, _xlpm.dem, AI505:$BF505,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AVERAGE(AI505:AW505), _xlpm.nxt), _xlpm.fw + ((_xlpm.stk - _xlpm.ded) / _xlpm.safe_nxt)),0)</f>
        <v>0</v>
      </c>
      <c r="AI508" s="27" cm="1">
        <f t="array" ref="AI508">IFERROR(_xlfn.LET(_xlpm.stk, AI504, _xlpm.dem, AJ505:$BF505,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AVERAGE(AJ505:AX505), _xlpm.nxt), _xlpm.fw + ((_xlpm.stk - _xlpm.ded) / _xlpm.safe_nxt)),0)</f>
        <v>0</v>
      </c>
      <c r="AJ508" s="27" cm="1">
        <f t="array" ref="AJ508">IFERROR(_xlfn.LET(_xlpm.stk, AJ504, _xlpm.dem, AK505:$BF505,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AVERAGE(AK505:AY505), _xlpm.nxt), _xlpm.fw + ((_xlpm.stk - _xlpm.ded) / _xlpm.safe_nxt)),0)</f>
        <v>0</v>
      </c>
      <c r="AK508" s="27" cm="1">
        <f t="array" ref="AK508">IFERROR(_xlfn.LET(_xlpm.stk, AK504, _xlpm.dem, AL505:$BF505,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AVERAGE(AL505:AZ505), _xlpm.nxt), _xlpm.fw + ((_xlpm.stk - _xlpm.ded) / _xlpm.safe_nxt)),0)</f>
        <v>0</v>
      </c>
      <c r="AL508" s="27" cm="1">
        <f t="array" ref="AL508">IFERROR(_xlfn.LET(_xlpm.stk, AL504, _xlpm.dem, AM505:$BF505,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AVERAGE(AM505:BA505), _xlpm.nxt), _xlpm.fw + ((_xlpm.stk - _xlpm.ded) / _xlpm.safe_nxt)),0)</f>
        <v>0</v>
      </c>
      <c r="AM508" s="27" cm="1">
        <f t="array" ref="AM508">IFERROR(_xlfn.LET(_xlpm.stk, AM504, _xlpm.dem, AN505:$BF505,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AVERAGE(AN505:BB505), _xlpm.nxt), _xlpm.fw + ((_xlpm.stk - _xlpm.ded) / _xlpm.safe_nxt)),0)</f>
        <v>0</v>
      </c>
      <c r="AN508" s="27" cm="1">
        <f t="array" ref="AN508">IFERROR(_xlfn.LET(_xlpm.stk, AN504, _xlpm.dem, AO505:$BF505,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AVERAGE(AO505:BC505), _xlpm.nxt), _xlpm.fw + ((_xlpm.stk - _xlpm.ded) / _xlpm.safe_nxt)),0)</f>
        <v>0</v>
      </c>
      <c r="AO508" s="27" cm="1">
        <f t="array" ref="AO508">IFERROR(_xlfn.LET(_xlpm.stk, AO504, _xlpm.dem, AP505:$BF505,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AVERAGE(AP505:BD505), _xlpm.nxt), _xlpm.fw + ((_xlpm.stk - _xlpm.ded) / _xlpm.safe_nxt)),0)</f>
        <v>0</v>
      </c>
      <c r="AP508" s="27" cm="1">
        <f t="array" ref="AP508">IFERROR(_xlfn.LET(_xlpm.stk, AP504, _xlpm.dem, AQ505:$BF505,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AVERAGE(AQ505:BE505), _xlpm.nxt), _xlpm.fw + ((_xlpm.stk - _xlpm.ded) / _xlpm.safe_nxt)),0)</f>
        <v>0</v>
      </c>
      <c r="AQ508" s="27" cm="1">
        <f t="array" ref="AQ508">IFERROR(_xlfn.LET(_xlpm.stk, AQ504, _xlpm.dem, AR505:$BF505,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AVERAGE(AR505:BF505), _xlpm.nxt), _xlpm.fw + ((_xlpm.stk - _xlpm.ded) / _xlpm.safe_nxt)),0)</f>
        <v>0</v>
      </c>
    </row>
    <row r="509" spans="1:43" hidden="1" x14ac:dyDescent="0.3">
      <c r="A509" s="14">
        <f>_xlfn.XLOOKUP(F509,'Demand on-top'!A:A,'Demand on-top'!S:S)</f>
        <v>3260</v>
      </c>
      <c r="B509" s="16" t="s">
        <v>268</v>
      </c>
      <c r="C509" s="17" t="s">
        <v>269</v>
      </c>
      <c r="D509" s="18" cm="1">
        <f t="array" ref="D509">ROUND(_xlfn.XLOOKUP(B509,Artikli!A:A,Artikli!C:C/7),0)</f>
        <v>6</v>
      </c>
      <c r="E509" s="19" t="s">
        <v>12</v>
      </c>
      <c r="F509" s="19" t="s">
        <v>266</v>
      </c>
      <c r="G509" s="48" t="s">
        <v>267</v>
      </c>
      <c r="H509" s="61"/>
      <c r="I509" s="57" t="s">
        <v>26</v>
      </c>
      <c r="J509" s="31">
        <v>4871</v>
      </c>
      <c r="K509" s="20">
        <f>IFERROR(_xlfn.XLOOKUP(F509,Stock!A:A,Stock!AI:AI),0)</f>
        <v>4652</v>
      </c>
      <c r="L509" s="20">
        <f t="shared" ref="L509:Y509" si="3422">K512</f>
        <v>4431</v>
      </c>
      <c r="M509" s="20">
        <f t="shared" si="3422"/>
        <v>4210</v>
      </c>
      <c r="N509" s="20">
        <f t="shared" si="3422"/>
        <v>3988</v>
      </c>
      <c r="O509" s="20">
        <f t="shared" si="3422"/>
        <v>3446</v>
      </c>
      <c r="P509" s="20">
        <f t="shared" si="3422"/>
        <v>1814</v>
      </c>
      <c r="Q509" s="20">
        <f t="shared" si="3422"/>
        <v>1112</v>
      </c>
      <c r="R509" s="20">
        <f t="shared" si="3422"/>
        <v>890</v>
      </c>
      <c r="S509" s="20">
        <f t="shared" si="3422"/>
        <v>667</v>
      </c>
      <c r="T509" s="20">
        <f t="shared" si="3422"/>
        <v>234</v>
      </c>
      <c r="U509" s="20">
        <f t="shared" si="3422"/>
        <v>0</v>
      </c>
      <c r="V509" s="20">
        <f t="shared" si="3422"/>
        <v>0</v>
      </c>
      <c r="W509" s="20">
        <f t="shared" si="3422"/>
        <v>0</v>
      </c>
      <c r="X509" s="20">
        <f t="shared" si="3422"/>
        <v>0</v>
      </c>
      <c r="Y509" s="21">
        <f t="shared" si="3422"/>
        <v>0</v>
      </c>
      <c r="Z509" s="21">
        <f t="shared" ref="Z509" si="3423">Y512</f>
        <v>0</v>
      </c>
      <c r="AA509" s="21">
        <f t="shared" ref="AA509" si="3424">Z512</f>
        <v>0</v>
      </c>
      <c r="AB509" s="21">
        <f t="shared" ref="AB509" si="3425">AA512</f>
        <v>0</v>
      </c>
      <c r="AC509" s="21">
        <f t="shared" ref="AC509" si="3426">AB512</f>
        <v>0</v>
      </c>
      <c r="AD509" s="21">
        <f t="shared" ref="AD509" si="3427">AC512</f>
        <v>0</v>
      </c>
      <c r="AE509" s="21">
        <f t="shared" ref="AE509" si="3428">AD512</f>
        <v>0</v>
      </c>
      <c r="AF509" s="21">
        <f t="shared" ref="AF509" si="3429">AE512</f>
        <v>0</v>
      </c>
      <c r="AG509" s="21">
        <f t="shared" ref="AG509" si="3430">AF512</f>
        <v>0</v>
      </c>
      <c r="AH509" s="21">
        <f t="shared" ref="AH509" si="3431">AG512</f>
        <v>0</v>
      </c>
      <c r="AI509" s="21">
        <f t="shared" ref="AI509" si="3432">AH512</f>
        <v>0</v>
      </c>
      <c r="AJ509" s="21">
        <f t="shared" ref="AJ509" si="3433">AI512</f>
        <v>0</v>
      </c>
      <c r="AK509" s="21">
        <f t="shared" ref="AK509" si="3434">AJ512</f>
        <v>0</v>
      </c>
      <c r="AL509" s="21">
        <f t="shared" ref="AL509" si="3435">AK512</f>
        <v>0</v>
      </c>
      <c r="AM509" s="21">
        <f t="shared" ref="AM509" si="3436">AL512</f>
        <v>0</v>
      </c>
      <c r="AN509" s="21">
        <f t="shared" ref="AN509" si="3437">AM512</f>
        <v>0</v>
      </c>
      <c r="AO509" s="21">
        <f t="shared" ref="AO509" si="3438">AN512</f>
        <v>0</v>
      </c>
      <c r="AP509" s="21">
        <f t="shared" ref="AP509" si="3439">AO512</f>
        <v>0</v>
      </c>
      <c r="AQ509" s="21">
        <f t="shared" ref="AQ509" si="3440">AP512</f>
        <v>0</v>
      </c>
    </row>
    <row r="510" spans="1:43" hidden="1" x14ac:dyDescent="0.3">
      <c r="A510" s="14">
        <f>_xlfn.XLOOKUP(F510,'Demand on-top'!A:A,'Demand on-top'!S:S)</f>
        <v>3260</v>
      </c>
      <c r="B510" s="16" t="s">
        <v>268</v>
      </c>
      <c r="C510" s="17" t="s">
        <v>269</v>
      </c>
      <c r="D510" s="18" cm="1">
        <f t="array" ref="D510">ROUND(_xlfn.XLOOKUP(B510,Artikli!A:A,Artikli!C:C/7),0)</f>
        <v>6</v>
      </c>
      <c r="E510" s="19" t="s">
        <v>12</v>
      </c>
      <c r="F510" s="19" t="s">
        <v>266</v>
      </c>
      <c r="G510" s="48" t="s">
        <v>267</v>
      </c>
      <c r="H510" s="62"/>
      <c r="I510" s="57" t="s">
        <v>28</v>
      </c>
      <c r="J510" s="31">
        <v>221</v>
      </c>
      <c r="K510" s="20">
        <f>ROUND(_xlfn.XLOOKUP($F510,'Prodaja+Demand'!$B:$B,'Prodaja+Demand'!BG:BG),0)+ROUND(_xlfn.XLOOKUP($F510,'Demand on-top'!$A:$A,'Demand on-top'!F:F),0)</f>
        <v>221</v>
      </c>
      <c r="L510" s="20">
        <f>ROUND(_xlfn.XLOOKUP($F510,'Prodaja+Demand'!$B:$B,'Prodaja+Demand'!BH:BH),0)+ROUND(_xlfn.XLOOKUP($F510,'Demand on-top'!$A:$A,'Demand on-top'!G:G),0)</f>
        <v>221</v>
      </c>
      <c r="M510" s="20">
        <f>ROUND(_xlfn.XLOOKUP($F510,'Prodaja+Demand'!$B:$B,'Prodaja+Demand'!BI:BI),0)+ROUND(_xlfn.XLOOKUP($F510,'Demand on-top'!$A:$A,'Demand on-top'!H:H),0)</f>
        <v>222</v>
      </c>
      <c r="N510" s="20">
        <f>ROUND(_xlfn.XLOOKUP($F510,'Prodaja+Demand'!$B:$B,'Prodaja+Demand'!BJ:BJ),0)+ROUND(_xlfn.XLOOKUP($F510,'Demand on-top'!$A:$A,'Demand on-top'!I:I),0)</f>
        <v>542</v>
      </c>
      <c r="O510" s="20">
        <f>ROUND(_xlfn.XLOOKUP($F510,'Prodaja+Demand'!$B:$B,'Prodaja+Demand'!BK:BK),0)+ROUND(_xlfn.XLOOKUP($F510,'Demand on-top'!$A:$A,'Demand on-top'!J:J),0)</f>
        <v>1632</v>
      </c>
      <c r="P510" s="20">
        <f>ROUND(_xlfn.XLOOKUP($F510,'Prodaja+Demand'!$B:$B,'Prodaja+Demand'!BL:BL),0)+ROUND(_xlfn.XLOOKUP($F510,'Demand on-top'!$A:$A,'Demand on-top'!K:K),0)</f>
        <v>702</v>
      </c>
      <c r="Q510" s="20">
        <f>ROUND(_xlfn.XLOOKUP($F510,'Prodaja+Demand'!$B:$B,'Prodaja+Demand'!BM:BM),0)+ROUND(_xlfn.XLOOKUP($F510,'Demand on-top'!$A:$A,'Demand on-top'!L:L),0)</f>
        <v>222</v>
      </c>
      <c r="R510" s="20">
        <f>ROUND(_xlfn.XLOOKUP($F510,'Prodaja+Demand'!$B:$B,'Prodaja+Demand'!BN:BN),0)+ROUND(_xlfn.XLOOKUP($F510,'Demand on-top'!$A:$A,'Demand on-top'!M:M),0)</f>
        <v>223</v>
      </c>
      <c r="S510" s="20">
        <f>ROUND(_xlfn.XLOOKUP($F510,'Prodaja+Demand'!$B:$B,'Prodaja+Demand'!BO:BO),0)+ROUND(_xlfn.XLOOKUP($F510,'Demand on-top'!$A:$A,'Demand on-top'!N:N),0)</f>
        <v>433</v>
      </c>
      <c r="T510" s="20">
        <f>ROUND(_xlfn.XLOOKUP($F510,'Prodaja+Demand'!$B:$B,'Prodaja+Demand'!BP:BP),0)+ROUND(_xlfn.XLOOKUP($F510,'Demand on-top'!$A:$A,'Demand on-top'!O:O),0)</f>
        <v>433</v>
      </c>
      <c r="U510" s="20">
        <f>ROUND(_xlfn.XLOOKUP($F510,'Prodaja+Demand'!$B:$B,'Prodaja+Demand'!BQ:BQ),0)+ROUND(_xlfn.XLOOKUP($F510,'Demand on-top'!$A:$A,'Demand on-top'!P:P),0)</f>
        <v>434</v>
      </c>
      <c r="V510" s="20">
        <f>ROUND(_xlfn.XLOOKUP($F510,'Prodaja+Demand'!$B:$B,'Prodaja+Demand'!BR:BR),0)+ROUND(_xlfn.XLOOKUP($F510,'Demand on-top'!$A:$A,'Demand on-top'!Q:Q),0)</f>
        <v>434</v>
      </c>
      <c r="W510" s="20">
        <f>ROUND(_xlfn.XLOOKUP($F510,'Prodaja+Demand'!$B:$B,'Prodaja+Demand'!BS:BS),0)+ROUND(_xlfn.XLOOKUP($F510,'Demand on-top'!$A:$A,'Demand on-top'!R:R),0)</f>
        <v>434</v>
      </c>
      <c r="X510" s="20">
        <f>ROUND(_xlfn.XLOOKUP($F510,'Prodaja+Demand'!$B:$B,'Prodaja+Demand'!BT:BT),0)+ROUND(_xlfn.XLOOKUP($F510,'Demand on-top'!$A:$A,'Demand on-top'!S:S),0)</f>
        <v>3484</v>
      </c>
      <c r="Y510" s="21">
        <f>ROUND(_xlfn.XLOOKUP($F510,'Prodaja+Demand'!$B:$B,'Prodaja+Demand'!BU:BU),0)+ROUND(_xlfn.XLOOKUP($F510,'Demand on-top'!$A:$A,'Demand on-top'!T:T),0)</f>
        <v>225</v>
      </c>
      <c r="Z510" s="21">
        <f>ROUND(_xlfn.XLOOKUP($F510,'Prodaja+Demand'!$B:$B,'Prodaja+Demand'!BV:BV),0)+ROUND(_xlfn.XLOOKUP($F510,'Demand on-top'!$A:$A,'Demand on-top'!U:U),0)</f>
        <v>225</v>
      </c>
      <c r="AA510" s="21">
        <f>ROUND(_xlfn.XLOOKUP($F510,'Prodaja+Demand'!$B:$B,'Prodaja+Demand'!BW:BW),0)+ROUND(_xlfn.XLOOKUP($F510,'Demand on-top'!$A:$A,'Demand on-top'!V:V),0)</f>
        <v>225</v>
      </c>
      <c r="AB510" s="21">
        <f>ROUND(_xlfn.XLOOKUP($F510,'Prodaja+Demand'!$B:$B,'Prodaja+Demand'!BX:BX),0)+ROUND(_xlfn.XLOOKUP($F510,'Demand on-top'!$A:$A,'Demand on-top'!W:W),0)</f>
        <v>226</v>
      </c>
      <c r="AC510" s="21">
        <f>ROUND(_xlfn.XLOOKUP($F510,'Prodaja+Demand'!$B:$B,'Prodaja+Demand'!BY:BY),0)+ROUND(_xlfn.XLOOKUP($F510,'Demand on-top'!$A:$A,'Demand on-top'!X:X),0)</f>
        <v>226</v>
      </c>
      <c r="AD510" s="21">
        <f>ROUND(_xlfn.XLOOKUP($F510,'Prodaja+Demand'!$B:$B,'Prodaja+Demand'!BZ:BZ),0)+ROUND(_xlfn.XLOOKUP($F510,'Demand on-top'!$A:$A,'Demand on-top'!Y:Y),0)</f>
        <v>230</v>
      </c>
      <c r="AE510" s="21">
        <f>ROUND(_xlfn.XLOOKUP($F510,'Prodaja+Demand'!$B:$B,'Prodaja+Demand'!CA:CA),0)+ROUND(_xlfn.XLOOKUP($F510,'Demand on-top'!$A:$A,'Demand on-top'!Z:Z),0)</f>
        <v>233</v>
      </c>
      <c r="AF510" s="21">
        <f>ROUND(_xlfn.XLOOKUP($F510,'Prodaja+Demand'!$B:$B,'Prodaja+Demand'!CB:CB),0)+ROUND(_xlfn.XLOOKUP($F510,'Demand on-top'!$A:$A,'Demand on-top'!AA:AA),0)</f>
        <v>237</v>
      </c>
      <c r="AG510" s="21">
        <f>ROUND(_xlfn.XLOOKUP($F510,'Prodaja+Demand'!$B:$B,'Prodaja+Demand'!CC:CC),0)+ROUND(_xlfn.XLOOKUP($F510,'Demand on-top'!$A:$A,'Demand on-top'!AB:AB),0)</f>
        <v>230</v>
      </c>
      <c r="AH510" s="21">
        <f>ROUND(_xlfn.XLOOKUP($F510,'Prodaja+Demand'!$B:$B,'Prodaja+Demand'!CD:CD),0)+ROUND(_xlfn.XLOOKUP($F510,'Demand on-top'!$A:$A,'Demand on-top'!AC:AC),0)</f>
        <v>231</v>
      </c>
      <c r="AI510" s="21">
        <f>ROUND(_xlfn.XLOOKUP($F510,'Prodaja+Demand'!$B:$B,'Prodaja+Demand'!CE:CE),0)+ROUND(_xlfn.XLOOKUP($F510,'Demand on-top'!$A:$A,'Demand on-top'!AD:AD),0)</f>
        <v>231</v>
      </c>
      <c r="AJ510" s="21">
        <f>ROUND(_xlfn.XLOOKUP($F510,'Prodaja+Demand'!$B:$B,'Prodaja+Demand'!CF:CF),0)+ROUND(_xlfn.XLOOKUP($F510,'Demand on-top'!$A:$A,'Demand on-top'!AE:AE),0)</f>
        <v>225</v>
      </c>
      <c r="AK510" s="21">
        <f>ROUND(_xlfn.XLOOKUP($F510,'Prodaja+Demand'!$B:$B,'Prodaja+Demand'!CG:CG),0)+ROUND(_xlfn.XLOOKUP($F510,'Demand on-top'!$A:$A,'Demand on-top'!AF:AF),0)</f>
        <v>225</v>
      </c>
      <c r="AL510" s="21">
        <f>ROUND(_xlfn.XLOOKUP($F510,'Prodaja+Demand'!$B:$B,'Prodaja+Demand'!CH:CH),0)+ROUND(_xlfn.XLOOKUP($F510,'Demand on-top'!$A:$A,'Demand on-top'!AG:AG),0)</f>
        <v>226</v>
      </c>
      <c r="AM510" s="21">
        <f>ROUND(_xlfn.XLOOKUP($F510,'Prodaja+Demand'!$B:$B,'Prodaja+Demand'!CI:CI),0)+ROUND(_xlfn.XLOOKUP($F510,'Demand on-top'!$A:$A,'Demand on-top'!AH:AH),0)</f>
        <v>226</v>
      </c>
      <c r="AN510" s="21">
        <f>ROUND(_xlfn.XLOOKUP($F510,'Prodaja+Demand'!$B:$B,'Prodaja+Demand'!CJ:CJ),0)+ROUND(_xlfn.XLOOKUP($F510,'Demand on-top'!$A:$A,'Demand on-top'!AI:AI),0)</f>
        <v>226</v>
      </c>
      <c r="AO510" s="21">
        <f>ROUND(_xlfn.XLOOKUP($F510,'Prodaja+Demand'!$B:$B,'Prodaja+Demand'!CK:CK),0)+ROUND(_xlfn.XLOOKUP($F510,'Demand on-top'!$A:$A,'Demand on-top'!AJ:AJ),0)</f>
        <v>226</v>
      </c>
      <c r="AP510" s="21">
        <f>ROUND(_xlfn.XLOOKUP($F510,'Prodaja+Demand'!$B:$B,'Prodaja+Demand'!CL:CL),0)+ROUND(_xlfn.XLOOKUP($F510,'Demand on-top'!$A:$A,'Demand on-top'!AK:AK),0)</f>
        <v>0</v>
      </c>
      <c r="AQ510" s="21">
        <f>ROUND(_xlfn.XLOOKUP($F510,'Prodaja+Demand'!$B:$B,'Prodaja+Demand'!CM:CM),0)+ROUND(_xlfn.XLOOKUP($F510,'Demand on-top'!$A:$A,'Demand on-top'!AL:AL),0)</f>
        <v>0</v>
      </c>
    </row>
    <row r="511" spans="1:43" hidden="1" x14ac:dyDescent="0.3">
      <c r="A511" s="14">
        <f>_xlfn.XLOOKUP(F511,'Demand on-top'!A:A,'Demand on-top'!S:S)</f>
        <v>3260</v>
      </c>
      <c r="B511" s="16" t="s">
        <v>268</v>
      </c>
      <c r="C511" s="17" t="s">
        <v>269</v>
      </c>
      <c r="D511" s="18" cm="1">
        <f t="array" ref="D511">ROUND(_xlfn.XLOOKUP(B511,Artikli!A:A,Artikli!C:C/7),0)</f>
        <v>6</v>
      </c>
      <c r="E511" s="19" t="s">
        <v>12</v>
      </c>
      <c r="F511" s="19" t="s">
        <v>266</v>
      </c>
      <c r="G511" s="48" t="s">
        <v>267</v>
      </c>
      <c r="H511" s="62"/>
      <c r="I511" s="57" t="s">
        <v>27</v>
      </c>
      <c r="J511" s="31">
        <v>0</v>
      </c>
      <c r="K511" s="20">
        <f>IFERROR(_xlfn.XLOOKUP($F511,'Incoming supply'!$A:$A,'Incoming supply'!B:B),0)</f>
        <v>0</v>
      </c>
      <c r="L511" s="20">
        <f>IFERROR(_xlfn.XLOOKUP($F511,'Incoming supply'!$A:$A,'Incoming supply'!C:C),0)</f>
        <v>0</v>
      </c>
      <c r="M511" s="20">
        <f>IFERROR(_xlfn.XLOOKUP($F511,'Incoming supply'!$A:$A,'Incoming supply'!D:D),0)</f>
        <v>0</v>
      </c>
      <c r="N511" s="20">
        <f>IFERROR(_xlfn.XLOOKUP($F511,'Incoming supply'!$A:$A,'Incoming supply'!E:E),0)</f>
        <v>0</v>
      </c>
      <c r="O511" s="20">
        <f>IFERROR(_xlfn.XLOOKUP($F511,'Incoming supply'!$A:$A,'Incoming supply'!F:F),0)</f>
        <v>0</v>
      </c>
      <c r="P511" s="20">
        <f>IFERROR(_xlfn.XLOOKUP($F511,'Incoming supply'!$A:$A,'Incoming supply'!G:G),0)</f>
        <v>0</v>
      </c>
      <c r="Q511" s="20">
        <f>IFERROR(_xlfn.XLOOKUP($F511,'Incoming supply'!$A:$A,'Incoming supply'!H:H),0)</f>
        <v>0</v>
      </c>
      <c r="R511" s="20">
        <f>IFERROR(_xlfn.XLOOKUP($F511,'Incoming supply'!$A:$A,'Incoming supply'!I:I),0)</f>
        <v>0</v>
      </c>
      <c r="S511" s="20">
        <f>IFERROR(_xlfn.XLOOKUP($F511,'Incoming supply'!$A:$A,'Incoming supply'!J:J),0)</f>
        <v>0</v>
      </c>
      <c r="T511" s="20">
        <f>IFERROR(_xlfn.XLOOKUP($F511,'Incoming supply'!$A:$A,'Incoming supply'!K:K),0)</f>
        <v>0</v>
      </c>
      <c r="U511" s="20">
        <f>IFERROR(_xlfn.XLOOKUP($F511,'Incoming supply'!$A:$A,'Incoming supply'!L:L),0)</f>
        <v>0</v>
      </c>
      <c r="V511" s="20">
        <f>IFERROR(_xlfn.XLOOKUP($F511,'Incoming supply'!$A:$A,'Incoming supply'!M:M),0)</f>
        <v>0</v>
      </c>
      <c r="W511" s="20">
        <f>IFERROR(_xlfn.XLOOKUP($F511,'Incoming supply'!$A:$A,'Incoming supply'!N:N),0)</f>
        <v>0</v>
      </c>
      <c r="X511" s="20">
        <f>IFERROR(_xlfn.XLOOKUP($F511,'Incoming supply'!$A:$A,'Incoming supply'!O:O),0)</f>
        <v>0</v>
      </c>
      <c r="Y511" s="21">
        <f>IFERROR(_xlfn.XLOOKUP($F511,'Incoming supply'!$A:$A,'Incoming supply'!P:P),0)</f>
        <v>0</v>
      </c>
      <c r="Z511" s="21">
        <f>IFERROR(_xlfn.XLOOKUP($F511,'Incoming supply'!$A:$A,'Incoming supply'!Q:Q),0)</f>
        <v>0</v>
      </c>
      <c r="AA511" s="21">
        <f>IFERROR(_xlfn.XLOOKUP($F511,'Incoming supply'!$A:$A,'Incoming supply'!R:R),0)</f>
        <v>0</v>
      </c>
      <c r="AB511" s="21">
        <f>IFERROR(_xlfn.XLOOKUP($F511,'Incoming supply'!$A:$A,'Incoming supply'!S:S),0)</f>
        <v>0</v>
      </c>
      <c r="AC511" s="21">
        <f>IFERROR(_xlfn.XLOOKUP($F511,'Incoming supply'!$A:$A,'Incoming supply'!T:T),0)</f>
        <v>0</v>
      </c>
      <c r="AD511" s="21">
        <f>IFERROR(_xlfn.XLOOKUP($F511,'Incoming supply'!$A:$A,'Incoming supply'!U:U),0)</f>
        <v>0</v>
      </c>
      <c r="AE511" s="21">
        <f>IFERROR(_xlfn.XLOOKUP($F511,'Incoming supply'!$A:$A,'Incoming supply'!V:V),0)</f>
        <v>0</v>
      </c>
      <c r="AF511" s="21">
        <f>IFERROR(_xlfn.XLOOKUP($F511,'Incoming supply'!$A:$A,'Incoming supply'!W:W),0)</f>
        <v>0</v>
      </c>
      <c r="AG511" s="21">
        <f>IFERROR(_xlfn.XLOOKUP($F511,'Incoming supply'!$A:$A,'Incoming supply'!X:X),0)</f>
        <v>0</v>
      </c>
      <c r="AH511" s="21">
        <f>IFERROR(_xlfn.XLOOKUP($F511,'Incoming supply'!$A:$A,'Incoming supply'!Y:Y),0)</f>
        <v>0</v>
      </c>
      <c r="AI511" s="21">
        <f>IFERROR(_xlfn.XLOOKUP($F511,'Incoming supply'!$A:$A,'Incoming supply'!Z:Z),0)</f>
        <v>0</v>
      </c>
      <c r="AJ511" s="21">
        <f>IFERROR(_xlfn.XLOOKUP($F511,'Incoming supply'!$A:$A,'Incoming supply'!AA:AA),0)</f>
        <v>0</v>
      </c>
      <c r="AK511" s="21">
        <f>IFERROR(_xlfn.XLOOKUP($F511,'Incoming supply'!$A:$A,'Incoming supply'!AB:AB),0)</f>
        <v>0</v>
      </c>
      <c r="AL511" s="21">
        <f>IFERROR(_xlfn.XLOOKUP($F511,'Incoming supply'!$A:$A,'Incoming supply'!AC:AC),0)</f>
        <v>0</v>
      </c>
      <c r="AM511" s="21">
        <f>IFERROR(_xlfn.XLOOKUP($F511,'Incoming supply'!$A:$A,'Incoming supply'!AD:AD),0)</f>
        <v>0</v>
      </c>
      <c r="AN511" s="21">
        <f>IFERROR(_xlfn.XLOOKUP($F511,'Incoming supply'!$A:$A,'Incoming supply'!AE:AE),0)</f>
        <v>0</v>
      </c>
      <c r="AO511" s="21">
        <f>IFERROR(_xlfn.XLOOKUP($F511,'Incoming supply'!$A:$A,'Incoming supply'!AF:AF),0)</f>
        <v>0</v>
      </c>
      <c r="AP511" s="21">
        <f>IFERROR(_xlfn.XLOOKUP($F511,'Incoming supply'!$A:$A,'Incoming supply'!AG:AG),0)</f>
        <v>0</v>
      </c>
      <c r="AQ511" s="21">
        <f>IFERROR(_xlfn.XLOOKUP($F511,'Incoming supply'!$A:$A,'Incoming supply'!AH:AH),0)</f>
        <v>0</v>
      </c>
    </row>
    <row r="512" spans="1:43" hidden="1" x14ac:dyDescent="0.3">
      <c r="A512" s="14">
        <f>_xlfn.XLOOKUP(F512,'Demand on-top'!A:A,'Demand on-top'!S:S)</f>
        <v>3260</v>
      </c>
      <c r="B512" s="16" t="s">
        <v>268</v>
      </c>
      <c r="C512" s="17" t="s">
        <v>269</v>
      </c>
      <c r="D512" s="18" cm="1">
        <f t="array" ref="D512">ROUND(_xlfn.XLOOKUP(B512,Artikli!A:A,Artikli!C:C/7),0)</f>
        <v>6</v>
      </c>
      <c r="E512" s="19" t="s">
        <v>12</v>
      </c>
      <c r="F512" s="19" t="s">
        <v>266</v>
      </c>
      <c r="G512" s="48" t="s">
        <v>267</v>
      </c>
      <c r="H512" s="62"/>
      <c r="I512" s="57" t="s">
        <v>4096</v>
      </c>
      <c r="J512" s="31">
        <v>4650</v>
      </c>
      <c r="K512" s="20">
        <f t="shared" ref="K512" si="3441">IF((K509-K510+K511)&gt;0,(K509-K510+K511),0)</f>
        <v>4431</v>
      </c>
      <c r="L512" s="20">
        <f t="shared" ref="L512" si="3442">IF((L509-L510+L511)&gt;0,(L509-L510+L511),0)</f>
        <v>4210</v>
      </c>
      <c r="M512" s="20">
        <f t="shared" ref="M512" si="3443">IF((M509-M510+M511)&gt;0,(M509-M510+M511),0)</f>
        <v>3988</v>
      </c>
      <c r="N512" s="20">
        <f t="shared" ref="N512" si="3444">IF((N509-N510+N511)&gt;0,(N509-N510+N511),0)</f>
        <v>3446</v>
      </c>
      <c r="O512" s="20">
        <f t="shared" ref="O512" si="3445">IF((O509-O510+O511)&gt;0,(O509-O510+O511),0)</f>
        <v>1814</v>
      </c>
      <c r="P512" s="20">
        <f t="shared" ref="P512" si="3446">IF((P509-P510+P511)&gt;0,(P509-P510+P511),0)</f>
        <v>1112</v>
      </c>
      <c r="Q512" s="20">
        <f t="shared" ref="Q512" si="3447">IF((Q509-Q510+Q511)&gt;0,(Q509-Q510+Q511),0)</f>
        <v>890</v>
      </c>
      <c r="R512" s="20">
        <f t="shared" ref="R512" si="3448">IF((R509-R510+R511)&gt;0,(R509-R510+R511),0)</f>
        <v>667</v>
      </c>
      <c r="S512" s="20">
        <f t="shared" ref="S512" si="3449">IF((S509-S510+S511)&gt;0,(S509-S510+S511),0)</f>
        <v>234</v>
      </c>
      <c r="T512" s="20">
        <f t="shared" ref="T512" si="3450">IF((T509-T510+T511)&gt;0,(T509-T510+T511),0)</f>
        <v>0</v>
      </c>
      <c r="U512" s="20">
        <f t="shared" ref="U512" si="3451">IF((U509-U510+U511)&gt;0,(U509-U510+U511),0)</f>
        <v>0</v>
      </c>
      <c r="V512" s="20">
        <f t="shared" ref="V512" si="3452">IF((V509-V510+V511)&gt;0,(V509-V510+V511),0)</f>
        <v>0</v>
      </c>
      <c r="W512" s="20">
        <f t="shared" ref="W512" si="3453">IF((W509-W510+W511)&gt;0,(W509-W510+W511),0)</f>
        <v>0</v>
      </c>
      <c r="X512" s="20">
        <f t="shared" ref="X512" si="3454">IF((X509-X510+X511)&gt;0,(X509-X510+X511),0)</f>
        <v>0</v>
      </c>
      <c r="Y512" s="21">
        <f t="shared" ref="Y512:AQ512" si="3455">IF((Y509-Y510+Y511)&gt;0,(Y509-Y510+Y511),0)</f>
        <v>0</v>
      </c>
      <c r="Z512" s="21">
        <f t="shared" si="3455"/>
        <v>0</v>
      </c>
      <c r="AA512" s="21">
        <f t="shared" si="3455"/>
        <v>0</v>
      </c>
      <c r="AB512" s="21">
        <f t="shared" si="3455"/>
        <v>0</v>
      </c>
      <c r="AC512" s="21">
        <f t="shared" si="3455"/>
        <v>0</v>
      </c>
      <c r="AD512" s="21">
        <f t="shared" si="3455"/>
        <v>0</v>
      </c>
      <c r="AE512" s="21">
        <f t="shared" si="3455"/>
        <v>0</v>
      </c>
      <c r="AF512" s="21">
        <f t="shared" si="3455"/>
        <v>0</v>
      </c>
      <c r="AG512" s="21">
        <f t="shared" si="3455"/>
        <v>0</v>
      </c>
      <c r="AH512" s="21">
        <f t="shared" si="3455"/>
        <v>0</v>
      </c>
      <c r="AI512" s="21">
        <f t="shared" si="3455"/>
        <v>0</v>
      </c>
      <c r="AJ512" s="21">
        <f t="shared" si="3455"/>
        <v>0</v>
      </c>
      <c r="AK512" s="21">
        <f t="shared" si="3455"/>
        <v>0</v>
      </c>
      <c r="AL512" s="21">
        <f t="shared" si="3455"/>
        <v>0</v>
      </c>
      <c r="AM512" s="21">
        <f t="shared" si="3455"/>
        <v>0</v>
      </c>
      <c r="AN512" s="21">
        <f t="shared" si="3455"/>
        <v>0</v>
      </c>
      <c r="AO512" s="21">
        <f t="shared" si="3455"/>
        <v>0</v>
      </c>
      <c r="AP512" s="21">
        <f t="shared" si="3455"/>
        <v>0</v>
      </c>
      <c r="AQ512" s="21">
        <f t="shared" si="3455"/>
        <v>0</v>
      </c>
    </row>
    <row r="513" spans="1:43" hidden="1" x14ac:dyDescent="0.3">
      <c r="A513" s="14">
        <f>_xlfn.XLOOKUP(F513,'Demand on-top'!A:A,'Demand on-top'!S:S)</f>
        <v>3260</v>
      </c>
      <c r="B513" s="22" t="s">
        <v>268</v>
      </c>
      <c r="C513" s="23" t="s">
        <v>269</v>
      </c>
      <c r="D513" s="18" cm="1">
        <f t="array" ref="D513">ROUND(_xlfn.XLOOKUP(B513,Artikli!A:A,Artikli!C:C/7),0)</f>
        <v>6</v>
      </c>
      <c r="E513" s="25" t="s">
        <v>12</v>
      </c>
      <c r="F513" s="25" t="s">
        <v>266</v>
      </c>
      <c r="G513" s="49" t="s">
        <v>267</v>
      </c>
      <c r="H513" s="64"/>
      <c r="I513" s="58" t="s">
        <v>29</v>
      </c>
      <c r="J513" s="32">
        <v>10.046082949308756</v>
      </c>
      <c r="K513" s="26" cm="1">
        <f t="array" ref="K513">IFERROR(_xlfn.LET(_xlpm.stk, K509, _xlpm.dem, L510:$BF510,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AVERAGE(L510:Z510), _xlpm.nxt), _xlpm.fw + ((_xlpm.stk - _xlpm.ded) / _xlpm.safe_nxt)),0)</f>
        <v>9.0506912442396317</v>
      </c>
      <c r="L513" s="26" cm="1">
        <f t="array" ref="L513">IFERROR(_xlfn.LET(_xlpm.stk, L509, _xlpm.dem, M510:$BF510,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AVERAGE(M510:AA510), _xlpm.nxt), _xlpm.fw + ((_xlpm.stk - _xlpm.ded) / _xlpm.safe_nxt)),0)</f>
        <v>8.0506912442396317</v>
      </c>
      <c r="M513" s="26" cm="1">
        <f t="array" ref="M513">IFERROR(_xlfn.LET(_xlpm.stk, M509, _xlpm.dem, N510:$BF510,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AVERAGE(N510:AB510), _xlpm.nxt), _xlpm.fw + ((_xlpm.stk - _xlpm.ded) / _xlpm.safe_nxt)),0)</f>
        <v>7.0529953917050694</v>
      </c>
      <c r="N513" s="26" cm="1">
        <f t="array" ref="N513">IFERROR(_xlfn.LET(_xlpm.stk, N509, _xlpm.dem, O510:$BF510,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AVERAGE(O510:AC510), _xlpm.nxt), _xlpm.fw + ((_xlpm.stk - _xlpm.ded) / _xlpm.safe_nxt)),0)</f>
        <v>6.790322580645161</v>
      </c>
      <c r="O513" s="26" cm="1">
        <f t="array" ref="O513">IFERROR(_xlfn.LET(_xlpm.stk, O509, _xlpm.dem, P510:$BF510,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AVERAGE(P510:AD510), _xlpm.nxt), _xlpm.fw + ((_xlpm.stk - _xlpm.ded) / _xlpm.safe_nxt)),0)</f>
        <v>8.0376004592422507</v>
      </c>
      <c r="P513" s="26" cm="1">
        <f t="array" ref="P513">IFERROR(_xlfn.LET(_xlpm.stk, P509, _xlpm.dem, Q510:$BF510,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AVERAGE(Q510:AE510), _xlpm.nxt), _xlpm.fw + ((_xlpm.stk - _xlpm.ded) / _xlpm.safe_nxt)),0)</f>
        <v>5.1589861751152073</v>
      </c>
      <c r="Q513" s="26" cm="1">
        <f t="array" ref="Q513">IFERROR(_xlfn.LET(_xlpm.stk, Q509, _xlpm.dem, R510:$BF510,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AVERAGE(R510:AF510), _xlpm.nxt), _xlpm.fw + ((_xlpm.stk - _xlpm.ded) / _xlpm.safe_nxt)),0)</f>
        <v>3.052995391705069</v>
      </c>
      <c r="R513" s="26" cm="1">
        <f t="array" ref="R513">IFERROR(_xlfn.LET(_xlpm.stk, R509, _xlpm.dem, S510:$BF510,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AVERAGE(S510:AG510), _xlpm.nxt), _xlpm.fw + ((_xlpm.stk - _xlpm.ded) / _xlpm.safe_nxt)),0)</f>
        <v>2.0552995391705071</v>
      </c>
      <c r="S513" s="26" cm="1">
        <f t="array" ref="S513">IFERROR(_xlfn.LET(_xlpm.stk, S509, _xlpm.dem, T510:$BF510,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AVERAGE(T510:AH510), _xlpm.nxt), _xlpm.fw + ((_xlpm.stk - _xlpm.ded) / _xlpm.safe_nxt)),0)</f>
        <v>1.5391705069124424</v>
      </c>
      <c r="T513" s="26" cm="1">
        <f t="array" ref="T513">IFERROR(_xlfn.LET(_xlpm.stk, T509, _xlpm.dem, U510:$BF510,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AVERAGE(U510:AI510), _xlpm.nxt), _xlpm.fw + ((_xlpm.stk - _xlpm.ded) / _xlpm.safe_nxt)),0)</f>
        <v>0.53917050691244239</v>
      </c>
      <c r="U513" s="26" cm="1">
        <f t="array" ref="U513">IFERROR(_xlfn.LET(_xlpm.stk, U509, _xlpm.dem, V510:$BF510,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AVERAGE(V510:AJ510), _xlpm.nxt), _xlpm.fw + ((_xlpm.stk - _xlpm.ded) / _xlpm.safe_nxt)),0)</f>
        <v>0</v>
      </c>
      <c r="V513" s="26" cm="1">
        <f t="array" ref="V513">IFERROR(_xlfn.LET(_xlpm.stk, V509, _xlpm.dem, W510:$BF510,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AVERAGE(W510:AK510), _xlpm.nxt), _xlpm.fw + ((_xlpm.stk - _xlpm.ded) / _xlpm.safe_nxt)),0)</f>
        <v>0</v>
      </c>
      <c r="W513" s="26" cm="1">
        <f t="array" ref="W513">IFERROR(_xlfn.LET(_xlpm.stk, W509, _xlpm.dem, X510:$BF510,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AVERAGE(X510:AL510), _xlpm.nxt), _xlpm.fw + ((_xlpm.stk - _xlpm.ded) / _xlpm.safe_nxt)),0)</f>
        <v>0</v>
      </c>
      <c r="X513" s="26" cm="1">
        <f t="array" ref="X513">IFERROR(_xlfn.LET(_xlpm.stk, X509, _xlpm.dem, Y510:$BF510,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AVERAGE(Y510:AM510), _xlpm.nxt), _xlpm.fw + ((_xlpm.stk - _xlpm.ded) / _xlpm.safe_nxt)),0)</f>
        <v>0</v>
      </c>
      <c r="Y513" s="27" cm="1">
        <f t="array" ref="Y513">IFERROR(_xlfn.LET(_xlpm.stk, Y509, _xlpm.dem, Z510:$BF510,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AVERAGE(Z510:AN510), _xlpm.nxt), _xlpm.fw + ((_xlpm.stk - _xlpm.ded) / _xlpm.safe_nxt)),0)</f>
        <v>0</v>
      </c>
      <c r="Z513" s="27" cm="1">
        <f t="array" ref="Z513">IFERROR(_xlfn.LET(_xlpm.stk, Z509, _xlpm.dem, AA510:$BF510,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AVERAGE(AA510:AO510), _xlpm.nxt), _xlpm.fw + ((_xlpm.stk - _xlpm.ded) / _xlpm.safe_nxt)),0)</f>
        <v>0</v>
      </c>
      <c r="AA513" s="27" cm="1">
        <f t="array" ref="AA513">IFERROR(_xlfn.LET(_xlpm.stk, AA509, _xlpm.dem, AB510:$BF510,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AVERAGE(AB510:AP510), _xlpm.nxt), _xlpm.fw + ((_xlpm.stk - _xlpm.ded) / _xlpm.safe_nxt)),0)</f>
        <v>0</v>
      </c>
      <c r="AB513" s="27" cm="1">
        <f t="array" ref="AB513">IFERROR(_xlfn.LET(_xlpm.stk, AB509, _xlpm.dem, AC510:$BF510,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AVERAGE(AC510:AQ510), _xlpm.nxt), _xlpm.fw + ((_xlpm.stk - _xlpm.ded) / _xlpm.safe_nxt)),0)</f>
        <v>0</v>
      </c>
      <c r="AC513" s="27" cm="1">
        <f t="array" ref="AC513">IFERROR(_xlfn.LET(_xlpm.stk, AC509, _xlpm.dem, AD510:$BF510,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AVERAGE(AD510:AR510), _xlpm.nxt), _xlpm.fw + ((_xlpm.stk - _xlpm.ded) / _xlpm.safe_nxt)),0)</f>
        <v>0</v>
      </c>
      <c r="AD513" s="27" cm="1">
        <f t="array" ref="AD513">IFERROR(_xlfn.LET(_xlpm.stk, AD509, _xlpm.dem, AE510:$BF510,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AVERAGE(AE510:AS510), _xlpm.nxt), _xlpm.fw + ((_xlpm.stk - _xlpm.ded) / _xlpm.safe_nxt)),0)</f>
        <v>0</v>
      </c>
      <c r="AE513" s="27" cm="1">
        <f t="array" ref="AE513">IFERROR(_xlfn.LET(_xlpm.stk, AE509, _xlpm.dem, AF510:$BF510,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AVERAGE(AF510:AT510), _xlpm.nxt), _xlpm.fw + ((_xlpm.stk - _xlpm.ded) / _xlpm.safe_nxt)),0)</f>
        <v>0</v>
      </c>
      <c r="AF513" s="27" cm="1">
        <f t="array" ref="AF513">IFERROR(_xlfn.LET(_xlpm.stk, AF509, _xlpm.dem, AG510:$BF510,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AVERAGE(AG510:AU510), _xlpm.nxt), _xlpm.fw + ((_xlpm.stk - _xlpm.ded) / _xlpm.safe_nxt)),0)</f>
        <v>0</v>
      </c>
      <c r="AG513" s="27" cm="1">
        <f t="array" ref="AG513">IFERROR(_xlfn.LET(_xlpm.stk, AG509, _xlpm.dem, AH510:$BF510,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AVERAGE(AH510:AV510), _xlpm.nxt), _xlpm.fw + ((_xlpm.stk - _xlpm.ded) / _xlpm.safe_nxt)),0)</f>
        <v>0</v>
      </c>
      <c r="AH513" s="27" cm="1">
        <f t="array" ref="AH513">IFERROR(_xlfn.LET(_xlpm.stk, AH509, _xlpm.dem, AI510:$BF510,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AVERAGE(AI510:AW510), _xlpm.nxt), _xlpm.fw + ((_xlpm.stk - _xlpm.ded) / _xlpm.safe_nxt)),0)</f>
        <v>0</v>
      </c>
      <c r="AI513" s="27" cm="1">
        <f t="array" ref="AI513">IFERROR(_xlfn.LET(_xlpm.stk, AI509, _xlpm.dem, AJ510:$BF510,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AVERAGE(AJ510:AX510), _xlpm.nxt), _xlpm.fw + ((_xlpm.stk - _xlpm.ded) / _xlpm.safe_nxt)),0)</f>
        <v>0</v>
      </c>
      <c r="AJ513" s="27" cm="1">
        <f t="array" ref="AJ513">IFERROR(_xlfn.LET(_xlpm.stk, AJ509, _xlpm.dem, AK510:$BF510,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AVERAGE(AK510:AY510), _xlpm.nxt), _xlpm.fw + ((_xlpm.stk - _xlpm.ded) / _xlpm.safe_nxt)),0)</f>
        <v>0</v>
      </c>
      <c r="AK513" s="27" cm="1">
        <f t="array" ref="AK513">IFERROR(_xlfn.LET(_xlpm.stk, AK509, _xlpm.dem, AL510:$BF510,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AVERAGE(AL510:AZ510), _xlpm.nxt), _xlpm.fw + ((_xlpm.stk - _xlpm.ded) / _xlpm.safe_nxt)),0)</f>
        <v>0</v>
      </c>
      <c r="AL513" s="27" cm="1">
        <f t="array" ref="AL513">IFERROR(_xlfn.LET(_xlpm.stk, AL509, _xlpm.dem, AM510:$BF510,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AVERAGE(AM510:BA510), _xlpm.nxt), _xlpm.fw + ((_xlpm.stk - _xlpm.ded) / _xlpm.safe_nxt)),0)</f>
        <v>0</v>
      </c>
      <c r="AM513" s="27" cm="1">
        <f t="array" ref="AM513">IFERROR(_xlfn.LET(_xlpm.stk, AM509, _xlpm.dem, AN510:$BF510,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AVERAGE(AN510:BB510), _xlpm.nxt), _xlpm.fw + ((_xlpm.stk - _xlpm.ded) / _xlpm.safe_nxt)),0)</f>
        <v>0</v>
      </c>
      <c r="AN513" s="27" cm="1">
        <f t="array" ref="AN513">IFERROR(_xlfn.LET(_xlpm.stk, AN509, _xlpm.dem, AO510:$BF510,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AVERAGE(AO510:BC510), _xlpm.nxt), _xlpm.fw + ((_xlpm.stk - _xlpm.ded) / _xlpm.safe_nxt)),0)</f>
        <v>0</v>
      </c>
      <c r="AO513" s="27" cm="1">
        <f t="array" ref="AO513">IFERROR(_xlfn.LET(_xlpm.stk, AO509, _xlpm.dem, AP510:$BF510,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AVERAGE(AP510:BD510), _xlpm.nxt), _xlpm.fw + ((_xlpm.stk - _xlpm.ded) / _xlpm.safe_nxt)),0)</f>
        <v>0</v>
      </c>
      <c r="AP513" s="27" cm="1">
        <f t="array" ref="AP513">IFERROR(_xlfn.LET(_xlpm.stk, AP509, _xlpm.dem, AQ510:$BF510,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AVERAGE(AQ510:BE510), _xlpm.nxt), _xlpm.fw + ((_xlpm.stk - _xlpm.ded) / _xlpm.safe_nxt)),0)</f>
        <v>0</v>
      </c>
      <c r="AQ513" s="27" cm="1">
        <f t="array" ref="AQ513">IFERROR(_xlfn.LET(_xlpm.stk, AQ509, _xlpm.dem, AR510:$BF510,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AVERAGE(AR510:BF510), _xlpm.nxt), _xlpm.fw + ((_xlpm.stk - _xlpm.ded) / _xlpm.safe_nxt)),0)</f>
        <v>0</v>
      </c>
    </row>
    <row r="514" spans="1:43" hidden="1" x14ac:dyDescent="0.3">
      <c r="A514" s="14">
        <f>_xlfn.XLOOKUP(F514,'Demand on-top'!A:A,'Demand on-top'!S:S)</f>
        <v>990</v>
      </c>
      <c r="B514" s="16" t="s">
        <v>268</v>
      </c>
      <c r="C514" s="17" t="s">
        <v>269</v>
      </c>
      <c r="D514" s="18" cm="1">
        <f t="array" ref="D514">ROUND(_xlfn.XLOOKUP(B514,Artikli!A:A,Artikli!C:C/7),0)</f>
        <v>6</v>
      </c>
      <c r="E514" s="19" t="s">
        <v>12</v>
      </c>
      <c r="F514" s="19" t="s">
        <v>270</v>
      </c>
      <c r="G514" s="48" t="s">
        <v>271</v>
      </c>
      <c r="H514" s="61"/>
      <c r="I514" s="57" t="s">
        <v>26</v>
      </c>
      <c r="J514" s="31">
        <v>3350</v>
      </c>
      <c r="K514" s="20">
        <f>IFERROR(_xlfn.XLOOKUP(F514,Stock!A:A,Stock!AI:AI),0)</f>
        <v>3308</v>
      </c>
      <c r="L514" s="20">
        <f t="shared" ref="L514:Y514" si="3456">K517</f>
        <v>3184</v>
      </c>
      <c r="M514" s="20">
        <f t="shared" si="3456"/>
        <v>3060</v>
      </c>
      <c r="N514" s="20">
        <f t="shared" si="3456"/>
        <v>2936</v>
      </c>
      <c r="O514" s="20">
        <f t="shared" si="3456"/>
        <v>2813</v>
      </c>
      <c r="P514" s="20">
        <f t="shared" si="3456"/>
        <v>2180</v>
      </c>
      <c r="Q514" s="20">
        <f t="shared" si="3456"/>
        <v>1877</v>
      </c>
      <c r="R514" s="20">
        <f t="shared" si="3456"/>
        <v>1754</v>
      </c>
      <c r="S514" s="20">
        <f t="shared" si="3456"/>
        <v>1631</v>
      </c>
      <c r="T514" s="20">
        <f t="shared" si="3456"/>
        <v>1448</v>
      </c>
      <c r="U514" s="20">
        <f t="shared" si="3456"/>
        <v>1265</v>
      </c>
      <c r="V514" s="20">
        <f t="shared" si="3456"/>
        <v>1082</v>
      </c>
      <c r="W514" s="20">
        <f t="shared" si="3456"/>
        <v>899</v>
      </c>
      <c r="X514" s="20">
        <f t="shared" si="3456"/>
        <v>716</v>
      </c>
      <c r="Y514" s="21">
        <f t="shared" si="3456"/>
        <v>0</v>
      </c>
      <c r="Z514" s="21">
        <f t="shared" ref="Z514" si="3457">Y517</f>
        <v>0</v>
      </c>
      <c r="AA514" s="21">
        <f t="shared" ref="AA514" si="3458">Z517</f>
        <v>0</v>
      </c>
      <c r="AB514" s="21">
        <f t="shared" ref="AB514" si="3459">AA517</f>
        <v>0</v>
      </c>
      <c r="AC514" s="21">
        <f t="shared" ref="AC514" si="3460">AB517</f>
        <v>0</v>
      </c>
      <c r="AD514" s="21">
        <f t="shared" ref="AD514" si="3461">AC517</f>
        <v>0</v>
      </c>
      <c r="AE514" s="21">
        <f t="shared" ref="AE514" si="3462">AD517</f>
        <v>0</v>
      </c>
      <c r="AF514" s="21">
        <f t="shared" ref="AF514" si="3463">AE517</f>
        <v>0</v>
      </c>
      <c r="AG514" s="21">
        <f t="shared" ref="AG514" si="3464">AF517</f>
        <v>0</v>
      </c>
      <c r="AH514" s="21">
        <f t="shared" ref="AH514" si="3465">AG517</f>
        <v>0</v>
      </c>
      <c r="AI514" s="21">
        <f t="shared" ref="AI514" si="3466">AH517</f>
        <v>0</v>
      </c>
      <c r="AJ514" s="21">
        <f t="shared" ref="AJ514" si="3467">AI517</f>
        <v>0</v>
      </c>
      <c r="AK514" s="21">
        <f t="shared" ref="AK514" si="3468">AJ517</f>
        <v>0</v>
      </c>
      <c r="AL514" s="21">
        <f t="shared" ref="AL514" si="3469">AK517</f>
        <v>0</v>
      </c>
      <c r="AM514" s="21">
        <f t="shared" ref="AM514" si="3470">AL517</f>
        <v>0</v>
      </c>
      <c r="AN514" s="21">
        <f t="shared" ref="AN514" si="3471">AM517</f>
        <v>0</v>
      </c>
      <c r="AO514" s="21">
        <f t="shared" ref="AO514" si="3472">AN517</f>
        <v>0</v>
      </c>
      <c r="AP514" s="21">
        <f t="shared" ref="AP514" si="3473">AO517</f>
        <v>0</v>
      </c>
      <c r="AQ514" s="21">
        <f t="shared" ref="AQ514" si="3474">AP517</f>
        <v>0</v>
      </c>
    </row>
    <row r="515" spans="1:43" hidden="1" x14ac:dyDescent="0.3">
      <c r="A515" s="14">
        <f>_xlfn.XLOOKUP(F515,'Demand on-top'!A:A,'Demand on-top'!S:S)</f>
        <v>990</v>
      </c>
      <c r="B515" s="16" t="s">
        <v>268</v>
      </c>
      <c r="C515" s="17" t="s">
        <v>269</v>
      </c>
      <c r="D515" s="18" cm="1">
        <f t="array" ref="D515">ROUND(_xlfn.XLOOKUP(B515,Artikli!A:A,Artikli!C:C/7),0)</f>
        <v>6</v>
      </c>
      <c r="E515" s="19" t="s">
        <v>12</v>
      </c>
      <c r="F515" s="19" t="s">
        <v>270</v>
      </c>
      <c r="G515" s="48" t="s">
        <v>271</v>
      </c>
      <c r="H515" s="62"/>
      <c r="I515" s="57" t="s">
        <v>28</v>
      </c>
      <c r="J515" s="31">
        <v>124</v>
      </c>
      <c r="K515" s="20">
        <f>ROUND(_xlfn.XLOOKUP($F515,'Prodaja+Demand'!$B:$B,'Prodaja+Demand'!BG:BG),0)+ROUND(_xlfn.XLOOKUP($F515,'Demand on-top'!$A:$A,'Demand on-top'!F:F),0)</f>
        <v>124</v>
      </c>
      <c r="L515" s="20">
        <f>ROUND(_xlfn.XLOOKUP($F515,'Prodaja+Demand'!$B:$B,'Prodaja+Demand'!BH:BH),0)+ROUND(_xlfn.XLOOKUP($F515,'Demand on-top'!$A:$A,'Demand on-top'!G:G),0)</f>
        <v>124</v>
      </c>
      <c r="M515" s="20">
        <f>ROUND(_xlfn.XLOOKUP($F515,'Prodaja+Demand'!$B:$B,'Prodaja+Demand'!BI:BI),0)+ROUND(_xlfn.XLOOKUP($F515,'Demand on-top'!$A:$A,'Demand on-top'!H:H),0)</f>
        <v>124</v>
      </c>
      <c r="N515" s="20">
        <f>ROUND(_xlfn.XLOOKUP($F515,'Prodaja+Demand'!$B:$B,'Prodaja+Demand'!BJ:BJ),0)+ROUND(_xlfn.XLOOKUP($F515,'Demand on-top'!$A:$A,'Demand on-top'!I:I),0)</f>
        <v>123</v>
      </c>
      <c r="O515" s="20">
        <f>ROUND(_xlfn.XLOOKUP($F515,'Prodaja+Demand'!$B:$B,'Prodaja+Demand'!BK:BK),0)+ROUND(_xlfn.XLOOKUP($F515,'Demand on-top'!$A:$A,'Demand on-top'!J:J),0)</f>
        <v>633</v>
      </c>
      <c r="P515" s="20">
        <f>ROUND(_xlfn.XLOOKUP($F515,'Prodaja+Demand'!$B:$B,'Prodaja+Demand'!BL:BL),0)+ROUND(_xlfn.XLOOKUP($F515,'Demand on-top'!$A:$A,'Demand on-top'!K:K),0)</f>
        <v>303</v>
      </c>
      <c r="Q515" s="20">
        <f>ROUND(_xlfn.XLOOKUP($F515,'Prodaja+Demand'!$B:$B,'Prodaja+Demand'!BM:BM),0)+ROUND(_xlfn.XLOOKUP($F515,'Demand on-top'!$A:$A,'Demand on-top'!L:L),0)</f>
        <v>123</v>
      </c>
      <c r="R515" s="20">
        <f>ROUND(_xlfn.XLOOKUP($F515,'Prodaja+Demand'!$B:$B,'Prodaja+Demand'!BN:BN),0)+ROUND(_xlfn.XLOOKUP($F515,'Demand on-top'!$A:$A,'Demand on-top'!M:M),0)</f>
        <v>123</v>
      </c>
      <c r="S515" s="20">
        <f>ROUND(_xlfn.XLOOKUP($F515,'Prodaja+Demand'!$B:$B,'Prodaja+Demand'!BO:BO),0)+ROUND(_xlfn.XLOOKUP($F515,'Demand on-top'!$A:$A,'Demand on-top'!N:N),0)</f>
        <v>183</v>
      </c>
      <c r="T515" s="20">
        <f>ROUND(_xlfn.XLOOKUP($F515,'Prodaja+Demand'!$B:$B,'Prodaja+Demand'!BP:BP),0)+ROUND(_xlfn.XLOOKUP($F515,'Demand on-top'!$A:$A,'Demand on-top'!O:O),0)</f>
        <v>183</v>
      </c>
      <c r="U515" s="20">
        <f>ROUND(_xlfn.XLOOKUP($F515,'Prodaja+Demand'!$B:$B,'Prodaja+Demand'!BQ:BQ),0)+ROUND(_xlfn.XLOOKUP($F515,'Demand on-top'!$A:$A,'Demand on-top'!P:P),0)</f>
        <v>183</v>
      </c>
      <c r="V515" s="20">
        <f>ROUND(_xlfn.XLOOKUP($F515,'Prodaja+Demand'!$B:$B,'Prodaja+Demand'!BR:BR),0)+ROUND(_xlfn.XLOOKUP($F515,'Demand on-top'!$A:$A,'Demand on-top'!Q:Q),0)</f>
        <v>183</v>
      </c>
      <c r="W515" s="20">
        <f>ROUND(_xlfn.XLOOKUP($F515,'Prodaja+Demand'!$B:$B,'Prodaja+Demand'!BS:BS),0)+ROUND(_xlfn.XLOOKUP($F515,'Demand on-top'!$A:$A,'Demand on-top'!R:R),0)</f>
        <v>183</v>
      </c>
      <c r="X515" s="20">
        <f>ROUND(_xlfn.XLOOKUP($F515,'Prodaja+Demand'!$B:$B,'Prodaja+Demand'!BT:BT),0)+ROUND(_xlfn.XLOOKUP($F515,'Demand on-top'!$A:$A,'Demand on-top'!S:S),0)</f>
        <v>1113</v>
      </c>
      <c r="Y515" s="21">
        <f>ROUND(_xlfn.XLOOKUP($F515,'Prodaja+Demand'!$B:$B,'Prodaja+Demand'!BU:BU),0)+ROUND(_xlfn.XLOOKUP($F515,'Demand on-top'!$A:$A,'Demand on-top'!T:T),0)</f>
        <v>123</v>
      </c>
      <c r="Z515" s="21">
        <f>ROUND(_xlfn.XLOOKUP($F515,'Prodaja+Demand'!$B:$B,'Prodaja+Demand'!BV:BV),0)+ROUND(_xlfn.XLOOKUP($F515,'Demand on-top'!$A:$A,'Demand on-top'!U:U),0)</f>
        <v>123</v>
      </c>
      <c r="AA515" s="21">
        <f>ROUND(_xlfn.XLOOKUP($F515,'Prodaja+Demand'!$B:$B,'Prodaja+Demand'!BW:BW),0)+ROUND(_xlfn.XLOOKUP($F515,'Demand on-top'!$A:$A,'Demand on-top'!V:V),0)</f>
        <v>123</v>
      </c>
      <c r="AB515" s="21">
        <f>ROUND(_xlfn.XLOOKUP($F515,'Prodaja+Demand'!$B:$B,'Prodaja+Demand'!BX:BX),0)+ROUND(_xlfn.XLOOKUP($F515,'Demand on-top'!$A:$A,'Demand on-top'!W:W),0)</f>
        <v>122</v>
      </c>
      <c r="AC515" s="21">
        <f>ROUND(_xlfn.XLOOKUP($F515,'Prodaja+Demand'!$B:$B,'Prodaja+Demand'!BY:BY),0)+ROUND(_xlfn.XLOOKUP($F515,'Demand on-top'!$A:$A,'Demand on-top'!X:X),0)</f>
        <v>122</v>
      </c>
      <c r="AD515" s="21">
        <f>ROUND(_xlfn.XLOOKUP($F515,'Prodaja+Demand'!$B:$B,'Prodaja+Demand'!BZ:BZ),0)+ROUND(_xlfn.XLOOKUP($F515,'Demand on-top'!$A:$A,'Demand on-top'!Y:Y),0)</f>
        <v>124</v>
      </c>
      <c r="AE515" s="21">
        <f>ROUND(_xlfn.XLOOKUP($F515,'Prodaja+Demand'!$B:$B,'Prodaja+Demand'!CA:CA),0)+ROUND(_xlfn.XLOOKUP($F515,'Demand on-top'!$A:$A,'Demand on-top'!Z:Z),0)</f>
        <v>126</v>
      </c>
      <c r="AF515" s="21">
        <f>ROUND(_xlfn.XLOOKUP($F515,'Prodaja+Demand'!$B:$B,'Prodaja+Demand'!CB:CB),0)+ROUND(_xlfn.XLOOKUP($F515,'Demand on-top'!$A:$A,'Demand on-top'!AA:AA),0)</f>
        <v>127</v>
      </c>
      <c r="AG515" s="21">
        <f>ROUND(_xlfn.XLOOKUP($F515,'Prodaja+Demand'!$B:$B,'Prodaja+Demand'!CC:CC),0)+ROUND(_xlfn.XLOOKUP($F515,'Demand on-top'!$A:$A,'Demand on-top'!AB:AB),0)</f>
        <v>124</v>
      </c>
      <c r="AH515" s="21">
        <f>ROUND(_xlfn.XLOOKUP($F515,'Prodaja+Demand'!$B:$B,'Prodaja+Demand'!CD:CD),0)+ROUND(_xlfn.XLOOKUP($F515,'Demand on-top'!$A:$A,'Demand on-top'!AC:AC),0)</f>
        <v>124</v>
      </c>
      <c r="AI515" s="21">
        <f>ROUND(_xlfn.XLOOKUP($F515,'Prodaja+Demand'!$B:$B,'Prodaja+Demand'!CE:CE),0)+ROUND(_xlfn.XLOOKUP($F515,'Demand on-top'!$A:$A,'Demand on-top'!AD:AD),0)</f>
        <v>124</v>
      </c>
      <c r="AJ515" s="21">
        <f>ROUND(_xlfn.XLOOKUP($F515,'Prodaja+Demand'!$B:$B,'Prodaja+Demand'!CF:CF),0)+ROUND(_xlfn.XLOOKUP($F515,'Demand on-top'!$A:$A,'Demand on-top'!AE:AE),0)</f>
        <v>123</v>
      </c>
      <c r="AK515" s="21">
        <f>ROUND(_xlfn.XLOOKUP($F515,'Prodaja+Demand'!$B:$B,'Prodaja+Demand'!CG:CG),0)+ROUND(_xlfn.XLOOKUP($F515,'Demand on-top'!$A:$A,'Demand on-top'!AF:AF),0)</f>
        <v>123</v>
      </c>
      <c r="AL515" s="21">
        <f>ROUND(_xlfn.XLOOKUP($F515,'Prodaja+Demand'!$B:$B,'Prodaja+Demand'!CH:CH),0)+ROUND(_xlfn.XLOOKUP($F515,'Demand on-top'!$A:$A,'Demand on-top'!AG:AG),0)</f>
        <v>123</v>
      </c>
      <c r="AM515" s="21">
        <f>ROUND(_xlfn.XLOOKUP($F515,'Prodaja+Demand'!$B:$B,'Prodaja+Demand'!CI:CI),0)+ROUND(_xlfn.XLOOKUP($F515,'Demand on-top'!$A:$A,'Demand on-top'!AH:AH),0)</f>
        <v>123</v>
      </c>
      <c r="AN515" s="21">
        <f>ROUND(_xlfn.XLOOKUP($F515,'Prodaja+Demand'!$B:$B,'Prodaja+Demand'!CJ:CJ),0)+ROUND(_xlfn.XLOOKUP($F515,'Demand on-top'!$A:$A,'Demand on-top'!AI:AI),0)</f>
        <v>123</v>
      </c>
      <c r="AO515" s="21">
        <f>ROUND(_xlfn.XLOOKUP($F515,'Prodaja+Demand'!$B:$B,'Prodaja+Demand'!CK:CK),0)+ROUND(_xlfn.XLOOKUP($F515,'Demand on-top'!$A:$A,'Demand on-top'!AJ:AJ),0)</f>
        <v>123</v>
      </c>
      <c r="AP515" s="21">
        <f>ROUND(_xlfn.XLOOKUP($F515,'Prodaja+Demand'!$B:$B,'Prodaja+Demand'!CL:CL),0)+ROUND(_xlfn.XLOOKUP($F515,'Demand on-top'!$A:$A,'Demand on-top'!AK:AK),0)</f>
        <v>0</v>
      </c>
      <c r="AQ515" s="21">
        <f>ROUND(_xlfn.XLOOKUP($F515,'Prodaja+Demand'!$B:$B,'Prodaja+Demand'!CM:CM),0)+ROUND(_xlfn.XLOOKUP($F515,'Demand on-top'!$A:$A,'Demand on-top'!AL:AL),0)</f>
        <v>0</v>
      </c>
    </row>
    <row r="516" spans="1:43" hidden="1" x14ac:dyDescent="0.3">
      <c r="A516" s="14">
        <f>_xlfn.XLOOKUP(F516,'Demand on-top'!A:A,'Demand on-top'!S:S)</f>
        <v>990</v>
      </c>
      <c r="B516" s="16" t="s">
        <v>268</v>
      </c>
      <c r="C516" s="17" t="s">
        <v>269</v>
      </c>
      <c r="D516" s="18" cm="1">
        <f t="array" ref="D516">ROUND(_xlfn.XLOOKUP(B516,Artikli!A:A,Artikli!C:C/7),0)</f>
        <v>6</v>
      </c>
      <c r="E516" s="19" t="s">
        <v>12</v>
      </c>
      <c r="F516" s="19" t="s">
        <v>270</v>
      </c>
      <c r="G516" s="48" t="s">
        <v>271</v>
      </c>
      <c r="H516" s="62"/>
      <c r="I516" s="57" t="s">
        <v>27</v>
      </c>
      <c r="J516" s="31">
        <v>0</v>
      </c>
      <c r="K516" s="20">
        <f>IFERROR(_xlfn.XLOOKUP($F516,'Incoming supply'!$A:$A,'Incoming supply'!B:B),0)</f>
        <v>0</v>
      </c>
      <c r="L516" s="20">
        <f>IFERROR(_xlfn.XLOOKUP($F516,'Incoming supply'!$A:$A,'Incoming supply'!C:C),0)</f>
        <v>0</v>
      </c>
      <c r="M516" s="20">
        <f>IFERROR(_xlfn.XLOOKUP($F516,'Incoming supply'!$A:$A,'Incoming supply'!D:D),0)</f>
        <v>0</v>
      </c>
      <c r="N516" s="20">
        <f>IFERROR(_xlfn.XLOOKUP($F516,'Incoming supply'!$A:$A,'Incoming supply'!E:E),0)</f>
        <v>0</v>
      </c>
      <c r="O516" s="20">
        <f>IFERROR(_xlfn.XLOOKUP($F516,'Incoming supply'!$A:$A,'Incoming supply'!F:F),0)</f>
        <v>0</v>
      </c>
      <c r="P516" s="20">
        <f>IFERROR(_xlfn.XLOOKUP($F516,'Incoming supply'!$A:$A,'Incoming supply'!G:G),0)</f>
        <v>0</v>
      </c>
      <c r="Q516" s="20">
        <f>IFERROR(_xlfn.XLOOKUP($F516,'Incoming supply'!$A:$A,'Incoming supply'!H:H),0)</f>
        <v>0</v>
      </c>
      <c r="R516" s="20">
        <f>IFERROR(_xlfn.XLOOKUP($F516,'Incoming supply'!$A:$A,'Incoming supply'!I:I),0)</f>
        <v>0</v>
      </c>
      <c r="S516" s="20">
        <f>IFERROR(_xlfn.XLOOKUP($F516,'Incoming supply'!$A:$A,'Incoming supply'!J:J),0)</f>
        <v>0</v>
      </c>
      <c r="T516" s="20">
        <f>IFERROR(_xlfn.XLOOKUP($F516,'Incoming supply'!$A:$A,'Incoming supply'!K:K),0)</f>
        <v>0</v>
      </c>
      <c r="U516" s="20">
        <f>IFERROR(_xlfn.XLOOKUP($F516,'Incoming supply'!$A:$A,'Incoming supply'!L:L),0)</f>
        <v>0</v>
      </c>
      <c r="V516" s="20">
        <f>IFERROR(_xlfn.XLOOKUP($F516,'Incoming supply'!$A:$A,'Incoming supply'!M:M),0)</f>
        <v>0</v>
      </c>
      <c r="W516" s="20">
        <f>IFERROR(_xlfn.XLOOKUP($F516,'Incoming supply'!$A:$A,'Incoming supply'!N:N),0)</f>
        <v>0</v>
      </c>
      <c r="X516" s="20">
        <f>IFERROR(_xlfn.XLOOKUP($F516,'Incoming supply'!$A:$A,'Incoming supply'!O:O),0)</f>
        <v>0</v>
      </c>
      <c r="Y516" s="21">
        <f>IFERROR(_xlfn.XLOOKUP($F516,'Incoming supply'!$A:$A,'Incoming supply'!P:P),0)</f>
        <v>0</v>
      </c>
      <c r="Z516" s="21">
        <f>IFERROR(_xlfn.XLOOKUP($F516,'Incoming supply'!$A:$A,'Incoming supply'!Q:Q),0)</f>
        <v>0</v>
      </c>
      <c r="AA516" s="21">
        <f>IFERROR(_xlfn.XLOOKUP($F516,'Incoming supply'!$A:$A,'Incoming supply'!R:R),0)</f>
        <v>0</v>
      </c>
      <c r="AB516" s="21">
        <f>IFERROR(_xlfn.XLOOKUP($F516,'Incoming supply'!$A:$A,'Incoming supply'!S:S),0)</f>
        <v>0</v>
      </c>
      <c r="AC516" s="21">
        <f>IFERROR(_xlfn.XLOOKUP($F516,'Incoming supply'!$A:$A,'Incoming supply'!T:T),0)</f>
        <v>0</v>
      </c>
      <c r="AD516" s="21">
        <f>IFERROR(_xlfn.XLOOKUP($F516,'Incoming supply'!$A:$A,'Incoming supply'!U:U),0)</f>
        <v>0</v>
      </c>
      <c r="AE516" s="21">
        <f>IFERROR(_xlfn.XLOOKUP($F516,'Incoming supply'!$A:$A,'Incoming supply'!V:V),0)</f>
        <v>0</v>
      </c>
      <c r="AF516" s="21">
        <f>IFERROR(_xlfn.XLOOKUP($F516,'Incoming supply'!$A:$A,'Incoming supply'!W:W),0)</f>
        <v>0</v>
      </c>
      <c r="AG516" s="21">
        <f>IFERROR(_xlfn.XLOOKUP($F516,'Incoming supply'!$A:$A,'Incoming supply'!X:X),0)</f>
        <v>0</v>
      </c>
      <c r="AH516" s="21">
        <f>IFERROR(_xlfn.XLOOKUP($F516,'Incoming supply'!$A:$A,'Incoming supply'!Y:Y),0)</f>
        <v>0</v>
      </c>
      <c r="AI516" s="21">
        <f>IFERROR(_xlfn.XLOOKUP($F516,'Incoming supply'!$A:$A,'Incoming supply'!Z:Z),0)</f>
        <v>0</v>
      </c>
      <c r="AJ516" s="21">
        <f>IFERROR(_xlfn.XLOOKUP($F516,'Incoming supply'!$A:$A,'Incoming supply'!AA:AA),0)</f>
        <v>0</v>
      </c>
      <c r="AK516" s="21">
        <f>IFERROR(_xlfn.XLOOKUP($F516,'Incoming supply'!$A:$A,'Incoming supply'!AB:AB),0)</f>
        <v>0</v>
      </c>
      <c r="AL516" s="21">
        <f>IFERROR(_xlfn.XLOOKUP($F516,'Incoming supply'!$A:$A,'Incoming supply'!AC:AC),0)</f>
        <v>0</v>
      </c>
      <c r="AM516" s="21">
        <f>IFERROR(_xlfn.XLOOKUP($F516,'Incoming supply'!$A:$A,'Incoming supply'!AD:AD),0)</f>
        <v>0</v>
      </c>
      <c r="AN516" s="21">
        <f>IFERROR(_xlfn.XLOOKUP($F516,'Incoming supply'!$A:$A,'Incoming supply'!AE:AE),0)</f>
        <v>0</v>
      </c>
      <c r="AO516" s="21">
        <f>IFERROR(_xlfn.XLOOKUP($F516,'Incoming supply'!$A:$A,'Incoming supply'!AF:AF),0)</f>
        <v>0</v>
      </c>
      <c r="AP516" s="21">
        <f>IFERROR(_xlfn.XLOOKUP($F516,'Incoming supply'!$A:$A,'Incoming supply'!AG:AG),0)</f>
        <v>0</v>
      </c>
      <c r="AQ516" s="21">
        <f>IFERROR(_xlfn.XLOOKUP($F516,'Incoming supply'!$A:$A,'Incoming supply'!AH:AH),0)</f>
        <v>0</v>
      </c>
    </row>
    <row r="517" spans="1:43" hidden="1" x14ac:dyDescent="0.3">
      <c r="A517" s="14">
        <f>_xlfn.XLOOKUP(F517,'Demand on-top'!A:A,'Demand on-top'!S:S)</f>
        <v>990</v>
      </c>
      <c r="B517" s="16" t="s">
        <v>268</v>
      </c>
      <c r="C517" s="17" t="s">
        <v>269</v>
      </c>
      <c r="D517" s="18" cm="1">
        <f t="array" ref="D517">ROUND(_xlfn.XLOOKUP(B517,Artikli!A:A,Artikli!C:C/7),0)</f>
        <v>6</v>
      </c>
      <c r="E517" s="19" t="s">
        <v>12</v>
      </c>
      <c r="F517" s="19" t="s">
        <v>270</v>
      </c>
      <c r="G517" s="48" t="s">
        <v>271</v>
      </c>
      <c r="H517" s="62"/>
      <c r="I517" s="57" t="s">
        <v>4096</v>
      </c>
      <c r="J517" s="31">
        <v>3226</v>
      </c>
      <c r="K517" s="20">
        <f t="shared" ref="K517" si="3475">IF((K514-K515+K516)&gt;0,(K514-K515+K516),0)</f>
        <v>3184</v>
      </c>
      <c r="L517" s="20">
        <f t="shared" ref="L517" si="3476">IF((L514-L515+L516)&gt;0,(L514-L515+L516),0)</f>
        <v>3060</v>
      </c>
      <c r="M517" s="20">
        <f t="shared" ref="M517" si="3477">IF((M514-M515+M516)&gt;0,(M514-M515+M516),0)</f>
        <v>2936</v>
      </c>
      <c r="N517" s="20">
        <f t="shared" ref="N517" si="3478">IF((N514-N515+N516)&gt;0,(N514-N515+N516),0)</f>
        <v>2813</v>
      </c>
      <c r="O517" s="20">
        <f t="shared" ref="O517" si="3479">IF((O514-O515+O516)&gt;0,(O514-O515+O516),0)</f>
        <v>2180</v>
      </c>
      <c r="P517" s="20">
        <f t="shared" ref="P517" si="3480">IF((P514-P515+P516)&gt;0,(P514-P515+P516),0)</f>
        <v>1877</v>
      </c>
      <c r="Q517" s="20">
        <f t="shared" ref="Q517" si="3481">IF((Q514-Q515+Q516)&gt;0,(Q514-Q515+Q516),0)</f>
        <v>1754</v>
      </c>
      <c r="R517" s="20">
        <f t="shared" ref="R517" si="3482">IF((R514-R515+R516)&gt;0,(R514-R515+R516),0)</f>
        <v>1631</v>
      </c>
      <c r="S517" s="20">
        <f t="shared" ref="S517" si="3483">IF((S514-S515+S516)&gt;0,(S514-S515+S516),0)</f>
        <v>1448</v>
      </c>
      <c r="T517" s="20">
        <f t="shared" ref="T517" si="3484">IF((T514-T515+T516)&gt;0,(T514-T515+T516),0)</f>
        <v>1265</v>
      </c>
      <c r="U517" s="20">
        <f t="shared" ref="U517" si="3485">IF((U514-U515+U516)&gt;0,(U514-U515+U516),0)</f>
        <v>1082</v>
      </c>
      <c r="V517" s="20">
        <f t="shared" ref="V517" si="3486">IF((V514-V515+V516)&gt;0,(V514-V515+V516),0)</f>
        <v>899</v>
      </c>
      <c r="W517" s="20">
        <f t="shared" ref="W517" si="3487">IF((W514-W515+W516)&gt;0,(W514-W515+W516),0)</f>
        <v>716</v>
      </c>
      <c r="X517" s="20">
        <f t="shared" ref="X517" si="3488">IF((X514-X515+X516)&gt;0,(X514-X515+X516),0)</f>
        <v>0</v>
      </c>
      <c r="Y517" s="21">
        <f t="shared" ref="Y517:AQ517" si="3489">IF((Y514-Y515+Y516)&gt;0,(Y514-Y515+Y516),0)</f>
        <v>0</v>
      </c>
      <c r="Z517" s="21">
        <f t="shared" si="3489"/>
        <v>0</v>
      </c>
      <c r="AA517" s="21">
        <f t="shared" si="3489"/>
        <v>0</v>
      </c>
      <c r="AB517" s="21">
        <f t="shared" si="3489"/>
        <v>0</v>
      </c>
      <c r="AC517" s="21">
        <f t="shared" si="3489"/>
        <v>0</v>
      </c>
      <c r="AD517" s="21">
        <f t="shared" si="3489"/>
        <v>0</v>
      </c>
      <c r="AE517" s="21">
        <f t="shared" si="3489"/>
        <v>0</v>
      </c>
      <c r="AF517" s="21">
        <f t="shared" si="3489"/>
        <v>0</v>
      </c>
      <c r="AG517" s="21">
        <f t="shared" si="3489"/>
        <v>0</v>
      </c>
      <c r="AH517" s="21">
        <f t="shared" si="3489"/>
        <v>0</v>
      </c>
      <c r="AI517" s="21">
        <f t="shared" si="3489"/>
        <v>0</v>
      </c>
      <c r="AJ517" s="21">
        <f t="shared" si="3489"/>
        <v>0</v>
      </c>
      <c r="AK517" s="21">
        <f t="shared" si="3489"/>
        <v>0</v>
      </c>
      <c r="AL517" s="21">
        <f t="shared" si="3489"/>
        <v>0</v>
      </c>
      <c r="AM517" s="21">
        <f t="shared" si="3489"/>
        <v>0</v>
      </c>
      <c r="AN517" s="21">
        <f t="shared" si="3489"/>
        <v>0</v>
      </c>
      <c r="AO517" s="21">
        <f t="shared" si="3489"/>
        <v>0</v>
      </c>
      <c r="AP517" s="21">
        <f t="shared" si="3489"/>
        <v>0</v>
      </c>
      <c r="AQ517" s="21">
        <f t="shared" si="3489"/>
        <v>0</v>
      </c>
    </row>
    <row r="518" spans="1:43" hidden="1" x14ac:dyDescent="0.3">
      <c r="A518" s="14">
        <f>_xlfn.XLOOKUP(F518,'Demand on-top'!A:A,'Demand on-top'!S:S)</f>
        <v>990</v>
      </c>
      <c r="B518" s="22" t="s">
        <v>268</v>
      </c>
      <c r="C518" s="23" t="s">
        <v>269</v>
      </c>
      <c r="D518" s="18" cm="1">
        <f t="array" ref="D518">ROUND(_xlfn.XLOOKUP(B518,Artikli!A:A,Artikli!C:C/7),0)</f>
        <v>6</v>
      </c>
      <c r="E518" s="25" t="s">
        <v>12</v>
      </c>
      <c r="F518" s="25" t="s">
        <v>270</v>
      </c>
      <c r="G518" s="49" t="s">
        <v>271</v>
      </c>
      <c r="H518" s="64"/>
      <c r="I518" s="58" t="s">
        <v>29</v>
      </c>
      <c r="J518" s="32">
        <v>17.7061310782241</v>
      </c>
      <c r="K518" s="26" cm="1">
        <f t="array" ref="K518">IFERROR(_xlfn.LET(_xlpm.stk, K514, _xlpm.dem, L515:$BF515,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AVERAGE(L515:Z515), _xlpm.nxt), _xlpm.fw + ((_xlpm.stk - _xlpm.ded) / _xlpm.safe_nxt)),0)</f>
        <v>12.754716981132075</v>
      </c>
      <c r="L518" s="26" cm="1">
        <f t="array" ref="L518">IFERROR(_xlfn.LET(_xlpm.stk, L514, _xlpm.dem, M515:$BF515,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AVERAGE(M515:AA515), _xlpm.nxt), _xlpm.fw + ((_xlpm.stk - _xlpm.ded) / _xlpm.safe_nxt)),0)</f>
        <v>11.754716981132075</v>
      </c>
      <c r="M518" s="26" cm="1">
        <f t="array" ref="M518">IFERROR(_xlfn.LET(_xlpm.stk, M514, _xlpm.dem, N515:$BF515,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AVERAGE(N515:AB515), _xlpm.nxt), _xlpm.fw + ((_xlpm.stk - _xlpm.ded) / _xlpm.safe_nxt)),0)</f>
        <v>10.754716981132075</v>
      </c>
      <c r="N518" s="26" cm="1">
        <f t="array" ref="N518">IFERROR(_xlfn.LET(_xlpm.stk, N514, _xlpm.dem, O515:$BF515,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AVERAGE(O515:AC515), _xlpm.nxt), _xlpm.fw + ((_xlpm.stk - _xlpm.ded) / _xlpm.safe_nxt)),0)</f>
        <v>9.75381850853549</v>
      </c>
      <c r="O518" s="26" cm="1">
        <f t="array" ref="O518">IFERROR(_xlfn.LET(_xlpm.stk, O514, _xlpm.dem, P515:$BF515,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AVERAGE(P515:AD515), _xlpm.nxt), _xlpm.fw + ((_xlpm.stk - _xlpm.ded) / _xlpm.safe_nxt)),0)</f>
        <v>10.918699186991869</v>
      </c>
      <c r="P518" s="26" cm="1">
        <f t="array" ref="P518">IFERROR(_xlfn.LET(_xlpm.stk, P514, _xlpm.dem, Q515:$BF515,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AVERAGE(Q515:AE515), _xlpm.nxt), _xlpm.fw + ((_xlpm.stk - _xlpm.ded) / _xlpm.safe_nxt)),0)</f>
        <v>7.9155435759209345</v>
      </c>
      <c r="Q518" s="26" cm="1">
        <f t="array" ref="Q518">IFERROR(_xlfn.LET(_xlpm.stk, Q514, _xlpm.dem, R515:$BF515,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AVERAGE(R515:AF515), _xlpm.nxt), _xlpm.fw + ((_xlpm.stk - _xlpm.ded) / _xlpm.safe_nxt)),0)</f>
        <v>6.75381850853549</v>
      </c>
      <c r="R518" s="26" cm="1">
        <f t="array" ref="R518">IFERROR(_xlfn.LET(_xlpm.stk, R514, _xlpm.dem, S515:$BF515,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AVERAGE(S515:AG515), _xlpm.nxt), _xlpm.fw + ((_xlpm.stk - _xlpm.ded) / _xlpm.safe_nxt)),0)</f>
        <v>5.75381850853549</v>
      </c>
      <c r="S518" s="26" cm="1">
        <f t="array" ref="S518">IFERROR(_xlfn.LET(_xlpm.stk, S514, _xlpm.dem, T515:$BF515,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AVERAGE(T515:AH515), _xlpm.nxt), _xlpm.fw + ((_xlpm.stk - _xlpm.ded) / _xlpm.safe_nxt)),0)</f>
        <v>4.8077268643306379</v>
      </c>
      <c r="T518" s="26" cm="1">
        <f t="array" ref="T518">IFERROR(_xlfn.LET(_xlpm.stk, T514, _xlpm.dem, U515:$BF515,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AVERAGE(U515:AI515), _xlpm.nxt), _xlpm.fw + ((_xlpm.stk - _xlpm.ded) / _xlpm.safe_nxt)),0)</f>
        <v>3.8077268643306379</v>
      </c>
      <c r="U518" s="26" cm="1">
        <f t="array" ref="U518">IFERROR(_xlfn.LET(_xlpm.stk, U514, _xlpm.dem, V515:$BF515,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AVERAGE(V515:AJ515), _xlpm.nxt), _xlpm.fw + ((_xlpm.stk - _xlpm.ded) / _xlpm.safe_nxt)),0)</f>
        <v>2.8077268643306379</v>
      </c>
      <c r="V518" s="26" cm="1">
        <f t="array" ref="V518">IFERROR(_xlfn.LET(_xlpm.stk, V514, _xlpm.dem, W515:$BF515,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AVERAGE(W515:AK515), _xlpm.nxt), _xlpm.fw + ((_xlpm.stk - _xlpm.ded) / _xlpm.safe_nxt)),0)</f>
        <v>1.8077268643306379</v>
      </c>
      <c r="W518" s="26" cm="1">
        <f t="array" ref="W518">IFERROR(_xlfn.LET(_xlpm.stk, W514, _xlpm.dem, X515:$BF515,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AVERAGE(X515:AL515), _xlpm.nxt), _xlpm.fw + ((_xlpm.stk - _xlpm.ded) / _xlpm.safe_nxt)),0)</f>
        <v>0.80772686433063789</v>
      </c>
      <c r="X518" s="26" cm="1">
        <f t="array" ref="X518">IFERROR(_xlfn.LET(_xlpm.stk, X514, _xlpm.dem, Y515:$BF515,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AVERAGE(Y515:AM515), _xlpm.nxt), _xlpm.fw + ((_xlpm.stk - _xlpm.ded) / _xlpm.safe_nxt)),0)</f>
        <v>5.830645161290323</v>
      </c>
      <c r="Y518" s="27" cm="1">
        <f t="array" ref="Y518">IFERROR(_xlfn.LET(_xlpm.stk, Y514, _xlpm.dem, Z515:$BF515,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AVERAGE(Z515:AN515), _xlpm.nxt), _xlpm.fw + ((_xlpm.stk - _xlpm.ded) / _xlpm.safe_nxt)),0)</f>
        <v>0</v>
      </c>
      <c r="Z518" s="27" cm="1">
        <f t="array" ref="Z518">IFERROR(_xlfn.LET(_xlpm.stk, Z514, _xlpm.dem, AA515:$BF515,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AVERAGE(AA515:AO515), _xlpm.nxt), _xlpm.fw + ((_xlpm.stk - _xlpm.ded) / _xlpm.safe_nxt)),0)</f>
        <v>0</v>
      </c>
      <c r="AA518" s="27" cm="1">
        <f t="array" ref="AA518">IFERROR(_xlfn.LET(_xlpm.stk, AA514, _xlpm.dem, AB515:$BF515,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AVERAGE(AB515:AP515), _xlpm.nxt), _xlpm.fw + ((_xlpm.stk - _xlpm.ded) / _xlpm.safe_nxt)),0)</f>
        <v>0</v>
      </c>
      <c r="AB518" s="27" cm="1">
        <f t="array" ref="AB518">IFERROR(_xlfn.LET(_xlpm.stk, AB514, _xlpm.dem, AC515:$BF515,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AVERAGE(AC515:AQ515), _xlpm.nxt), _xlpm.fw + ((_xlpm.stk - _xlpm.ded) / _xlpm.safe_nxt)),0)</f>
        <v>0</v>
      </c>
      <c r="AC518" s="27" cm="1">
        <f t="array" ref="AC518">IFERROR(_xlfn.LET(_xlpm.stk, AC514, _xlpm.dem, AD515:$BF515,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AVERAGE(AD515:AR515), _xlpm.nxt), _xlpm.fw + ((_xlpm.stk - _xlpm.ded) / _xlpm.safe_nxt)),0)</f>
        <v>0</v>
      </c>
      <c r="AD518" s="27" cm="1">
        <f t="array" ref="AD518">IFERROR(_xlfn.LET(_xlpm.stk, AD514, _xlpm.dem, AE515:$BF515,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AVERAGE(AE515:AS515), _xlpm.nxt), _xlpm.fw + ((_xlpm.stk - _xlpm.ded) / _xlpm.safe_nxt)),0)</f>
        <v>0</v>
      </c>
      <c r="AE518" s="27" cm="1">
        <f t="array" ref="AE518">IFERROR(_xlfn.LET(_xlpm.stk, AE514, _xlpm.dem, AF515:$BF515,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AVERAGE(AF515:AT515), _xlpm.nxt), _xlpm.fw + ((_xlpm.stk - _xlpm.ded) / _xlpm.safe_nxt)),0)</f>
        <v>0</v>
      </c>
      <c r="AF518" s="27" cm="1">
        <f t="array" ref="AF518">IFERROR(_xlfn.LET(_xlpm.stk, AF514, _xlpm.dem, AG515:$BF515,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AVERAGE(AG515:AU515), _xlpm.nxt), _xlpm.fw + ((_xlpm.stk - _xlpm.ded) / _xlpm.safe_nxt)),0)</f>
        <v>0</v>
      </c>
      <c r="AG518" s="27" cm="1">
        <f t="array" ref="AG518">IFERROR(_xlfn.LET(_xlpm.stk, AG514, _xlpm.dem, AH515:$BF515,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AVERAGE(AH515:AV515), _xlpm.nxt), _xlpm.fw + ((_xlpm.stk - _xlpm.ded) / _xlpm.safe_nxt)),0)</f>
        <v>0</v>
      </c>
      <c r="AH518" s="27" cm="1">
        <f t="array" ref="AH518">IFERROR(_xlfn.LET(_xlpm.stk, AH514, _xlpm.dem, AI515:$BF515,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AVERAGE(AI515:AW515), _xlpm.nxt), _xlpm.fw + ((_xlpm.stk - _xlpm.ded) / _xlpm.safe_nxt)),0)</f>
        <v>0</v>
      </c>
      <c r="AI518" s="27" cm="1">
        <f t="array" ref="AI518">IFERROR(_xlfn.LET(_xlpm.stk, AI514, _xlpm.dem, AJ515:$BF515,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AVERAGE(AJ515:AX515), _xlpm.nxt), _xlpm.fw + ((_xlpm.stk - _xlpm.ded) / _xlpm.safe_nxt)),0)</f>
        <v>0</v>
      </c>
      <c r="AJ518" s="27" cm="1">
        <f t="array" ref="AJ518">IFERROR(_xlfn.LET(_xlpm.stk, AJ514, _xlpm.dem, AK515:$BF515,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AVERAGE(AK515:AY515), _xlpm.nxt), _xlpm.fw + ((_xlpm.stk - _xlpm.ded) / _xlpm.safe_nxt)),0)</f>
        <v>0</v>
      </c>
      <c r="AK518" s="27" cm="1">
        <f t="array" ref="AK518">IFERROR(_xlfn.LET(_xlpm.stk, AK514, _xlpm.dem, AL515:$BF515,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AVERAGE(AL515:AZ515), _xlpm.nxt), _xlpm.fw + ((_xlpm.stk - _xlpm.ded) / _xlpm.safe_nxt)),0)</f>
        <v>0</v>
      </c>
      <c r="AL518" s="27" cm="1">
        <f t="array" ref="AL518">IFERROR(_xlfn.LET(_xlpm.stk, AL514, _xlpm.dem, AM515:$BF515,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AVERAGE(AM515:BA515), _xlpm.nxt), _xlpm.fw + ((_xlpm.stk - _xlpm.ded) / _xlpm.safe_nxt)),0)</f>
        <v>0</v>
      </c>
      <c r="AM518" s="27" cm="1">
        <f t="array" ref="AM518">IFERROR(_xlfn.LET(_xlpm.stk, AM514, _xlpm.dem, AN515:$BF515,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AVERAGE(AN515:BB515), _xlpm.nxt), _xlpm.fw + ((_xlpm.stk - _xlpm.ded) / _xlpm.safe_nxt)),0)</f>
        <v>0</v>
      </c>
      <c r="AN518" s="27" cm="1">
        <f t="array" ref="AN518">IFERROR(_xlfn.LET(_xlpm.stk, AN514, _xlpm.dem, AO515:$BF515,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AVERAGE(AO515:BC515), _xlpm.nxt), _xlpm.fw + ((_xlpm.stk - _xlpm.ded) / _xlpm.safe_nxt)),0)</f>
        <v>0</v>
      </c>
      <c r="AO518" s="27" cm="1">
        <f t="array" ref="AO518">IFERROR(_xlfn.LET(_xlpm.stk, AO514, _xlpm.dem, AP515:$BF515,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AVERAGE(AP515:BD515), _xlpm.nxt), _xlpm.fw + ((_xlpm.stk - _xlpm.ded) / _xlpm.safe_nxt)),0)</f>
        <v>0</v>
      </c>
      <c r="AP518" s="27" cm="1">
        <f t="array" ref="AP518">IFERROR(_xlfn.LET(_xlpm.stk, AP514, _xlpm.dem, AQ515:$BF515,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AVERAGE(AQ515:BE515), _xlpm.nxt), _xlpm.fw + ((_xlpm.stk - _xlpm.ded) / _xlpm.safe_nxt)),0)</f>
        <v>0</v>
      </c>
      <c r="AQ518" s="27" cm="1">
        <f t="array" ref="AQ518">IFERROR(_xlfn.LET(_xlpm.stk, AQ514, _xlpm.dem, AR515:$BF515,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AVERAGE(AR515:BF515), _xlpm.nxt), _xlpm.fw + ((_xlpm.stk - _xlpm.ded) / _xlpm.safe_nxt)),0)</f>
        <v>0</v>
      </c>
    </row>
    <row r="519" spans="1:43" hidden="1" x14ac:dyDescent="0.3">
      <c r="A519" s="14">
        <f>_xlfn.XLOOKUP(F519,'Demand on-top'!A:A,'Demand on-top'!S:S)</f>
        <v>0</v>
      </c>
      <c r="B519" s="16" t="s">
        <v>51</v>
      </c>
      <c r="C519" s="17" t="s">
        <v>52</v>
      </c>
      <c r="D519" s="18" cm="1">
        <f t="array" ref="D519">ROUND(_xlfn.XLOOKUP(B519,Artikli!A:A,Artikli!C:C/7),0)</f>
        <v>9</v>
      </c>
      <c r="E519" s="19"/>
      <c r="F519" s="19" t="s">
        <v>272</v>
      </c>
      <c r="G519" s="48" t="s">
        <v>273</v>
      </c>
      <c r="H519" s="61"/>
      <c r="I519" s="57" t="s">
        <v>26</v>
      </c>
      <c r="J519" s="31">
        <v>2526</v>
      </c>
      <c r="K519" s="20">
        <f>IFERROR(_xlfn.XLOOKUP(F519,Stock!A:A,Stock!AI:AI),0)</f>
        <v>2374</v>
      </c>
      <c r="L519" s="20">
        <f t="shared" ref="L519:Y519" si="3490">K522</f>
        <v>2344</v>
      </c>
      <c r="M519" s="20">
        <f t="shared" si="3490"/>
        <v>2314</v>
      </c>
      <c r="N519" s="20">
        <f t="shared" si="3490"/>
        <v>2284</v>
      </c>
      <c r="O519" s="20">
        <f t="shared" si="3490"/>
        <v>2254</v>
      </c>
      <c r="P519" s="20">
        <f t="shared" si="3490"/>
        <v>2224</v>
      </c>
      <c r="Q519" s="20">
        <f t="shared" si="3490"/>
        <v>3194</v>
      </c>
      <c r="R519" s="20">
        <f t="shared" si="3490"/>
        <v>3164</v>
      </c>
      <c r="S519" s="20">
        <f t="shared" si="3490"/>
        <v>3134</v>
      </c>
      <c r="T519" s="20">
        <f t="shared" si="3490"/>
        <v>3104</v>
      </c>
      <c r="U519" s="20">
        <f t="shared" si="3490"/>
        <v>3074</v>
      </c>
      <c r="V519" s="20">
        <f t="shared" si="3490"/>
        <v>3044</v>
      </c>
      <c r="W519" s="20">
        <f t="shared" si="3490"/>
        <v>3014</v>
      </c>
      <c r="X519" s="20">
        <f t="shared" si="3490"/>
        <v>2984</v>
      </c>
      <c r="Y519" s="21">
        <f t="shared" si="3490"/>
        <v>2954</v>
      </c>
      <c r="Z519" s="21">
        <f t="shared" ref="Z519" si="3491">Y522</f>
        <v>2924</v>
      </c>
      <c r="AA519" s="21">
        <f t="shared" ref="AA519" si="3492">Z522</f>
        <v>2894</v>
      </c>
      <c r="AB519" s="21">
        <f t="shared" ref="AB519" si="3493">AA522</f>
        <v>2864</v>
      </c>
      <c r="AC519" s="21">
        <f t="shared" ref="AC519" si="3494">AB522</f>
        <v>2834</v>
      </c>
      <c r="AD519" s="21">
        <f t="shared" ref="AD519" si="3495">AC522</f>
        <v>2804</v>
      </c>
      <c r="AE519" s="21">
        <f t="shared" ref="AE519" si="3496">AD522</f>
        <v>2774</v>
      </c>
      <c r="AF519" s="21">
        <f t="shared" ref="AF519" si="3497">AE522</f>
        <v>2744</v>
      </c>
      <c r="AG519" s="21">
        <f t="shared" ref="AG519" si="3498">AF522</f>
        <v>2714</v>
      </c>
      <c r="AH519" s="21">
        <f t="shared" ref="AH519" si="3499">AG522</f>
        <v>2684</v>
      </c>
      <c r="AI519" s="21">
        <f t="shared" ref="AI519" si="3500">AH522</f>
        <v>2654</v>
      </c>
      <c r="AJ519" s="21">
        <f t="shared" ref="AJ519" si="3501">AI522</f>
        <v>2624</v>
      </c>
      <c r="AK519" s="21">
        <f t="shared" ref="AK519" si="3502">AJ522</f>
        <v>2594</v>
      </c>
      <c r="AL519" s="21">
        <f t="shared" ref="AL519" si="3503">AK522</f>
        <v>2564</v>
      </c>
      <c r="AM519" s="21">
        <f t="shared" ref="AM519" si="3504">AL522</f>
        <v>2534</v>
      </c>
      <c r="AN519" s="21">
        <f t="shared" ref="AN519" si="3505">AM522</f>
        <v>2504</v>
      </c>
      <c r="AO519" s="21">
        <f t="shared" ref="AO519" si="3506">AN522</f>
        <v>2474</v>
      </c>
      <c r="AP519" s="21">
        <f t="shared" ref="AP519" si="3507">AO522</f>
        <v>2444</v>
      </c>
      <c r="AQ519" s="21">
        <f t="shared" ref="AQ519" si="3508">AP522</f>
        <v>2444</v>
      </c>
    </row>
    <row r="520" spans="1:43" hidden="1" x14ac:dyDescent="0.3">
      <c r="A520" s="14">
        <f>_xlfn.XLOOKUP(F520,'Demand on-top'!A:A,'Demand on-top'!S:S)</f>
        <v>0</v>
      </c>
      <c r="B520" s="16" t="s">
        <v>51</v>
      </c>
      <c r="C520" s="17" t="s">
        <v>52</v>
      </c>
      <c r="D520" s="18" cm="1">
        <f t="array" ref="D520">ROUND(_xlfn.XLOOKUP(B520,Artikli!A:A,Artikli!C:C/7),0)</f>
        <v>9</v>
      </c>
      <c r="E520" s="19"/>
      <c r="F520" s="19" t="s">
        <v>272</v>
      </c>
      <c r="G520" s="48" t="s">
        <v>273</v>
      </c>
      <c r="H520" s="62"/>
      <c r="I520" s="57" t="s">
        <v>28</v>
      </c>
      <c r="J520" s="31">
        <v>1</v>
      </c>
      <c r="K520" s="20">
        <f>ROUND(_xlfn.XLOOKUP($F520,'Prodaja+Demand'!$B:$B,'Prodaja+Demand'!BG:BG),0)+ROUND(_xlfn.XLOOKUP($F520,'Demand on-top'!$A:$A,'Demand on-top'!F:F),0)</f>
        <v>30</v>
      </c>
      <c r="L520" s="20">
        <f>ROUND(_xlfn.XLOOKUP($F520,'Prodaja+Demand'!$B:$B,'Prodaja+Demand'!BH:BH),0)+ROUND(_xlfn.XLOOKUP($F520,'Demand on-top'!$A:$A,'Demand on-top'!G:G),0)</f>
        <v>30</v>
      </c>
      <c r="M520" s="20">
        <f>ROUND(_xlfn.XLOOKUP($F520,'Prodaja+Demand'!$B:$B,'Prodaja+Demand'!BI:BI),0)+ROUND(_xlfn.XLOOKUP($F520,'Demand on-top'!$A:$A,'Demand on-top'!H:H),0)</f>
        <v>30</v>
      </c>
      <c r="N520" s="20">
        <f>ROUND(_xlfn.XLOOKUP($F520,'Prodaja+Demand'!$B:$B,'Prodaja+Demand'!BJ:BJ),0)+ROUND(_xlfn.XLOOKUP($F520,'Demand on-top'!$A:$A,'Demand on-top'!I:I),0)</f>
        <v>30</v>
      </c>
      <c r="O520" s="20">
        <f>ROUND(_xlfn.XLOOKUP($F520,'Prodaja+Demand'!$B:$B,'Prodaja+Demand'!BK:BK),0)+ROUND(_xlfn.XLOOKUP($F520,'Demand on-top'!$A:$A,'Demand on-top'!J:J),0)</f>
        <v>30</v>
      </c>
      <c r="P520" s="20">
        <f>ROUND(_xlfn.XLOOKUP($F520,'Prodaja+Demand'!$B:$B,'Prodaja+Demand'!BL:BL),0)+ROUND(_xlfn.XLOOKUP($F520,'Demand on-top'!$A:$A,'Demand on-top'!K:K),0)</f>
        <v>30</v>
      </c>
      <c r="Q520" s="20">
        <f>ROUND(_xlfn.XLOOKUP($F520,'Prodaja+Demand'!$B:$B,'Prodaja+Demand'!BM:BM),0)+ROUND(_xlfn.XLOOKUP($F520,'Demand on-top'!$A:$A,'Demand on-top'!L:L),0)</f>
        <v>30</v>
      </c>
      <c r="R520" s="20">
        <f>ROUND(_xlfn.XLOOKUP($F520,'Prodaja+Demand'!$B:$B,'Prodaja+Demand'!BN:BN),0)+ROUND(_xlfn.XLOOKUP($F520,'Demand on-top'!$A:$A,'Demand on-top'!M:M),0)</f>
        <v>30</v>
      </c>
      <c r="S520" s="20">
        <f>ROUND(_xlfn.XLOOKUP($F520,'Prodaja+Demand'!$B:$B,'Prodaja+Demand'!BO:BO),0)+ROUND(_xlfn.XLOOKUP($F520,'Demand on-top'!$A:$A,'Demand on-top'!N:N),0)</f>
        <v>30</v>
      </c>
      <c r="T520" s="20">
        <f>ROUND(_xlfn.XLOOKUP($F520,'Prodaja+Demand'!$B:$B,'Prodaja+Demand'!BP:BP),0)+ROUND(_xlfn.XLOOKUP($F520,'Demand on-top'!$A:$A,'Demand on-top'!O:O),0)</f>
        <v>30</v>
      </c>
      <c r="U520" s="20">
        <f>ROUND(_xlfn.XLOOKUP($F520,'Prodaja+Demand'!$B:$B,'Prodaja+Demand'!BQ:BQ),0)+ROUND(_xlfn.XLOOKUP($F520,'Demand on-top'!$A:$A,'Demand on-top'!P:P),0)</f>
        <v>30</v>
      </c>
      <c r="V520" s="20">
        <f>ROUND(_xlfn.XLOOKUP($F520,'Prodaja+Demand'!$B:$B,'Prodaja+Demand'!BR:BR),0)+ROUND(_xlfn.XLOOKUP($F520,'Demand on-top'!$A:$A,'Demand on-top'!Q:Q),0)</f>
        <v>30</v>
      </c>
      <c r="W520" s="20">
        <f>ROUND(_xlfn.XLOOKUP($F520,'Prodaja+Demand'!$B:$B,'Prodaja+Demand'!BS:BS),0)+ROUND(_xlfn.XLOOKUP($F520,'Demand on-top'!$A:$A,'Demand on-top'!R:R),0)</f>
        <v>30</v>
      </c>
      <c r="X520" s="20">
        <f>ROUND(_xlfn.XLOOKUP($F520,'Prodaja+Demand'!$B:$B,'Prodaja+Demand'!BT:BT),0)+ROUND(_xlfn.XLOOKUP($F520,'Demand on-top'!$A:$A,'Demand on-top'!S:S),0)</f>
        <v>30</v>
      </c>
      <c r="Y520" s="21">
        <f>ROUND(_xlfn.XLOOKUP($F520,'Prodaja+Demand'!$B:$B,'Prodaja+Demand'!BU:BU),0)+ROUND(_xlfn.XLOOKUP($F520,'Demand on-top'!$A:$A,'Demand on-top'!T:T),0)</f>
        <v>30</v>
      </c>
      <c r="Z520" s="21">
        <f>ROUND(_xlfn.XLOOKUP($F520,'Prodaja+Demand'!$B:$B,'Prodaja+Demand'!BV:BV),0)+ROUND(_xlfn.XLOOKUP($F520,'Demand on-top'!$A:$A,'Demand on-top'!U:U),0)</f>
        <v>30</v>
      </c>
      <c r="AA520" s="21">
        <f>ROUND(_xlfn.XLOOKUP($F520,'Prodaja+Demand'!$B:$B,'Prodaja+Demand'!BW:BW),0)+ROUND(_xlfn.XLOOKUP($F520,'Demand on-top'!$A:$A,'Demand on-top'!V:V),0)</f>
        <v>30</v>
      </c>
      <c r="AB520" s="21">
        <f>ROUND(_xlfn.XLOOKUP($F520,'Prodaja+Demand'!$B:$B,'Prodaja+Demand'!BX:BX),0)+ROUND(_xlfn.XLOOKUP($F520,'Demand on-top'!$A:$A,'Demand on-top'!W:W),0)</f>
        <v>30</v>
      </c>
      <c r="AC520" s="21">
        <f>ROUND(_xlfn.XLOOKUP($F520,'Prodaja+Demand'!$B:$B,'Prodaja+Demand'!BY:BY),0)+ROUND(_xlfn.XLOOKUP($F520,'Demand on-top'!$A:$A,'Demand on-top'!X:X),0)</f>
        <v>30</v>
      </c>
      <c r="AD520" s="21">
        <f>ROUND(_xlfn.XLOOKUP($F520,'Prodaja+Demand'!$B:$B,'Prodaja+Demand'!BZ:BZ),0)+ROUND(_xlfn.XLOOKUP($F520,'Demand on-top'!$A:$A,'Demand on-top'!Y:Y),0)</f>
        <v>30</v>
      </c>
      <c r="AE520" s="21">
        <f>ROUND(_xlfn.XLOOKUP($F520,'Prodaja+Demand'!$B:$B,'Prodaja+Demand'!CA:CA),0)+ROUND(_xlfn.XLOOKUP($F520,'Demand on-top'!$A:$A,'Demand on-top'!Z:Z),0)</f>
        <v>30</v>
      </c>
      <c r="AF520" s="21">
        <f>ROUND(_xlfn.XLOOKUP($F520,'Prodaja+Demand'!$B:$B,'Prodaja+Demand'!CB:CB),0)+ROUND(_xlfn.XLOOKUP($F520,'Demand on-top'!$A:$A,'Demand on-top'!AA:AA),0)</f>
        <v>30</v>
      </c>
      <c r="AG520" s="21">
        <f>ROUND(_xlfn.XLOOKUP($F520,'Prodaja+Demand'!$B:$B,'Prodaja+Demand'!CC:CC),0)+ROUND(_xlfn.XLOOKUP($F520,'Demand on-top'!$A:$A,'Demand on-top'!AB:AB),0)</f>
        <v>30</v>
      </c>
      <c r="AH520" s="21">
        <f>ROUND(_xlfn.XLOOKUP($F520,'Prodaja+Demand'!$B:$B,'Prodaja+Demand'!CD:CD),0)+ROUND(_xlfn.XLOOKUP($F520,'Demand on-top'!$A:$A,'Demand on-top'!AC:AC),0)</f>
        <v>30</v>
      </c>
      <c r="AI520" s="21">
        <f>ROUND(_xlfn.XLOOKUP($F520,'Prodaja+Demand'!$B:$B,'Prodaja+Demand'!CE:CE),0)+ROUND(_xlfn.XLOOKUP($F520,'Demand on-top'!$A:$A,'Demand on-top'!AD:AD),0)</f>
        <v>30</v>
      </c>
      <c r="AJ520" s="21">
        <f>ROUND(_xlfn.XLOOKUP($F520,'Prodaja+Demand'!$B:$B,'Prodaja+Demand'!CF:CF),0)+ROUND(_xlfn.XLOOKUP($F520,'Demand on-top'!$A:$A,'Demand on-top'!AE:AE),0)</f>
        <v>30</v>
      </c>
      <c r="AK520" s="21">
        <f>ROUND(_xlfn.XLOOKUP($F520,'Prodaja+Demand'!$B:$B,'Prodaja+Demand'!CG:CG),0)+ROUND(_xlfn.XLOOKUP($F520,'Demand on-top'!$A:$A,'Demand on-top'!AF:AF),0)</f>
        <v>30</v>
      </c>
      <c r="AL520" s="21">
        <f>ROUND(_xlfn.XLOOKUP($F520,'Prodaja+Demand'!$B:$B,'Prodaja+Demand'!CH:CH),0)+ROUND(_xlfn.XLOOKUP($F520,'Demand on-top'!$A:$A,'Demand on-top'!AG:AG),0)</f>
        <v>30</v>
      </c>
      <c r="AM520" s="21">
        <f>ROUND(_xlfn.XLOOKUP($F520,'Prodaja+Demand'!$B:$B,'Prodaja+Demand'!CI:CI),0)+ROUND(_xlfn.XLOOKUP($F520,'Demand on-top'!$A:$A,'Demand on-top'!AH:AH),0)</f>
        <v>30</v>
      </c>
      <c r="AN520" s="21">
        <f>ROUND(_xlfn.XLOOKUP($F520,'Prodaja+Demand'!$B:$B,'Prodaja+Demand'!CJ:CJ),0)+ROUND(_xlfn.XLOOKUP($F520,'Demand on-top'!$A:$A,'Demand on-top'!AI:AI),0)</f>
        <v>30</v>
      </c>
      <c r="AO520" s="21">
        <f>ROUND(_xlfn.XLOOKUP($F520,'Prodaja+Demand'!$B:$B,'Prodaja+Demand'!CK:CK),0)+ROUND(_xlfn.XLOOKUP($F520,'Demand on-top'!$A:$A,'Demand on-top'!AJ:AJ),0)</f>
        <v>30</v>
      </c>
      <c r="AP520" s="21">
        <f>ROUND(_xlfn.XLOOKUP($F520,'Prodaja+Demand'!$B:$B,'Prodaja+Demand'!CL:CL),0)+ROUND(_xlfn.XLOOKUP($F520,'Demand on-top'!$A:$A,'Demand on-top'!AK:AK),0)</f>
        <v>0</v>
      </c>
      <c r="AQ520" s="21">
        <f>ROUND(_xlfn.XLOOKUP($F520,'Prodaja+Demand'!$B:$B,'Prodaja+Demand'!CM:CM),0)+ROUND(_xlfn.XLOOKUP($F520,'Demand on-top'!$A:$A,'Demand on-top'!AL:AL),0)</f>
        <v>0</v>
      </c>
    </row>
    <row r="521" spans="1:43" hidden="1" x14ac:dyDescent="0.3">
      <c r="A521" s="14">
        <f>_xlfn.XLOOKUP(F521,'Demand on-top'!A:A,'Demand on-top'!S:S)</f>
        <v>0</v>
      </c>
      <c r="B521" s="16" t="s">
        <v>51</v>
      </c>
      <c r="C521" s="17" t="s">
        <v>52</v>
      </c>
      <c r="D521" s="18" cm="1">
        <f t="array" ref="D521">ROUND(_xlfn.XLOOKUP(B521,Artikli!A:A,Artikli!C:C/7),0)</f>
        <v>9</v>
      </c>
      <c r="E521" s="19"/>
      <c r="F521" s="19" t="s">
        <v>272</v>
      </c>
      <c r="G521" s="48" t="s">
        <v>273</v>
      </c>
      <c r="H521" s="62"/>
      <c r="I521" s="57" t="s">
        <v>27</v>
      </c>
      <c r="J521" s="31">
        <v>0</v>
      </c>
      <c r="K521" s="20">
        <f>IFERROR(_xlfn.XLOOKUP($F521,'Incoming supply'!$A:$A,'Incoming supply'!B:B),0)</f>
        <v>0</v>
      </c>
      <c r="L521" s="20">
        <f>IFERROR(_xlfn.XLOOKUP($F521,'Incoming supply'!$A:$A,'Incoming supply'!C:C),0)</f>
        <v>0</v>
      </c>
      <c r="M521" s="20">
        <f>IFERROR(_xlfn.XLOOKUP($F521,'Incoming supply'!$A:$A,'Incoming supply'!D:D),0)</f>
        <v>0</v>
      </c>
      <c r="N521" s="20">
        <f>IFERROR(_xlfn.XLOOKUP($F521,'Incoming supply'!$A:$A,'Incoming supply'!E:E),0)</f>
        <v>0</v>
      </c>
      <c r="O521" s="20">
        <f>IFERROR(_xlfn.XLOOKUP($F521,'Incoming supply'!$A:$A,'Incoming supply'!F:F),0)</f>
        <v>0</v>
      </c>
      <c r="P521" s="20">
        <f>IFERROR(_xlfn.XLOOKUP($F521,'Incoming supply'!$A:$A,'Incoming supply'!G:G),0)</f>
        <v>1000</v>
      </c>
      <c r="Q521" s="20">
        <f>IFERROR(_xlfn.XLOOKUP($F521,'Incoming supply'!$A:$A,'Incoming supply'!H:H),0)</f>
        <v>0</v>
      </c>
      <c r="R521" s="20">
        <f>IFERROR(_xlfn.XLOOKUP($F521,'Incoming supply'!$A:$A,'Incoming supply'!I:I),0)</f>
        <v>0</v>
      </c>
      <c r="S521" s="20">
        <f>IFERROR(_xlfn.XLOOKUP($F521,'Incoming supply'!$A:$A,'Incoming supply'!J:J),0)</f>
        <v>0</v>
      </c>
      <c r="T521" s="20">
        <f>IFERROR(_xlfn.XLOOKUP($F521,'Incoming supply'!$A:$A,'Incoming supply'!K:K),0)</f>
        <v>0</v>
      </c>
      <c r="U521" s="20">
        <f>IFERROR(_xlfn.XLOOKUP($F521,'Incoming supply'!$A:$A,'Incoming supply'!L:L),0)</f>
        <v>0</v>
      </c>
      <c r="V521" s="20">
        <f>IFERROR(_xlfn.XLOOKUP($F521,'Incoming supply'!$A:$A,'Incoming supply'!M:M),0)</f>
        <v>0</v>
      </c>
      <c r="W521" s="20">
        <f>IFERROR(_xlfn.XLOOKUP($F521,'Incoming supply'!$A:$A,'Incoming supply'!N:N),0)</f>
        <v>0</v>
      </c>
      <c r="X521" s="20">
        <f>IFERROR(_xlfn.XLOOKUP($F521,'Incoming supply'!$A:$A,'Incoming supply'!O:O),0)</f>
        <v>0</v>
      </c>
      <c r="Y521" s="21">
        <f>IFERROR(_xlfn.XLOOKUP($F521,'Incoming supply'!$A:$A,'Incoming supply'!P:P),0)</f>
        <v>0</v>
      </c>
      <c r="Z521" s="21">
        <f>IFERROR(_xlfn.XLOOKUP($F521,'Incoming supply'!$A:$A,'Incoming supply'!Q:Q),0)</f>
        <v>0</v>
      </c>
      <c r="AA521" s="21">
        <f>IFERROR(_xlfn.XLOOKUP($F521,'Incoming supply'!$A:$A,'Incoming supply'!R:R),0)</f>
        <v>0</v>
      </c>
      <c r="AB521" s="21">
        <f>IFERROR(_xlfn.XLOOKUP($F521,'Incoming supply'!$A:$A,'Incoming supply'!S:S),0)</f>
        <v>0</v>
      </c>
      <c r="AC521" s="21">
        <f>IFERROR(_xlfn.XLOOKUP($F521,'Incoming supply'!$A:$A,'Incoming supply'!T:T),0)</f>
        <v>0</v>
      </c>
      <c r="AD521" s="21">
        <f>IFERROR(_xlfn.XLOOKUP($F521,'Incoming supply'!$A:$A,'Incoming supply'!U:U),0)</f>
        <v>0</v>
      </c>
      <c r="AE521" s="21">
        <f>IFERROR(_xlfn.XLOOKUP($F521,'Incoming supply'!$A:$A,'Incoming supply'!V:V),0)</f>
        <v>0</v>
      </c>
      <c r="AF521" s="21">
        <f>IFERROR(_xlfn.XLOOKUP($F521,'Incoming supply'!$A:$A,'Incoming supply'!W:W),0)</f>
        <v>0</v>
      </c>
      <c r="AG521" s="21">
        <f>IFERROR(_xlfn.XLOOKUP($F521,'Incoming supply'!$A:$A,'Incoming supply'!X:X),0)</f>
        <v>0</v>
      </c>
      <c r="AH521" s="21">
        <f>IFERROR(_xlfn.XLOOKUP($F521,'Incoming supply'!$A:$A,'Incoming supply'!Y:Y),0)</f>
        <v>0</v>
      </c>
      <c r="AI521" s="21">
        <f>IFERROR(_xlfn.XLOOKUP($F521,'Incoming supply'!$A:$A,'Incoming supply'!Z:Z),0)</f>
        <v>0</v>
      </c>
      <c r="AJ521" s="21">
        <f>IFERROR(_xlfn.XLOOKUP($F521,'Incoming supply'!$A:$A,'Incoming supply'!AA:AA),0)</f>
        <v>0</v>
      </c>
      <c r="AK521" s="21">
        <f>IFERROR(_xlfn.XLOOKUP($F521,'Incoming supply'!$A:$A,'Incoming supply'!AB:AB),0)</f>
        <v>0</v>
      </c>
      <c r="AL521" s="21">
        <f>IFERROR(_xlfn.XLOOKUP($F521,'Incoming supply'!$A:$A,'Incoming supply'!AC:AC),0)</f>
        <v>0</v>
      </c>
      <c r="AM521" s="21">
        <f>IFERROR(_xlfn.XLOOKUP($F521,'Incoming supply'!$A:$A,'Incoming supply'!AD:AD),0)</f>
        <v>0</v>
      </c>
      <c r="AN521" s="21">
        <f>IFERROR(_xlfn.XLOOKUP($F521,'Incoming supply'!$A:$A,'Incoming supply'!AE:AE),0)</f>
        <v>0</v>
      </c>
      <c r="AO521" s="21">
        <f>IFERROR(_xlfn.XLOOKUP($F521,'Incoming supply'!$A:$A,'Incoming supply'!AF:AF),0)</f>
        <v>0</v>
      </c>
      <c r="AP521" s="21">
        <f>IFERROR(_xlfn.XLOOKUP($F521,'Incoming supply'!$A:$A,'Incoming supply'!AG:AG),0)</f>
        <v>0</v>
      </c>
      <c r="AQ521" s="21">
        <f>IFERROR(_xlfn.XLOOKUP($F521,'Incoming supply'!$A:$A,'Incoming supply'!AH:AH),0)</f>
        <v>0</v>
      </c>
    </row>
    <row r="522" spans="1:43" hidden="1" x14ac:dyDescent="0.3">
      <c r="A522" s="14">
        <f>_xlfn.XLOOKUP(F522,'Demand on-top'!A:A,'Demand on-top'!S:S)</f>
        <v>0</v>
      </c>
      <c r="B522" s="16" t="s">
        <v>51</v>
      </c>
      <c r="C522" s="17" t="s">
        <v>52</v>
      </c>
      <c r="D522" s="18" cm="1">
        <f t="array" ref="D522">ROUND(_xlfn.XLOOKUP(B522,Artikli!A:A,Artikli!C:C/7),0)</f>
        <v>9</v>
      </c>
      <c r="E522" s="19"/>
      <c r="F522" s="19" t="s">
        <v>272</v>
      </c>
      <c r="G522" s="48" t="s">
        <v>273</v>
      </c>
      <c r="H522" s="62"/>
      <c r="I522" s="57" t="s">
        <v>4096</v>
      </c>
      <c r="J522" s="31">
        <v>2525</v>
      </c>
      <c r="K522" s="20">
        <f t="shared" ref="K522" si="3509">IF((K519-K520+K521)&gt;0,(K519-K520+K521),0)</f>
        <v>2344</v>
      </c>
      <c r="L522" s="20">
        <f t="shared" ref="L522" si="3510">IF((L519-L520+L521)&gt;0,(L519-L520+L521),0)</f>
        <v>2314</v>
      </c>
      <c r="M522" s="20">
        <f t="shared" ref="M522" si="3511">IF((M519-M520+M521)&gt;0,(M519-M520+M521),0)</f>
        <v>2284</v>
      </c>
      <c r="N522" s="20">
        <f t="shared" ref="N522" si="3512">IF((N519-N520+N521)&gt;0,(N519-N520+N521),0)</f>
        <v>2254</v>
      </c>
      <c r="O522" s="20">
        <f t="shared" ref="O522" si="3513">IF((O519-O520+O521)&gt;0,(O519-O520+O521),0)</f>
        <v>2224</v>
      </c>
      <c r="P522" s="20">
        <f t="shared" ref="P522" si="3514">IF((P519-P520+P521)&gt;0,(P519-P520+P521),0)</f>
        <v>3194</v>
      </c>
      <c r="Q522" s="20">
        <f t="shared" ref="Q522" si="3515">IF((Q519-Q520+Q521)&gt;0,(Q519-Q520+Q521),0)</f>
        <v>3164</v>
      </c>
      <c r="R522" s="20">
        <f t="shared" ref="R522" si="3516">IF((R519-R520+R521)&gt;0,(R519-R520+R521),0)</f>
        <v>3134</v>
      </c>
      <c r="S522" s="20">
        <f t="shared" ref="S522" si="3517">IF((S519-S520+S521)&gt;0,(S519-S520+S521),0)</f>
        <v>3104</v>
      </c>
      <c r="T522" s="20">
        <f t="shared" ref="T522" si="3518">IF((T519-T520+T521)&gt;0,(T519-T520+T521),0)</f>
        <v>3074</v>
      </c>
      <c r="U522" s="20">
        <f t="shared" ref="U522" si="3519">IF((U519-U520+U521)&gt;0,(U519-U520+U521),0)</f>
        <v>3044</v>
      </c>
      <c r="V522" s="20">
        <f t="shared" ref="V522" si="3520">IF((V519-V520+V521)&gt;0,(V519-V520+V521),0)</f>
        <v>3014</v>
      </c>
      <c r="W522" s="20">
        <f t="shared" ref="W522" si="3521">IF((W519-W520+W521)&gt;0,(W519-W520+W521),0)</f>
        <v>2984</v>
      </c>
      <c r="X522" s="20">
        <f t="shared" ref="X522" si="3522">IF((X519-X520+X521)&gt;0,(X519-X520+X521),0)</f>
        <v>2954</v>
      </c>
      <c r="Y522" s="21">
        <f t="shared" ref="Y522:AQ522" si="3523">IF((Y519-Y520+Y521)&gt;0,(Y519-Y520+Y521),0)</f>
        <v>2924</v>
      </c>
      <c r="Z522" s="21">
        <f t="shared" si="3523"/>
        <v>2894</v>
      </c>
      <c r="AA522" s="21">
        <f t="shared" si="3523"/>
        <v>2864</v>
      </c>
      <c r="AB522" s="21">
        <f t="shared" si="3523"/>
        <v>2834</v>
      </c>
      <c r="AC522" s="21">
        <f t="shared" si="3523"/>
        <v>2804</v>
      </c>
      <c r="AD522" s="21">
        <f t="shared" si="3523"/>
        <v>2774</v>
      </c>
      <c r="AE522" s="21">
        <f t="shared" si="3523"/>
        <v>2744</v>
      </c>
      <c r="AF522" s="21">
        <f t="shared" si="3523"/>
        <v>2714</v>
      </c>
      <c r="AG522" s="21">
        <f t="shared" si="3523"/>
        <v>2684</v>
      </c>
      <c r="AH522" s="21">
        <f t="shared" si="3523"/>
        <v>2654</v>
      </c>
      <c r="AI522" s="21">
        <f t="shared" si="3523"/>
        <v>2624</v>
      </c>
      <c r="AJ522" s="21">
        <f t="shared" si="3523"/>
        <v>2594</v>
      </c>
      <c r="AK522" s="21">
        <f t="shared" si="3523"/>
        <v>2564</v>
      </c>
      <c r="AL522" s="21">
        <f t="shared" si="3523"/>
        <v>2534</v>
      </c>
      <c r="AM522" s="21">
        <f t="shared" si="3523"/>
        <v>2504</v>
      </c>
      <c r="AN522" s="21">
        <f t="shared" si="3523"/>
        <v>2474</v>
      </c>
      <c r="AO522" s="21">
        <f t="shared" si="3523"/>
        <v>2444</v>
      </c>
      <c r="AP522" s="21">
        <f t="shared" si="3523"/>
        <v>2444</v>
      </c>
      <c r="AQ522" s="21">
        <f t="shared" si="3523"/>
        <v>2444</v>
      </c>
    </row>
    <row r="523" spans="1:43" ht="15" hidden="1" thickBot="1" x14ac:dyDescent="0.35">
      <c r="A523" s="14">
        <f>_xlfn.XLOOKUP(F523,'Demand on-top'!A:A,'Demand on-top'!S:S)</f>
        <v>0</v>
      </c>
      <c r="B523" s="22" t="s">
        <v>51</v>
      </c>
      <c r="C523" s="23" t="s">
        <v>52</v>
      </c>
      <c r="D523" s="18" cm="1">
        <f t="array" ref="D523">ROUND(_xlfn.XLOOKUP(B523,Artikli!A:A,Artikli!C:C/7),0)</f>
        <v>9</v>
      </c>
      <c r="E523" s="25"/>
      <c r="F523" s="25" t="s">
        <v>272</v>
      </c>
      <c r="G523" s="49" t="s">
        <v>273</v>
      </c>
      <c r="H523" s="63"/>
      <c r="I523" s="58" t="s">
        <v>29</v>
      </c>
      <c r="J523" s="32">
        <v>2526</v>
      </c>
      <c r="K523" s="26" cm="1">
        <f t="array" ref="K523">IFERROR(_xlfn.LET(_xlpm.stk, K519, _xlpm.dem, L520:$BF520,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AVERAGE(L520:Z520), _xlpm.nxt), _xlpm.fw + ((_xlpm.stk - _xlpm.ded) / _xlpm.safe_nxt)),0)</f>
        <v>79.133333333333326</v>
      </c>
      <c r="L523" s="26" cm="1">
        <f t="array" ref="L523">IFERROR(_xlfn.LET(_xlpm.stk, L519, _xlpm.dem, M520:$BF520,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AVERAGE(M520:AA520), _xlpm.nxt), _xlpm.fw + ((_xlpm.stk - _xlpm.ded) / _xlpm.safe_nxt)),0)</f>
        <v>78.133333333333326</v>
      </c>
      <c r="M523" s="26" cm="1">
        <f t="array" ref="M523">IFERROR(_xlfn.LET(_xlpm.stk, M519, _xlpm.dem, N520:$BF520,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AVERAGE(N520:AB520), _xlpm.nxt), _xlpm.fw + ((_xlpm.stk - _xlpm.ded) / _xlpm.safe_nxt)),0)</f>
        <v>77.133333333333326</v>
      </c>
      <c r="N523" s="26" cm="1">
        <f t="array" ref="N523">IFERROR(_xlfn.LET(_xlpm.stk, N519, _xlpm.dem, O520:$BF520,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AVERAGE(O520:AC520), _xlpm.nxt), _xlpm.fw + ((_xlpm.stk - _xlpm.ded) / _xlpm.safe_nxt)),0)</f>
        <v>76.133333333333326</v>
      </c>
      <c r="O523" s="26" cm="1">
        <f t="array" ref="O523">IFERROR(_xlfn.LET(_xlpm.stk, O519, _xlpm.dem, P520:$BF520,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AVERAGE(P520:AD520), _xlpm.nxt), _xlpm.fw + ((_xlpm.stk - _xlpm.ded) / _xlpm.safe_nxt)),0)</f>
        <v>75.133333333333326</v>
      </c>
      <c r="P523" s="26" cm="1">
        <f t="array" ref="P523">IFERROR(_xlfn.LET(_xlpm.stk, P519, _xlpm.dem, Q520:$BF520,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AVERAGE(Q520:AE520), _xlpm.nxt), _xlpm.fw + ((_xlpm.stk - _xlpm.ded) / _xlpm.safe_nxt)),0)</f>
        <v>74.133333333333326</v>
      </c>
      <c r="Q523" s="26" cm="1">
        <f t="array" ref="Q523">IFERROR(_xlfn.LET(_xlpm.stk, Q519, _xlpm.dem, R520:$BF520,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AVERAGE(R520:AF520), _xlpm.nxt), _xlpm.fw + ((_xlpm.stk - _xlpm.ded) / _xlpm.safe_nxt)),0)</f>
        <v>106.46666666666667</v>
      </c>
      <c r="R523" s="26" cm="1">
        <f t="array" ref="R523">IFERROR(_xlfn.LET(_xlpm.stk, R519, _xlpm.dem, S520:$BF520,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AVERAGE(S520:AG520), _xlpm.nxt), _xlpm.fw + ((_xlpm.stk - _xlpm.ded) / _xlpm.safe_nxt)),0)</f>
        <v>105.46666666666667</v>
      </c>
      <c r="S523" s="26" cm="1">
        <f t="array" ref="S523">IFERROR(_xlfn.LET(_xlpm.stk, S519, _xlpm.dem, T520:$BF520,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AVERAGE(T520:AH520), _xlpm.nxt), _xlpm.fw + ((_xlpm.stk - _xlpm.ded) / _xlpm.safe_nxt)),0)</f>
        <v>104.46666666666667</v>
      </c>
      <c r="T523" s="26" cm="1">
        <f t="array" ref="T523">IFERROR(_xlfn.LET(_xlpm.stk, T519, _xlpm.dem, U520:$BF520,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AVERAGE(U520:AI520), _xlpm.nxt), _xlpm.fw + ((_xlpm.stk - _xlpm.ded) / _xlpm.safe_nxt)),0)</f>
        <v>103.46666666666667</v>
      </c>
      <c r="U523" s="26" cm="1">
        <f t="array" ref="U523">IFERROR(_xlfn.LET(_xlpm.stk, U519, _xlpm.dem, V520:$BF520,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AVERAGE(V520:AJ520), _xlpm.nxt), _xlpm.fw + ((_xlpm.stk - _xlpm.ded) / _xlpm.safe_nxt)),0)</f>
        <v>102.46666666666667</v>
      </c>
      <c r="V523" s="26" cm="1">
        <f t="array" ref="V523">IFERROR(_xlfn.LET(_xlpm.stk, V519, _xlpm.dem, W520:$BF520,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AVERAGE(W520:AK520), _xlpm.nxt), _xlpm.fw + ((_xlpm.stk - _xlpm.ded) / _xlpm.safe_nxt)),0)</f>
        <v>101.46666666666667</v>
      </c>
      <c r="W523" s="26" cm="1">
        <f t="array" ref="W523">IFERROR(_xlfn.LET(_xlpm.stk, W519, _xlpm.dem, X520:$BF520,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AVERAGE(X520:AL520), _xlpm.nxt), _xlpm.fw + ((_xlpm.stk - _xlpm.ded) / _xlpm.safe_nxt)),0)</f>
        <v>100.46666666666667</v>
      </c>
      <c r="X523" s="26" cm="1">
        <f t="array" ref="X523">IFERROR(_xlfn.LET(_xlpm.stk, X519, _xlpm.dem, Y520:$BF520,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AVERAGE(Y520:AM520), _xlpm.nxt), _xlpm.fw + ((_xlpm.stk - _xlpm.ded) / _xlpm.safe_nxt)),0)</f>
        <v>99.466666666666669</v>
      </c>
      <c r="Y523" s="27" cm="1">
        <f t="array" ref="Y523">IFERROR(_xlfn.LET(_xlpm.stk, Y519, _xlpm.dem, Z520:$BF520,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AVERAGE(Z520:AN520), _xlpm.nxt), _xlpm.fw + ((_xlpm.stk - _xlpm.ded) / _xlpm.safe_nxt)),0)</f>
        <v>98.466666666666669</v>
      </c>
      <c r="Z523" s="27" cm="1">
        <f t="array" ref="Z523">IFERROR(_xlfn.LET(_xlpm.stk, Z519, _xlpm.dem, AA520:$BF520,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AVERAGE(AA520:AO520), _xlpm.nxt), _xlpm.fw + ((_xlpm.stk - _xlpm.ded) / _xlpm.safe_nxt)),0)</f>
        <v>97.466666666666669</v>
      </c>
      <c r="AA523" s="27" cm="1">
        <f t="array" ref="AA523">IFERROR(_xlfn.LET(_xlpm.stk, AA519, _xlpm.dem, AB520:$BF520,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AVERAGE(AB520:AP520), _xlpm.nxt), _xlpm.fw + ((_xlpm.stk - _xlpm.ded) / _xlpm.safe_nxt)),0)</f>
        <v>102.35714285714286</v>
      </c>
      <c r="AB523" s="27" cm="1">
        <f t="array" ref="AB523">IFERROR(_xlfn.LET(_xlpm.stk, AB519, _xlpm.dem, AC520:$BF520,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AVERAGE(AC520:AQ520), _xlpm.nxt), _xlpm.fw + ((_xlpm.stk - _xlpm.ded) / _xlpm.safe_nxt)),0)</f>
        <v>108.15384615384616</v>
      </c>
      <c r="AC523" s="27" cm="1">
        <f t="array" ref="AC523">IFERROR(_xlfn.LET(_xlpm.stk, AC519, _xlpm.dem, AD520:$BF520,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AVERAGE(AD520:AR520), _xlpm.nxt), _xlpm.fw + ((_xlpm.stk - _xlpm.ded) / _xlpm.safe_nxt)),0)</f>
        <v>108.21111111111111</v>
      </c>
      <c r="AD523" s="27" cm="1">
        <f t="array" ref="AD523">IFERROR(_xlfn.LET(_xlpm.stk, AD519, _xlpm.dem, AE520:$BF520,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AVERAGE(AE520:AS520), _xlpm.nxt), _xlpm.fw + ((_xlpm.stk - _xlpm.ded) / _xlpm.safe_nxt)),0)</f>
        <v>108.46060606060607</v>
      </c>
      <c r="AE523" s="27" cm="1">
        <f t="array" ref="AE523">IFERROR(_xlfn.LET(_xlpm.stk, AE519, _xlpm.dem, AF520:$BF520,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AVERAGE(AF520:AT520), _xlpm.nxt), _xlpm.fw + ((_xlpm.stk - _xlpm.ded) / _xlpm.safe_nxt)),0)</f>
        <v>108.96</v>
      </c>
      <c r="AF523" s="27" cm="1">
        <f t="array" ref="AF523">IFERROR(_xlfn.LET(_xlpm.stk, AF519, _xlpm.dem, AG520:$BF520,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AVERAGE(AG520:AU520), _xlpm.nxt), _xlpm.fw + ((_xlpm.stk - _xlpm.ded) / _xlpm.safe_nxt)),0)</f>
        <v>109.79259259259258</v>
      </c>
      <c r="AG523" s="27" cm="1">
        <f t="array" ref="AG523">IFERROR(_xlfn.LET(_xlpm.stk, AG519, _xlpm.dem, AH520:$BF520,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AVERAGE(AH520:AV520), _xlpm.nxt), _xlpm.fw + ((_xlpm.stk - _xlpm.ded) / _xlpm.safe_nxt)),0)</f>
        <v>111.08333333333333</v>
      </c>
      <c r="AH523" s="27" cm="1">
        <f t="array" ref="AH523">IFERROR(_xlfn.LET(_xlpm.stk, AH519, _xlpm.dem, AI520:$BF520,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AVERAGE(AI520:AW520), _xlpm.nxt), _xlpm.fw + ((_xlpm.stk - _xlpm.ded) / _xlpm.safe_nxt)),0)</f>
        <v>113.02857142857144</v>
      </c>
      <c r="AI523" s="27" cm="1">
        <f t="array" ref="AI523">IFERROR(_xlfn.LET(_xlpm.stk, AI519, _xlpm.dem, AJ520:$BF520,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AVERAGE(AJ520:AX520), _xlpm.nxt), _xlpm.fw + ((_xlpm.stk - _xlpm.ded) / _xlpm.safe_nxt)),0)</f>
        <v>115.95555555555555</v>
      </c>
      <c r="AJ523" s="27" cm="1">
        <f t="array" ref="AJ523">IFERROR(_xlfn.LET(_xlpm.stk, AJ519, _xlpm.dem, AK520:$BF520,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AVERAGE(AK520:AY520), _xlpm.nxt), _xlpm.fw + ((_xlpm.stk - _xlpm.ded) / _xlpm.safe_nxt)),0)</f>
        <v>120.45333333333335</v>
      </c>
      <c r="AK523" s="27" cm="1">
        <f t="array" ref="AK523">IFERROR(_xlfn.LET(_xlpm.stk, AK519, _xlpm.dem, AL520:$BF520,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AVERAGE(AL520:AZ520), _xlpm.nxt), _xlpm.fw + ((_xlpm.stk - _xlpm.ded) / _xlpm.safe_nxt)),0)</f>
        <v>127.7</v>
      </c>
      <c r="AL523" s="27" cm="1">
        <f t="array" ref="AL523">IFERROR(_xlfn.LET(_xlpm.stk, AL519, _xlpm.dem, AM520:$BF520,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AVERAGE(AM520:BA520), _xlpm.nxt), _xlpm.fw + ((_xlpm.stk - _xlpm.ded) / _xlpm.safe_nxt)),0)</f>
        <v>140.44444444444446</v>
      </c>
      <c r="AM523" s="27" cm="1">
        <f t="array" ref="AM523">IFERROR(_xlfn.LET(_xlpm.stk, AM519, _xlpm.dem, AN520:$BF520,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AVERAGE(AN520:BB520), _xlpm.nxt), _xlpm.fw + ((_xlpm.stk - _xlpm.ded) / _xlpm.safe_nxt)),0)</f>
        <v>166.93333333333334</v>
      </c>
      <c r="AN523" s="27" cm="1">
        <f t="array" ref="AN523">IFERROR(_xlfn.LET(_xlpm.stk, AN519, _xlpm.dem, AO520:$BF520,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AVERAGE(AO520:BC520), _xlpm.nxt), _xlpm.fw + ((_xlpm.stk - _xlpm.ded) / _xlpm.safe_nxt)),0)</f>
        <v>248.4</v>
      </c>
      <c r="AO523" s="27" cm="1">
        <f t="array" ref="AO523">IFERROR(_xlfn.LET(_xlpm.stk, AO519, _xlpm.dem, AP520:$BF520,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AVERAGE(AP520:BD520), _xlpm.nxt), _xlpm.fw + ((_xlpm.stk - _xlpm.ded) / _xlpm.safe_nxt)),0)</f>
        <v>0</v>
      </c>
      <c r="AP523" s="27" cm="1">
        <f t="array" ref="AP523">IFERROR(_xlfn.LET(_xlpm.stk, AP519, _xlpm.dem, AQ520:$BF520,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AVERAGE(AQ520:BE520), _xlpm.nxt), _xlpm.fw + ((_xlpm.stk - _xlpm.ded) / _xlpm.safe_nxt)),0)</f>
        <v>0</v>
      </c>
      <c r="AQ523" s="27" cm="1">
        <f t="array" ref="AQ523">IFERROR(_xlfn.LET(_xlpm.stk, AQ519, _xlpm.dem, AR520:$BF520, _xlpm.cum, _xlfn.SCAN(0, _xlpm.dem, _xlfn.LAMBDA(_xlpm.a,_xlpm.b, _xlpm.a+_xlpm.b)), _xlpm.fw, IFERROR(_xlfn.XMATCH(_xlpm.stk, _xlpm.cum, -1), 0), _xlpm.ded, IF(_xlpm.fw=0, 0, INDEX(_xlpm.cum, 1, _xlpm.fw)), _xlpm.nxt, IFERROR(INDEX(_xlpm.dem, 1, _xlpm.fw+1), 0), _xlpm.safe_nxt, IF(_xlpm.nxt=0, AVERAGE(AR520:BF520), _xlpm.nxt), _xlpm.fw + ((_xlpm.stk - _xlpm.ded) / _xlpm.safe_nxt)),0)</f>
        <v>0</v>
      </c>
    </row>
  </sheetData>
  <autoFilter ref="A3:AR523" xr:uid="{EAD06DD2-5D20-4068-AA4C-74A7541AC7EF}">
    <filterColumn colId="5">
      <filters>
        <filter val="POL12837"/>
      </filters>
    </filterColumn>
  </autoFilter>
  <mergeCells count="104">
    <mergeCell ref="H4:H8"/>
    <mergeCell ref="H9:H13"/>
    <mergeCell ref="H14:H18"/>
    <mergeCell ref="H19:H23"/>
    <mergeCell ref="H24:H28"/>
    <mergeCell ref="H29:H33"/>
    <mergeCell ref="H64:H68"/>
    <mergeCell ref="H69:H73"/>
    <mergeCell ref="H74:H78"/>
    <mergeCell ref="H79:H83"/>
    <mergeCell ref="H84:H88"/>
    <mergeCell ref="H89:H93"/>
    <mergeCell ref="H34:H38"/>
    <mergeCell ref="H39:H43"/>
    <mergeCell ref="H44:H48"/>
    <mergeCell ref="H49:H53"/>
    <mergeCell ref="H54:H58"/>
    <mergeCell ref="H59:H63"/>
    <mergeCell ref="H124:H128"/>
    <mergeCell ref="H129:H133"/>
    <mergeCell ref="H134:H138"/>
    <mergeCell ref="H139:H143"/>
    <mergeCell ref="H144:H148"/>
    <mergeCell ref="H149:H153"/>
    <mergeCell ref="H94:H98"/>
    <mergeCell ref="H99:H103"/>
    <mergeCell ref="H104:H108"/>
    <mergeCell ref="H109:H113"/>
    <mergeCell ref="H114:H118"/>
    <mergeCell ref="H119:H123"/>
    <mergeCell ref="H184:H188"/>
    <mergeCell ref="H189:H193"/>
    <mergeCell ref="H194:H198"/>
    <mergeCell ref="H199:H203"/>
    <mergeCell ref="H204:H208"/>
    <mergeCell ref="H209:H213"/>
    <mergeCell ref="H154:H158"/>
    <mergeCell ref="H159:H163"/>
    <mergeCell ref="H164:H168"/>
    <mergeCell ref="H169:H173"/>
    <mergeCell ref="H174:H178"/>
    <mergeCell ref="H179:H183"/>
    <mergeCell ref="H244:H248"/>
    <mergeCell ref="H249:H253"/>
    <mergeCell ref="H254:H258"/>
    <mergeCell ref="H259:H263"/>
    <mergeCell ref="H214:H218"/>
    <mergeCell ref="H219:H223"/>
    <mergeCell ref="H224:H228"/>
    <mergeCell ref="H229:H233"/>
    <mergeCell ref="H234:H238"/>
    <mergeCell ref="H239:H243"/>
    <mergeCell ref="H264:H268"/>
    <mergeCell ref="H269:H273"/>
    <mergeCell ref="H274:H278"/>
    <mergeCell ref="H279:H283"/>
    <mergeCell ref="H284:H288"/>
    <mergeCell ref="H289:H293"/>
    <mergeCell ref="H354:H358"/>
    <mergeCell ref="H359:H363"/>
    <mergeCell ref="H364:H368"/>
    <mergeCell ref="H304:H308"/>
    <mergeCell ref="H309:H313"/>
    <mergeCell ref="H314:H318"/>
    <mergeCell ref="H319:H323"/>
    <mergeCell ref="H294:H298"/>
    <mergeCell ref="H299:H303"/>
    <mergeCell ref="H369:H373"/>
    <mergeCell ref="H374:H378"/>
    <mergeCell ref="H379:H383"/>
    <mergeCell ref="H384:H388"/>
    <mergeCell ref="H389:H393"/>
    <mergeCell ref="H394:H398"/>
    <mergeCell ref="H324:H328"/>
    <mergeCell ref="H329:H333"/>
    <mergeCell ref="H334:H338"/>
    <mergeCell ref="H339:H343"/>
    <mergeCell ref="H344:H348"/>
    <mergeCell ref="H349:H353"/>
    <mergeCell ref="H429:H433"/>
    <mergeCell ref="H434:H438"/>
    <mergeCell ref="H439:H443"/>
    <mergeCell ref="H444:H448"/>
    <mergeCell ref="H449:H453"/>
    <mergeCell ref="H454:H458"/>
    <mergeCell ref="H399:H403"/>
    <mergeCell ref="H404:H408"/>
    <mergeCell ref="H409:H413"/>
    <mergeCell ref="H414:H418"/>
    <mergeCell ref="H419:H423"/>
    <mergeCell ref="H424:H428"/>
    <mergeCell ref="H519:H523"/>
    <mergeCell ref="H489:H493"/>
    <mergeCell ref="H494:H498"/>
    <mergeCell ref="H499:H503"/>
    <mergeCell ref="H504:H508"/>
    <mergeCell ref="H509:H513"/>
    <mergeCell ref="H514:H518"/>
    <mergeCell ref="H459:H463"/>
    <mergeCell ref="H464:H468"/>
    <mergeCell ref="H469:H473"/>
    <mergeCell ref="H474:H478"/>
    <mergeCell ref="H479:H483"/>
    <mergeCell ref="H484:H488"/>
  </mergeCells>
  <phoneticPr fontId="5" type="noConversion"/>
  <conditionalFormatting sqref="J8:AQ8">
    <cfRule type="colorScale" priority="2">
      <colorScale>
        <cfvo type="num" val="&quot;&lt;c8&quot;"/>
        <cfvo type="percentile" val="50"/>
        <cfvo type="num" val="20"/>
        <color rgb="FFF8696B"/>
        <color rgb="FFFFEB84"/>
        <color rgb="FF63BE7B"/>
      </colorScale>
    </cfRule>
  </conditionalFormatting>
  <conditionalFormatting sqref="J518:AQ518 J513:AQ513 J508:AQ508 J503:AQ503 J498:AQ498 J493:AQ493 J488:AQ488 J483:AQ483 J478:AQ478 J473:AQ473 J468:AQ468 J463:AQ463 J458:AQ458 J453:AQ453 J448:AQ448 J443:AQ443 J438:AQ438 J433:AQ433 J428:AQ428 J423:AQ423 J418:AQ418 J413:AQ413 J408:AQ408 J403:AQ403 J398:AQ398 J393:AQ393 J388:AQ388 J383:AQ383 J378:AQ378 J373:AQ373 J368:AQ368 J363:AQ363 J358:AQ358 J353:AQ353 J348:AQ348 J343:AQ343 J338:AQ338 J333:AQ333 J328:AQ328 J323:AQ323 J318:AQ318 J313:AQ313 J308:AQ308 J303:AQ303 J298:AQ298 J293:AQ293 J288:AQ288 J283:AQ283 J278:AQ278 J273:AQ273 J268:AQ268 J263:AQ263 J258:AQ258 J253:AQ253 J248:AQ248 J243:AQ243 J238:AQ238 J233:AQ233 J228:AQ228 J223:AQ223 J218:AQ218 J213:AQ213 J208:AQ208 J203:AQ203 J198:AQ198 J193:AQ193 J188:AQ188 J183:AQ183 J178:AQ178 J173:AQ173 J168:AQ168 J163:AQ163 J158:AQ158 J153:AQ153 J148:AQ148 J143:AQ143 J138:AQ138 J133:AQ133 J128:AQ128 J123:AQ123 J118:AQ118 J113:AQ113 J108:AQ108 J103:AQ103 J98:AQ98 J93:AQ93 J88:AQ88 J83:AQ83 J78:AQ78 J73:AQ73 J68:AQ68 J63:AQ63 J58:AQ58 J53:AQ53 J48:AQ48 J43:AQ43 J38:AQ38 J33:AQ33 J28:AQ28 J23:AQ23 J18:AQ18 J13:AQ13 J8:AQ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23:AQ52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:U5">
    <cfRule type="expression" dxfId="1" priority="1">
      <formula>"if(ROUND(XLOOKUP($F5;'Demand on-top'!$A:$A;'Demand on-top'!F:F);0)&gt;0"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D4DD-E6AC-49F7-8183-DF6E75895096}">
  <sheetPr codeName="Sheet2"/>
  <dimension ref="A1:AP3613"/>
  <sheetViews>
    <sheetView topLeftCell="N1" workbookViewId="0">
      <selection activeCell="AI2" sqref="AI2:AI3613"/>
    </sheetView>
  </sheetViews>
  <sheetFormatPr defaultRowHeight="14.4" x14ac:dyDescent="0.3"/>
  <sheetData>
    <row r="1" spans="1:42" x14ac:dyDescent="0.3">
      <c r="A1" s="8" t="s">
        <v>312</v>
      </c>
      <c r="B1" s="8" t="s">
        <v>313</v>
      </c>
      <c r="C1" s="8" t="s">
        <v>314</v>
      </c>
      <c r="D1" s="8" t="s">
        <v>315</v>
      </c>
      <c r="E1" s="8" t="s">
        <v>5</v>
      </c>
      <c r="F1" s="8" t="s">
        <v>316</v>
      </c>
      <c r="G1" s="8" t="s">
        <v>317</v>
      </c>
      <c r="H1" s="8" t="s">
        <v>318</v>
      </c>
      <c r="I1" s="8" t="s">
        <v>319</v>
      </c>
      <c r="J1" s="8" t="s">
        <v>320</v>
      </c>
      <c r="K1" s="8" t="s">
        <v>321</v>
      </c>
      <c r="L1" s="8" t="s">
        <v>322</v>
      </c>
      <c r="M1" s="8" t="s">
        <v>11</v>
      </c>
      <c r="N1" s="8" t="s">
        <v>323</v>
      </c>
      <c r="O1" s="8" t="s">
        <v>324</v>
      </c>
      <c r="P1" s="8" t="s">
        <v>325</v>
      </c>
      <c r="Q1" s="8" t="s">
        <v>326</v>
      </c>
      <c r="R1" s="8" t="s">
        <v>327</v>
      </c>
      <c r="S1" s="8" t="s">
        <v>328</v>
      </c>
      <c r="T1" s="8" t="s">
        <v>329</v>
      </c>
      <c r="U1" s="8" t="s">
        <v>330</v>
      </c>
      <c r="V1" s="8" t="s">
        <v>331</v>
      </c>
      <c r="W1" s="8" t="s">
        <v>332</v>
      </c>
      <c r="X1" s="8" t="s">
        <v>333</v>
      </c>
      <c r="Y1" s="8" t="s">
        <v>334</v>
      </c>
      <c r="Z1" s="8" t="s">
        <v>335</v>
      </c>
      <c r="AA1" s="8" t="s">
        <v>336</v>
      </c>
      <c r="AB1" s="8" t="s">
        <v>337</v>
      </c>
      <c r="AC1" s="8" t="s">
        <v>338</v>
      </c>
      <c r="AD1" s="8" t="s">
        <v>339</v>
      </c>
      <c r="AE1" s="8" t="s">
        <v>340</v>
      </c>
      <c r="AF1" s="8" t="s">
        <v>341</v>
      </c>
      <c r="AG1" s="8" t="s">
        <v>342</v>
      </c>
      <c r="AH1" s="8" t="s">
        <v>343</v>
      </c>
      <c r="AI1" s="8" t="s">
        <v>344</v>
      </c>
      <c r="AJ1" s="8" t="s">
        <v>345</v>
      </c>
      <c r="AK1" s="8" t="s">
        <v>346</v>
      </c>
      <c r="AL1" s="8" t="s">
        <v>347</v>
      </c>
      <c r="AM1" s="8" t="s">
        <v>348</v>
      </c>
      <c r="AN1" s="8" t="s">
        <v>349</v>
      </c>
      <c r="AO1" s="8" t="s">
        <v>350</v>
      </c>
      <c r="AP1" s="8" t="s">
        <v>351</v>
      </c>
    </row>
    <row r="2" spans="1:42" x14ac:dyDescent="0.3">
      <c r="A2" s="9" t="s">
        <v>352</v>
      </c>
      <c r="B2" s="9" t="s">
        <v>353</v>
      </c>
      <c r="C2" s="9" t="s">
        <v>354</v>
      </c>
      <c r="D2" s="9" t="s">
        <v>355</v>
      </c>
      <c r="E2" s="9" t="s">
        <v>356</v>
      </c>
      <c r="F2" s="9" t="s">
        <v>357</v>
      </c>
      <c r="G2" s="9" t="s">
        <v>358</v>
      </c>
      <c r="H2" s="9" t="s">
        <v>359</v>
      </c>
      <c r="I2" s="9"/>
      <c r="J2" s="9"/>
      <c r="K2" s="9" t="s">
        <v>360</v>
      </c>
      <c r="L2" s="9" t="s">
        <v>361</v>
      </c>
      <c r="M2" s="9" t="s">
        <v>354</v>
      </c>
      <c r="N2" s="7"/>
      <c r="O2" s="9" t="s">
        <v>362</v>
      </c>
      <c r="P2" s="9" t="s">
        <v>363</v>
      </c>
      <c r="Q2" s="9" t="s">
        <v>364</v>
      </c>
      <c r="R2" s="9" t="s">
        <v>363</v>
      </c>
      <c r="S2" s="9"/>
      <c r="T2" s="7" t="s">
        <v>365</v>
      </c>
      <c r="U2" s="7"/>
      <c r="V2" s="10">
        <v>0</v>
      </c>
      <c r="W2" s="10">
        <v>0</v>
      </c>
      <c r="X2" s="11">
        <v>0.44</v>
      </c>
      <c r="Y2" s="11">
        <v>0</v>
      </c>
      <c r="Z2" s="11">
        <v>1</v>
      </c>
      <c r="AA2" s="11">
        <v>0</v>
      </c>
      <c r="AB2" s="11">
        <v>0</v>
      </c>
      <c r="AC2" s="11">
        <v>0</v>
      </c>
      <c r="AD2" s="11"/>
      <c r="AE2" s="10">
        <v>0</v>
      </c>
      <c r="AF2" s="10">
        <v>0</v>
      </c>
      <c r="AG2" s="10">
        <v>0</v>
      </c>
      <c r="AH2" s="10"/>
      <c r="AI2" s="12">
        <v>1</v>
      </c>
      <c r="AJ2" s="13">
        <v>24.45</v>
      </c>
      <c r="AK2" s="13">
        <v>47.99</v>
      </c>
      <c r="AL2" s="13">
        <v>59.99</v>
      </c>
      <c r="AM2" s="13">
        <v>1</v>
      </c>
      <c r="AN2" s="13"/>
      <c r="AO2" s="13"/>
      <c r="AP2" s="9" t="s">
        <v>366</v>
      </c>
    </row>
    <row r="3" spans="1:42" x14ac:dyDescent="0.3">
      <c r="A3" s="9" t="s">
        <v>367</v>
      </c>
      <c r="B3" s="9" t="s">
        <v>353</v>
      </c>
      <c r="C3" s="9" t="s">
        <v>368</v>
      </c>
      <c r="D3" s="9" t="s">
        <v>355</v>
      </c>
      <c r="E3" s="9" t="s">
        <v>356</v>
      </c>
      <c r="F3" s="9" t="s">
        <v>357</v>
      </c>
      <c r="G3" s="9" t="s">
        <v>358</v>
      </c>
      <c r="H3" s="9" t="s">
        <v>359</v>
      </c>
      <c r="I3" s="9"/>
      <c r="J3" s="9"/>
      <c r="K3" s="9" t="s">
        <v>360</v>
      </c>
      <c r="L3" s="9" t="s">
        <v>361</v>
      </c>
      <c r="M3" s="9" t="s">
        <v>368</v>
      </c>
      <c r="N3" s="7"/>
      <c r="O3" s="9" t="s">
        <v>369</v>
      </c>
      <c r="P3" s="9" t="s">
        <v>363</v>
      </c>
      <c r="Q3" s="9" t="s">
        <v>364</v>
      </c>
      <c r="R3" s="9" t="s">
        <v>363</v>
      </c>
      <c r="S3" s="9"/>
      <c r="T3" s="7" t="s">
        <v>365</v>
      </c>
      <c r="U3" s="7"/>
      <c r="V3" s="10">
        <v>0</v>
      </c>
      <c r="W3" s="10">
        <v>0</v>
      </c>
      <c r="X3" s="11">
        <v>0.44</v>
      </c>
      <c r="Y3" s="11">
        <v>0</v>
      </c>
      <c r="Z3" s="11">
        <v>1</v>
      </c>
      <c r="AA3" s="11">
        <v>0</v>
      </c>
      <c r="AB3" s="11">
        <v>0</v>
      </c>
      <c r="AC3" s="11">
        <v>0</v>
      </c>
      <c r="AD3" s="11"/>
      <c r="AE3" s="10">
        <v>0</v>
      </c>
      <c r="AF3" s="10">
        <v>0</v>
      </c>
      <c r="AG3" s="10">
        <v>0</v>
      </c>
      <c r="AH3" s="10"/>
      <c r="AI3" s="12">
        <v>2</v>
      </c>
      <c r="AJ3" s="13">
        <v>48.9</v>
      </c>
      <c r="AK3" s="13">
        <v>95.98</v>
      </c>
      <c r="AL3" s="13">
        <v>119.98</v>
      </c>
      <c r="AM3" s="13">
        <v>2</v>
      </c>
      <c r="AN3" s="13"/>
      <c r="AO3" s="13"/>
      <c r="AP3" s="9" t="s">
        <v>370</v>
      </c>
    </row>
    <row r="4" spans="1:42" x14ac:dyDescent="0.3">
      <c r="A4" s="9" t="s">
        <v>371</v>
      </c>
      <c r="B4" s="9" t="s">
        <v>353</v>
      </c>
      <c r="C4" s="9" t="s">
        <v>372</v>
      </c>
      <c r="D4" s="9" t="s">
        <v>355</v>
      </c>
      <c r="E4" s="9" t="s">
        <v>356</v>
      </c>
      <c r="F4" s="9" t="s">
        <v>357</v>
      </c>
      <c r="G4" s="9" t="s">
        <v>358</v>
      </c>
      <c r="H4" s="9" t="s">
        <v>359</v>
      </c>
      <c r="I4" s="9"/>
      <c r="J4" s="9"/>
      <c r="K4" s="9" t="s">
        <v>360</v>
      </c>
      <c r="L4" s="9" t="s">
        <v>361</v>
      </c>
      <c r="M4" s="9" t="s">
        <v>372</v>
      </c>
      <c r="N4" s="7"/>
      <c r="O4" s="9" t="s">
        <v>373</v>
      </c>
      <c r="P4" s="9" t="s">
        <v>363</v>
      </c>
      <c r="Q4" s="9" t="s">
        <v>364</v>
      </c>
      <c r="R4" s="9" t="s">
        <v>363</v>
      </c>
      <c r="S4" s="9"/>
      <c r="T4" s="7" t="s">
        <v>365</v>
      </c>
      <c r="U4" s="7"/>
      <c r="V4" s="10">
        <v>0</v>
      </c>
      <c r="W4" s="10">
        <v>0</v>
      </c>
      <c r="X4" s="11">
        <v>0.44</v>
      </c>
      <c r="Y4" s="11">
        <v>0</v>
      </c>
      <c r="Z4" s="11">
        <v>1</v>
      </c>
      <c r="AA4" s="11">
        <v>0</v>
      </c>
      <c r="AB4" s="11">
        <v>0</v>
      </c>
      <c r="AC4" s="11">
        <v>0</v>
      </c>
      <c r="AD4" s="11"/>
      <c r="AE4" s="10">
        <v>0</v>
      </c>
      <c r="AF4" s="10">
        <v>0</v>
      </c>
      <c r="AG4" s="10">
        <v>0</v>
      </c>
      <c r="AH4" s="10"/>
      <c r="AI4" s="12">
        <v>0</v>
      </c>
      <c r="AJ4" s="13">
        <v>0</v>
      </c>
      <c r="AK4" s="13">
        <v>0</v>
      </c>
      <c r="AL4" s="13">
        <v>0</v>
      </c>
      <c r="AM4" s="13"/>
      <c r="AN4" s="13"/>
      <c r="AO4" s="13"/>
      <c r="AP4" s="9" t="s">
        <v>366</v>
      </c>
    </row>
    <row r="5" spans="1:42" x14ac:dyDescent="0.3">
      <c r="A5" s="9" t="s">
        <v>374</v>
      </c>
      <c r="B5" s="9" t="s">
        <v>375</v>
      </c>
      <c r="C5" s="9" t="s">
        <v>376</v>
      </c>
      <c r="D5" s="9" t="s">
        <v>355</v>
      </c>
      <c r="E5" s="9" t="s">
        <v>356</v>
      </c>
      <c r="F5" s="9" t="s">
        <v>357</v>
      </c>
      <c r="G5" s="9" t="s">
        <v>377</v>
      </c>
      <c r="H5" s="9" t="s">
        <v>378</v>
      </c>
      <c r="I5" s="9"/>
      <c r="J5" s="9"/>
      <c r="K5" s="9" t="s">
        <v>360</v>
      </c>
      <c r="L5" s="9" t="s">
        <v>379</v>
      </c>
      <c r="M5" s="9" t="s">
        <v>376</v>
      </c>
      <c r="N5" s="7" t="s">
        <v>380</v>
      </c>
      <c r="O5" s="9" t="s">
        <v>381</v>
      </c>
      <c r="P5" s="9" t="s">
        <v>363</v>
      </c>
      <c r="Q5" s="9" t="s">
        <v>364</v>
      </c>
      <c r="R5" s="9" t="s">
        <v>363</v>
      </c>
      <c r="S5" s="9"/>
      <c r="T5" s="7" t="s">
        <v>365</v>
      </c>
      <c r="U5" s="7"/>
      <c r="V5" s="10">
        <v>0</v>
      </c>
      <c r="W5" s="10">
        <v>0</v>
      </c>
      <c r="X5" s="11">
        <v>0.12</v>
      </c>
      <c r="Y5" s="11">
        <v>0</v>
      </c>
      <c r="Z5" s="11">
        <v>1</v>
      </c>
      <c r="AA5" s="11">
        <v>0</v>
      </c>
      <c r="AB5" s="11">
        <v>0</v>
      </c>
      <c r="AC5" s="11">
        <v>0</v>
      </c>
      <c r="AD5" s="11"/>
      <c r="AE5" s="10">
        <v>0</v>
      </c>
      <c r="AF5" s="10">
        <v>0</v>
      </c>
      <c r="AG5" s="10">
        <v>0</v>
      </c>
      <c r="AH5" s="10"/>
      <c r="AI5" s="12">
        <v>1</v>
      </c>
      <c r="AJ5" s="13">
        <v>9.2200000000000006</v>
      </c>
      <c r="AK5" s="13">
        <v>20.23</v>
      </c>
      <c r="AL5" s="13">
        <v>25.29</v>
      </c>
      <c r="AM5" s="13">
        <v>1</v>
      </c>
      <c r="AN5" s="13"/>
      <c r="AO5" s="13"/>
      <c r="AP5" s="9"/>
    </row>
    <row r="6" spans="1:42" x14ac:dyDescent="0.3">
      <c r="A6" s="9" t="s">
        <v>382</v>
      </c>
      <c r="B6" s="9" t="s">
        <v>353</v>
      </c>
      <c r="C6" s="9" t="s">
        <v>383</v>
      </c>
      <c r="D6" s="9"/>
      <c r="E6" s="9" t="s">
        <v>356</v>
      </c>
      <c r="F6" s="9" t="s">
        <v>357</v>
      </c>
      <c r="G6" s="9" t="s">
        <v>384</v>
      </c>
      <c r="H6" s="9" t="s">
        <v>385</v>
      </c>
      <c r="I6" s="9"/>
      <c r="J6" s="9"/>
      <c r="K6" s="9" t="s">
        <v>360</v>
      </c>
      <c r="L6" s="9" t="s">
        <v>379</v>
      </c>
      <c r="M6" s="9" t="s">
        <v>383</v>
      </c>
      <c r="N6" s="7"/>
      <c r="O6" s="9" t="s">
        <v>386</v>
      </c>
      <c r="P6" s="9" t="s">
        <v>363</v>
      </c>
      <c r="Q6" s="9" t="s">
        <v>364</v>
      </c>
      <c r="R6" s="9" t="s">
        <v>363</v>
      </c>
      <c r="S6" s="9"/>
      <c r="T6" s="7" t="s">
        <v>365</v>
      </c>
      <c r="U6" s="7"/>
      <c r="V6" s="10">
        <v>0</v>
      </c>
      <c r="W6" s="10">
        <v>0</v>
      </c>
      <c r="X6" s="11">
        <v>0.15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/>
      <c r="AE6" s="10">
        <v>0</v>
      </c>
      <c r="AF6" s="10">
        <v>0</v>
      </c>
      <c r="AG6" s="10">
        <v>0</v>
      </c>
      <c r="AH6" s="10"/>
      <c r="AI6" s="12">
        <v>1</v>
      </c>
      <c r="AJ6" s="13">
        <v>10.57</v>
      </c>
      <c r="AK6" s="13">
        <v>20.79</v>
      </c>
      <c r="AL6" s="13">
        <v>25.99</v>
      </c>
      <c r="AM6" s="13">
        <v>1</v>
      </c>
      <c r="AN6" s="13"/>
      <c r="AO6" s="13"/>
      <c r="AP6" s="9"/>
    </row>
    <row r="7" spans="1:42" x14ac:dyDescent="0.3">
      <c r="A7" s="9" t="s">
        <v>387</v>
      </c>
      <c r="B7" s="9" t="s">
        <v>353</v>
      </c>
      <c r="C7" s="9" t="s">
        <v>388</v>
      </c>
      <c r="D7" s="9"/>
      <c r="E7" s="9" t="s">
        <v>389</v>
      </c>
      <c r="F7" s="9" t="s">
        <v>390</v>
      </c>
      <c r="G7" s="9" t="s">
        <v>384</v>
      </c>
      <c r="H7" s="9" t="s">
        <v>385</v>
      </c>
      <c r="I7" s="9" t="s">
        <v>387</v>
      </c>
      <c r="J7" s="9"/>
      <c r="K7" s="9"/>
      <c r="L7" s="9" t="s">
        <v>391</v>
      </c>
      <c r="M7" s="9" t="s">
        <v>388</v>
      </c>
      <c r="N7" s="7"/>
      <c r="O7" s="9" t="s">
        <v>392</v>
      </c>
      <c r="P7" s="9" t="s">
        <v>363</v>
      </c>
      <c r="Q7" s="9" t="s">
        <v>364</v>
      </c>
      <c r="R7" s="9" t="s">
        <v>363</v>
      </c>
      <c r="S7" s="9"/>
      <c r="T7" s="7" t="s">
        <v>365</v>
      </c>
      <c r="U7" s="7"/>
      <c r="V7" s="10">
        <v>0</v>
      </c>
      <c r="W7" s="10">
        <v>0</v>
      </c>
      <c r="X7" s="11">
        <v>0.18</v>
      </c>
      <c r="Y7" s="11">
        <v>0</v>
      </c>
      <c r="Z7" s="11">
        <v>1</v>
      </c>
      <c r="AA7" s="11">
        <v>0</v>
      </c>
      <c r="AB7" s="11">
        <v>0</v>
      </c>
      <c r="AC7" s="11">
        <v>0</v>
      </c>
      <c r="AD7" s="11"/>
      <c r="AE7" s="10">
        <v>0</v>
      </c>
      <c r="AF7" s="10">
        <v>0</v>
      </c>
      <c r="AG7" s="10">
        <v>0</v>
      </c>
      <c r="AH7" s="10"/>
      <c r="AI7" s="12">
        <v>1</v>
      </c>
      <c r="AJ7" s="13">
        <v>0</v>
      </c>
      <c r="AK7" s="13">
        <v>22.39</v>
      </c>
      <c r="AL7" s="13">
        <v>27.99</v>
      </c>
      <c r="AM7" s="13">
        <v>1</v>
      </c>
      <c r="AN7" s="13"/>
      <c r="AO7" s="13"/>
      <c r="AP7" s="9"/>
    </row>
    <row r="8" spans="1:42" x14ac:dyDescent="0.3">
      <c r="A8" s="9" t="s">
        <v>393</v>
      </c>
      <c r="B8" s="9" t="s">
        <v>353</v>
      </c>
      <c r="C8" s="9" t="s">
        <v>394</v>
      </c>
      <c r="D8" s="9"/>
      <c r="E8" s="9" t="s">
        <v>356</v>
      </c>
      <c r="F8" s="9" t="s">
        <v>357</v>
      </c>
      <c r="G8" s="9" t="s">
        <v>384</v>
      </c>
      <c r="H8" s="9" t="s">
        <v>385</v>
      </c>
      <c r="I8" s="9"/>
      <c r="J8" s="9"/>
      <c r="K8" s="9" t="s">
        <v>360</v>
      </c>
      <c r="L8" s="9" t="s">
        <v>395</v>
      </c>
      <c r="M8" s="9" t="s">
        <v>394</v>
      </c>
      <c r="N8" s="7"/>
      <c r="O8" s="9" t="s">
        <v>396</v>
      </c>
      <c r="P8" s="9" t="s">
        <v>363</v>
      </c>
      <c r="Q8" s="9" t="s">
        <v>364</v>
      </c>
      <c r="R8" s="9" t="s">
        <v>363</v>
      </c>
      <c r="S8" s="9"/>
      <c r="T8" s="7" t="s">
        <v>365</v>
      </c>
      <c r="U8" s="7"/>
      <c r="V8" s="10">
        <v>0</v>
      </c>
      <c r="W8" s="10">
        <v>0</v>
      </c>
      <c r="X8" s="11">
        <v>0.11</v>
      </c>
      <c r="Y8" s="11">
        <v>0</v>
      </c>
      <c r="Z8" s="11">
        <v>1</v>
      </c>
      <c r="AA8" s="11">
        <v>0</v>
      </c>
      <c r="AB8" s="11">
        <v>0</v>
      </c>
      <c r="AC8" s="11">
        <v>0</v>
      </c>
      <c r="AD8" s="11"/>
      <c r="AE8" s="10">
        <v>0</v>
      </c>
      <c r="AF8" s="10">
        <v>0</v>
      </c>
      <c r="AG8" s="10">
        <v>0</v>
      </c>
      <c r="AH8" s="10"/>
      <c r="AI8" s="12">
        <v>1</v>
      </c>
      <c r="AJ8" s="13">
        <v>12.23</v>
      </c>
      <c r="AK8" s="13">
        <v>23.99</v>
      </c>
      <c r="AL8" s="13">
        <v>29.99</v>
      </c>
      <c r="AM8" s="13">
        <v>1</v>
      </c>
      <c r="AN8" s="13"/>
      <c r="AO8" s="13"/>
      <c r="AP8" s="9"/>
    </row>
    <row r="9" spans="1:42" x14ac:dyDescent="0.3">
      <c r="A9" s="9" t="s">
        <v>397</v>
      </c>
      <c r="B9" s="9" t="s">
        <v>353</v>
      </c>
      <c r="C9" s="9" t="s">
        <v>398</v>
      </c>
      <c r="D9" s="9"/>
      <c r="E9" s="9" t="s">
        <v>389</v>
      </c>
      <c r="F9" s="9" t="s">
        <v>390</v>
      </c>
      <c r="G9" s="9" t="s">
        <v>384</v>
      </c>
      <c r="H9" s="9" t="s">
        <v>385</v>
      </c>
      <c r="I9" s="9" t="s">
        <v>397</v>
      </c>
      <c r="J9" s="9"/>
      <c r="K9" s="9"/>
      <c r="L9" s="9" t="s">
        <v>399</v>
      </c>
      <c r="M9" s="9" t="s">
        <v>398</v>
      </c>
      <c r="N9" s="7"/>
      <c r="O9" s="9" t="s">
        <v>400</v>
      </c>
      <c r="P9" s="9" t="s">
        <v>363</v>
      </c>
      <c r="Q9" s="9" t="s">
        <v>364</v>
      </c>
      <c r="R9" s="9" t="s">
        <v>363</v>
      </c>
      <c r="S9" s="9"/>
      <c r="T9" s="7" t="s">
        <v>365</v>
      </c>
      <c r="U9" s="7"/>
      <c r="V9" s="10">
        <v>0</v>
      </c>
      <c r="W9" s="10">
        <v>0</v>
      </c>
      <c r="X9" s="11">
        <v>0.21</v>
      </c>
      <c r="Y9" s="11">
        <v>0</v>
      </c>
      <c r="Z9" s="11">
        <v>1</v>
      </c>
      <c r="AA9" s="11">
        <v>0</v>
      </c>
      <c r="AB9" s="11">
        <v>0</v>
      </c>
      <c r="AC9" s="11">
        <v>0</v>
      </c>
      <c r="AD9" s="11"/>
      <c r="AE9" s="10">
        <v>0</v>
      </c>
      <c r="AF9" s="10">
        <v>0</v>
      </c>
      <c r="AG9" s="10">
        <v>0</v>
      </c>
      <c r="AH9" s="10"/>
      <c r="AI9" s="12">
        <v>2</v>
      </c>
      <c r="AJ9" s="13">
        <v>26.44</v>
      </c>
      <c r="AK9" s="13">
        <v>52.8</v>
      </c>
      <c r="AL9" s="13">
        <v>66</v>
      </c>
      <c r="AM9" s="13">
        <v>2</v>
      </c>
      <c r="AN9" s="13"/>
      <c r="AO9" s="13"/>
      <c r="AP9" s="9"/>
    </row>
    <row r="10" spans="1:42" x14ac:dyDescent="0.3">
      <c r="A10" s="9" t="s">
        <v>401</v>
      </c>
      <c r="B10" s="9" t="s">
        <v>353</v>
      </c>
      <c r="C10" s="9" t="s">
        <v>402</v>
      </c>
      <c r="D10" s="9"/>
      <c r="E10" s="9" t="s">
        <v>389</v>
      </c>
      <c r="F10" s="9" t="s">
        <v>390</v>
      </c>
      <c r="G10" s="9" t="s">
        <v>384</v>
      </c>
      <c r="H10" s="9" t="s">
        <v>385</v>
      </c>
      <c r="I10" s="9" t="s">
        <v>401</v>
      </c>
      <c r="J10" s="9"/>
      <c r="K10" s="9"/>
      <c r="L10" s="9" t="s">
        <v>399</v>
      </c>
      <c r="M10" s="9" t="s">
        <v>402</v>
      </c>
      <c r="N10" s="7"/>
      <c r="O10" s="9" t="s">
        <v>403</v>
      </c>
      <c r="P10" s="9" t="s">
        <v>363</v>
      </c>
      <c r="Q10" s="9" t="s">
        <v>364</v>
      </c>
      <c r="R10" s="9" t="s">
        <v>363</v>
      </c>
      <c r="S10" s="9"/>
      <c r="T10" s="7" t="s">
        <v>365</v>
      </c>
      <c r="U10" s="7"/>
      <c r="V10" s="10">
        <v>0</v>
      </c>
      <c r="W10" s="10">
        <v>0</v>
      </c>
      <c r="X10" s="11">
        <v>0.21</v>
      </c>
      <c r="Y10" s="11">
        <v>0</v>
      </c>
      <c r="Z10" s="11">
        <v>1</v>
      </c>
      <c r="AA10" s="11">
        <v>0</v>
      </c>
      <c r="AB10" s="11">
        <v>0</v>
      </c>
      <c r="AC10" s="11">
        <v>0</v>
      </c>
      <c r="AD10" s="11"/>
      <c r="AE10" s="10">
        <v>0</v>
      </c>
      <c r="AF10" s="10">
        <v>0</v>
      </c>
      <c r="AG10" s="10">
        <v>0</v>
      </c>
      <c r="AH10" s="10"/>
      <c r="AI10" s="12">
        <v>1</v>
      </c>
      <c r="AJ10" s="13">
        <v>13.22</v>
      </c>
      <c r="AK10" s="13">
        <v>26.4</v>
      </c>
      <c r="AL10" s="13">
        <v>33</v>
      </c>
      <c r="AM10" s="13">
        <v>1</v>
      </c>
      <c r="AN10" s="13"/>
      <c r="AO10" s="13"/>
      <c r="AP10" s="9"/>
    </row>
    <row r="11" spans="1:42" x14ac:dyDescent="0.3">
      <c r="A11" s="9" t="s">
        <v>404</v>
      </c>
      <c r="B11" s="9" t="s">
        <v>353</v>
      </c>
      <c r="C11" s="9" t="s">
        <v>405</v>
      </c>
      <c r="D11" s="9"/>
      <c r="E11" s="9" t="s">
        <v>389</v>
      </c>
      <c r="F11" s="9" t="s">
        <v>390</v>
      </c>
      <c r="G11" s="9" t="s">
        <v>384</v>
      </c>
      <c r="H11" s="9" t="s">
        <v>385</v>
      </c>
      <c r="I11" s="9" t="s">
        <v>404</v>
      </c>
      <c r="J11" s="9"/>
      <c r="K11" s="9"/>
      <c r="L11" s="9" t="s">
        <v>399</v>
      </c>
      <c r="M11" s="9" t="s">
        <v>405</v>
      </c>
      <c r="N11" s="7"/>
      <c r="O11" s="9" t="s">
        <v>406</v>
      </c>
      <c r="P11" s="9" t="s">
        <v>363</v>
      </c>
      <c r="Q11" s="9" t="s">
        <v>364</v>
      </c>
      <c r="R11" s="9" t="s">
        <v>363</v>
      </c>
      <c r="S11" s="9"/>
      <c r="T11" s="7" t="s">
        <v>365</v>
      </c>
      <c r="U11" s="7"/>
      <c r="V11" s="10">
        <v>0</v>
      </c>
      <c r="W11" s="10">
        <v>0</v>
      </c>
      <c r="X11" s="11">
        <v>0.21</v>
      </c>
      <c r="Y11" s="11">
        <v>0</v>
      </c>
      <c r="Z11" s="11">
        <v>1</v>
      </c>
      <c r="AA11" s="11">
        <v>0</v>
      </c>
      <c r="AB11" s="11">
        <v>0</v>
      </c>
      <c r="AC11" s="11">
        <v>0</v>
      </c>
      <c r="AD11" s="11"/>
      <c r="AE11" s="10">
        <v>0</v>
      </c>
      <c r="AF11" s="10">
        <v>0</v>
      </c>
      <c r="AG11" s="10">
        <v>0</v>
      </c>
      <c r="AH11" s="10"/>
      <c r="AI11" s="12">
        <v>1</v>
      </c>
      <c r="AJ11" s="13">
        <v>13.22</v>
      </c>
      <c r="AK11" s="13">
        <v>26.4</v>
      </c>
      <c r="AL11" s="13">
        <v>33</v>
      </c>
      <c r="AM11" s="13">
        <v>1</v>
      </c>
      <c r="AN11" s="13"/>
      <c r="AO11" s="13"/>
      <c r="AP11" s="9"/>
    </row>
    <row r="12" spans="1:42" x14ac:dyDescent="0.3">
      <c r="A12" t="s">
        <v>407</v>
      </c>
      <c r="AI12">
        <v>1</v>
      </c>
    </row>
    <row r="13" spans="1:42" x14ac:dyDescent="0.3">
      <c r="A13" t="s">
        <v>4301</v>
      </c>
      <c r="AI13">
        <v>1</v>
      </c>
    </row>
    <row r="14" spans="1:42" x14ac:dyDescent="0.3">
      <c r="A14" t="s">
        <v>408</v>
      </c>
      <c r="AI14">
        <v>2</v>
      </c>
    </row>
    <row r="15" spans="1:42" x14ac:dyDescent="0.3">
      <c r="A15" t="s">
        <v>409</v>
      </c>
      <c r="AI15">
        <v>8</v>
      </c>
    </row>
    <row r="16" spans="1:42" x14ac:dyDescent="0.3">
      <c r="A16" t="s">
        <v>410</v>
      </c>
      <c r="AI16">
        <v>3</v>
      </c>
    </row>
    <row r="17" spans="1:35" x14ac:dyDescent="0.3">
      <c r="A17" t="s">
        <v>411</v>
      </c>
      <c r="AI17">
        <v>6</v>
      </c>
    </row>
    <row r="18" spans="1:35" x14ac:dyDescent="0.3">
      <c r="A18" t="s">
        <v>412</v>
      </c>
      <c r="AI18">
        <v>1</v>
      </c>
    </row>
    <row r="19" spans="1:35" x14ac:dyDescent="0.3">
      <c r="A19" t="s">
        <v>413</v>
      </c>
      <c r="AI19">
        <v>5</v>
      </c>
    </row>
    <row r="20" spans="1:35" x14ac:dyDescent="0.3">
      <c r="A20" t="s">
        <v>414</v>
      </c>
      <c r="AI20">
        <v>17</v>
      </c>
    </row>
    <row r="21" spans="1:35" x14ac:dyDescent="0.3">
      <c r="A21" t="s">
        <v>415</v>
      </c>
      <c r="AI21">
        <v>26</v>
      </c>
    </row>
    <row r="22" spans="1:35" x14ac:dyDescent="0.3">
      <c r="A22" t="s">
        <v>416</v>
      </c>
      <c r="AI22">
        <v>1</v>
      </c>
    </row>
    <row r="23" spans="1:35" x14ac:dyDescent="0.3">
      <c r="A23" t="s">
        <v>417</v>
      </c>
      <c r="AI23">
        <v>1</v>
      </c>
    </row>
    <row r="24" spans="1:35" x14ac:dyDescent="0.3">
      <c r="A24" t="s">
        <v>418</v>
      </c>
      <c r="AI24">
        <v>6</v>
      </c>
    </row>
    <row r="25" spans="1:35" x14ac:dyDescent="0.3">
      <c r="A25" t="s">
        <v>419</v>
      </c>
      <c r="AI25">
        <v>1</v>
      </c>
    </row>
    <row r="26" spans="1:35" x14ac:dyDescent="0.3">
      <c r="A26" t="s">
        <v>420</v>
      </c>
      <c r="AI26">
        <v>12</v>
      </c>
    </row>
    <row r="27" spans="1:35" x14ac:dyDescent="0.3">
      <c r="A27" t="s">
        <v>421</v>
      </c>
      <c r="AI27">
        <v>1</v>
      </c>
    </row>
    <row r="28" spans="1:35" x14ac:dyDescent="0.3">
      <c r="A28" t="s">
        <v>422</v>
      </c>
      <c r="AI28">
        <v>1</v>
      </c>
    </row>
    <row r="29" spans="1:35" x14ac:dyDescent="0.3">
      <c r="A29" t="s">
        <v>423</v>
      </c>
      <c r="AI29">
        <v>9</v>
      </c>
    </row>
    <row r="30" spans="1:35" x14ac:dyDescent="0.3">
      <c r="A30" t="s">
        <v>4302</v>
      </c>
      <c r="AI30">
        <v>1</v>
      </c>
    </row>
    <row r="31" spans="1:35" x14ac:dyDescent="0.3">
      <c r="A31" t="s">
        <v>424</v>
      </c>
      <c r="AI31">
        <v>21</v>
      </c>
    </row>
    <row r="32" spans="1:35" x14ac:dyDescent="0.3">
      <c r="A32" t="s">
        <v>425</v>
      </c>
      <c r="AI32">
        <v>3</v>
      </c>
    </row>
    <row r="33" spans="1:35" x14ac:dyDescent="0.3">
      <c r="A33" t="s">
        <v>426</v>
      </c>
      <c r="AI33">
        <v>1</v>
      </c>
    </row>
    <row r="34" spans="1:35" x14ac:dyDescent="0.3">
      <c r="A34" t="s">
        <v>427</v>
      </c>
      <c r="AI34">
        <v>2</v>
      </c>
    </row>
    <row r="35" spans="1:35" x14ac:dyDescent="0.3">
      <c r="A35" t="s">
        <v>428</v>
      </c>
      <c r="AI35">
        <v>2</v>
      </c>
    </row>
    <row r="36" spans="1:35" x14ac:dyDescent="0.3">
      <c r="A36" t="s">
        <v>429</v>
      </c>
      <c r="AI36">
        <v>2</v>
      </c>
    </row>
    <row r="37" spans="1:35" x14ac:dyDescent="0.3">
      <c r="A37" t="s">
        <v>430</v>
      </c>
      <c r="AI37">
        <v>4</v>
      </c>
    </row>
    <row r="38" spans="1:35" x14ac:dyDescent="0.3">
      <c r="A38" t="s">
        <v>431</v>
      </c>
      <c r="AI38">
        <v>1</v>
      </c>
    </row>
    <row r="39" spans="1:35" x14ac:dyDescent="0.3">
      <c r="A39" t="s">
        <v>432</v>
      </c>
      <c r="AI39">
        <v>3</v>
      </c>
    </row>
    <row r="40" spans="1:35" x14ac:dyDescent="0.3">
      <c r="A40" t="s">
        <v>433</v>
      </c>
      <c r="AI40">
        <v>9</v>
      </c>
    </row>
    <row r="41" spans="1:35" x14ac:dyDescent="0.3">
      <c r="A41" t="s">
        <v>434</v>
      </c>
      <c r="AI41">
        <v>1</v>
      </c>
    </row>
    <row r="42" spans="1:35" x14ac:dyDescent="0.3">
      <c r="A42" t="s">
        <v>435</v>
      </c>
      <c r="AI42">
        <v>1</v>
      </c>
    </row>
    <row r="43" spans="1:35" x14ac:dyDescent="0.3">
      <c r="A43" t="s">
        <v>436</v>
      </c>
      <c r="AI43">
        <v>3</v>
      </c>
    </row>
    <row r="44" spans="1:35" x14ac:dyDescent="0.3">
      <c r="A44" t="s">
        <v>437</v>
      </c>
      <c r="AI44">
        <v>3</v>
      </c>
    </row>
    <row r="45" spans="1:35" x14ac:dyDescent="0.3">
      <c r="A45" t="s">
        <v>438</v>
      </c>
      <c r="AI45">
        <v>2</v>
      </c>
    </row>
    <row r="46" spans="1:35" x14ac:dyDescent="0.3">
      <c r="A46" t="s">
        <v>439</v>
      </c>
      <c r="AI46">
        <v>1</v>
      </c>
    </row>
    <row r="47" spans="1:35" x14ac:dyDescent="0.3">
      <c r="A47" t="s">
        <v>440</v>
      </c>
      <c r="AI47">
        <v>1</v>
      </c>
    </row>
    <row r="48" spans="1:35" x14ac:dyDescent="0.3">
      <c r="A48" t="s">
        <v>441</v>
      </c>
      <c r="AI48">
        <v>1</v>
      </c>
    </row>
    <row r="49" spans="1:35" x14ac:dyDescent="0.3">
      <c r="A49" t="s">
        <v>442</v>
      </c>
      <c r="AI49">
        <v>3</v>
      </c>
    </row>
    <row r="50" spans="1:35" x14ac:dyDescent="0.3">
      <c r="A50" t="s">
        <v>443</v>
      </c>
      <c r="AI50">
        <v>2</v>
      </c>
    </row>
    <row r="51" spans="1:35" x14ac:dyDescent="0.3">
      <c r="A51" t="s">
        <v>444</v>
      </c>
      <c r="AI51">
        <v>9</v>
      </c>
    </row>
    <row r="52" spans="1:35" x14ac:dyDescent="0.3">
      <c r="A52" t="s">
        <v>445</v>
      </c>
      <c r="AI52">
        <v>15</v>
      </c>
    </row>
    <row r="53" spans="1:35" x14ac:dyDescent="0.3">
      <c r="A53" t="s">
        <v>446</v>
      </c>
      <c r="AI53">
        <v>2</v>
      </c>
    </row>
    <row r="54" spans="1:35" x14ac:dyDescent="0.3">
      <c r="A54" t="s">
        <v>447</v>
      </c>
      <c r="AI54">
        <v>0</v>
      </c>
    </row>
    <row r="55" spans="1:35" x14ac:dyDescent="0.3">
      <c r="A55" t="s">
        <v>448</v>
      </c>
      <c r="AI55">
        <v>2</v>
      </c>
    </row>
    <row r="56" spans="1:35" x14ac:dyDescent="0.3">
      <c r="A56" t="s">
        <v>449</v>
      </c>
      <c r="AI56">
        <v>1</v>
      </c>
    </row>
    <row r="57" spans="1:35" x14ac:dyDescent="0.3">
      <c r="A57" t="s">
        <v>450</v>
      </c>
      <c r="AI57">
        <v>2</v>
      </c>
    </row>
    <row r="58" spans="1:35" x14ac:dyDescent="0.3">
      <c r="A58" t="s">
        <v>451</v>
      </c>
      <c r="AI58">
        <v>1</v>
      </c>
    </row>
    <row r="59" spans="1:35" x14ac:dyDescent="0.3">
      <c r="A59" t="s">
        <v>452</v>
      </c>
      <c r="AI59">
        <v>2</v>
      </c>
    </row>
    <row r="60" spans="1:35" x14ac:dyDescent="0.3">
      <c r="A60" t="s">
        <v>453</v>
      </c>
      <c r="AI60">
        <v>1</v>
      </c>
    </row>
    <row r="61" spans="1:35" x14ac:dyDescent="0.3">
      <c r="A61" t="s">
        <v>454</v>
      </c>
      <c r="AI61">
        <v>3</v>
      </c>
    </row>
    <row r="62" spans="1:35" x14ac:dyDescent="0.3">
      <c r="A62" t="s">
        <v>455</v>
      </c>
      <c r="AI62">
        <v>1</v>
      </c>
    </row>
    <row r="63" spans="1:35" x14ac:dyDescent="0.3">
      <c r="A63" t="s">
        <v>456</v>
      </c>
      <c r="AI63">
        <v>5</v>
      </c>
    </row>
    <row r="64" spans="1:35" x14ac:dyDescent="0.3">
      <c r="A64" t="s">
        <v>457</v>
      </c>
      <c r="AI64">
        <v>1</v>
      </c>
    </row>
    <row r="65" spans="1:35" x14ac:dyDescent="0.3">
      <c r="A65" t="s">
        <v>458</v>
      </c>
      <c r="AI65">
        <v>1</v>
      </c>
    </row>
    <row r="66" spans="1:35" x14ac:dyDescent="0.3">
      <c r="A66" t="s">
        <v>459</v>
      </c>
      <c r="AI66">
        <v>3</v>
      </c>
    </row>
    <row r="67" spans="1:35" x14ac:dyDescent="0.3">
      <c r="A67" t="s">
        <v>460</v>
      </c>
      <c r="AI67">
        <v>2</v>
      </c>
    </row>
    <row r="68" spans="1:35" x14ac:dyDescent="0.3">
      <c r="A68" t="s">
        <v>461</v>
      </c>
      <c r="AI68">
        <v>2</v>
      </c>
    </row>
    <row r="69" spans="1:35" x14ac:dyDescent="0.3">
      <c r="A69" t="s">
        <v>462</v>
      </c>
      <c r="AI69">
        <v>2</v>
      </c>
    </row>
    <row r="70" spans="1:35" x14ac:dyDescent="0.3">
      <c r="A70" t="s">
        <v>463</v>
      </c>
      <c r="AI70">
        <v>1</v>
      </c>
    </row>
    <row r="71" spans="1:35" x14ac:dyDescent="0.3">
      <c r="A71" t="s">
        <v>464</v>
      </c>
      <c r="AI71">
        <v>1</v>
      </c>
    </row>
    <row r="72" spans="1:35" x14ac:dyDescent="0.3">
      <c r="A72" t="s">
        <v>465</v>
      </c>
      <c r="AI72">
        <v>1</v>
      </c>
    </row>
    <row r="73" spans="1:35" x14ac:dyDescent="0.3">
      <c r="A73" t="s">
        <v>466</v>
      </c>
      <c r="AI73">
        <v>3</v>
      </c>
    </row>
    <row r="74" spans="1:35" x14ac:dyDescent="0.3">
      <c r="A74" t="s">
        <v>467</v>
      </c>
      <c r="AI74">
        <v>1</v>
      </c>
    </row>
    <row r="75" spans="1:35" x14ac:dyDescent="0.3">
      <c r="A75" t="s">
        <v>468</v>
      </c>
      <c r="AI75">
        <v>3</v>
      </c>
    </row>
    <row r="76" spans="1:35" x14ac:dyDescent="0.3">
      <c r="A76" t="s">
        <v>469</v>
      </c>
      <c r="AI76">
        <v>1</v>
      </c>
    </row>
    <row r="77" spans="1:35" x14ac:dyDescent="0.3">
      <c r="A77" t="s">
        <v>470</v>
      </c>
      <c r="AI77">
        <v>2</v>
      </c>
    </row>
    <row r="78" spans="1:35" x14ac:dyDescent="0.3">
      <c r="A78" t="s">
        <v>471</v>
      </c>
      <c r="AI78">
        <v>4</v>
      </c>
    </row>
    <row r="79" spans="1:35" x14ac:dyDescent="0.3">
      <c r="A79" t="s">
        <v>472</v>
      </c>
      <c r="AI79">
        <v>3</v>
      </c>
    </row>
    <row r="80" spans="1:35" x14ac:dyDescent="0.3">
      <c r="A80" t="s">
        <v>473</v>
      </c>
      <c r="AI80">
        <v>3</v>
      </c>
    </row>
    <row r="81" spans="1:35" x14ac:dyDescent="0.3">
      <c r="A81" t="s">
        <v>474</v>
      </c>
      <c r="AI81">
        <v>5</v>
      </c>
    </row>
    <row r="82" spans="1:35" x14ac:dyDescent="0.3">
      <c r="A82" t="s">
        <v>475</v>
      </c>
      <c r="AI82">
        <v>3</v>
      </c>
    </row>
    <row r="83" spans="1:35" x14ac:dyDescent="0.3">
      <c r="A83" t="s">
        <v>476</v>
      </c>
      <c r="AI83">
        <v>4</v>
      </c>
    </row>
    <row r="84" spans="1:35" x14ac:dyDescent="0.3">
      <c r="A84" t="s">
        <v>477</v>
      </c>
      <c r="AI84">
        <v>1</v>
      </c>
    </row>
    <row r="85" spans="1:35" x14ac:dyDescent="0.3">
      <c r="A85" t="s">
        <v>478</v>
      </c>
      <c r="AI85">
        <v>1</v>
      </c>
    </row>
    <row r="86" spans="1:35" x14ac:dyDescent="0.3">
      <c r="A86" t="s">
        <v>479</v>
      </c>
      <c r="AI86">
        <v>1</v>
      </c>
    </row>
    <row r="87" spans="1:35" x14ac:dyDescent="0.3">
      <c r="A87" t="s">
        <v>480</v>
      </c>
      <c r="AI87">
        <v>1</v>
      </c>
    </row>
    <row r="88" spans="1:35" x14ac:dyDescent="0.3">
      <c r="A88" t="s">
        <v>481</v>
      </c>
      <c r="AI88">
        <v>2</v>
      </c>
    </row>
    <row r="89" spans="1:35" x14ac:dyDescent="0.3">
      <c r="A89" t="s">
        <v>482</v>
      </c>
      <c r="AI89">
        <v>5</v>
      </c>
    </row>
    <row r="90" spans="1:35" x14ac:dyDescent="0.3">
      <c r="A90" t="s">
        <v>483</v>
      </c>
      <c r="AI90">
        <v>5</v>
      </c>
    </row>
    <row r="91" spans="1:35" x14ac:dyDescent="0.3">
      <c r="A91" t="s">
        <v>484</v>
      </c>
      <c r="AI91">
        <v>7</v>
      </c>
    </row>
    <row r="92" spans="1:35" x14ac:dyDescent="0.3">
      <c r="A92" t="s">
        <v>485</v>
      </c>
      <c r="AI92">
        <v>2</v>
      </c>
    </row>
    <row r="93" spans="1:35" x14ac:dyDescent="0.3">
      <c r="A93" t="s">
        <v>486</v>
      </c>
      <c r="AI93">
        <v>1</v>
      </c>
    </row>
    <row r="94" spans="1:35" x14ac:dyDescent="0.3">
      <c r="A94" t="s">
        <v>487</v>
      </c>
      <c r="AI94">
        <v>1</v>
      </c>
    </row>
    <row r="95" spans="1:35" x14ac:dyDescent="0.3">
      <c r="A95" t="s">
        <v>488</v>
      </c>
      <c r="AI95">
        <v>1</v>
      </c>
    </row>
    <row r="96" spans="1:35" x14ac:dyDescent="0.3">
      <c r="A96" t="s">
        <v>489</v>
      </c>
      <c r="AI96">
        <v>1</v>
      </c>
    </row>
    <row r="97" spans="1:35" x14ac:dyDescent="0.3">
      <c r="A97" t="s">
        <v>490</v>
      </c>
      <c r="AI97">
        <v>1</v>
      </c>
    </row>
    <row r="98" spans="1:35" x14ac:dyDescent="0.3">
      <c r="A98" t="s">
        <v>491</v>
      </c>
      <c r="AI98">
        <v>1</v>
      </c>
    </row>
    <row r="99" spans="1:35" x14ac:dyDescent="0.3">
      <c r="A99" t="s">
        <v>492</v>
      </c>
      <c r="AI99">
        <v>1</v>
      </c>
    </row>
    <row r="100" spans="1:35" x14ac:dyDescent="0.3">
      <c r="A100" t="s">
        <v>493</v>
      </c>
      <c r="AI100">
        <v>4</v>
      </c>
    </row>
    <row r="101" spans="1:35" x14ac:dyDescent="0.3">
      <c r="A101" t="s">
        <v>494</v>
      </c>
      <c r="AI101">
        <v>7</v>
      </c>
    </row>
    <row r="102" spans="1:35" x14ac:dyDescent="0.3">
      <c r="A102" t="s">
        <v>495</v>
      </c>
      <c r="AI102">
        <v>2</v>
      </c>
    </row>
    <row r="103" spans="1:35" x14ac:dyDescent="0.3">
      <c r="A103" t="s">
        <v>496</v>
      </c>
      <c r="AI103">
        <v>1</v>
      </c>
    </row>
    <row r="104" spans="1:35" x14ac:dyDescent="0.3">
      <c r="A104" t="s">
        <v>497</v>
      </c>
      <c r="AI104">
        <v>3</v>
      </c>
    </row>
    <row r="105" spans="1:35" x14ac:dyDescent="0.3">
      <c r="A105" t="s">
        <v>498</v>
      </c>
      <c r="AI105">
        <v>3</v>
      </c>
    </row>
    <row r="106" spans="1:35" x14ac:dyDescent="0.3">
      <c r="A106" t="s">
        <v>499</v>
      </c>
      <c r="AI106">
        <v>1</v>
      </c>
    </row>
    <row r="107" spans="1:35" x14ac:dyDescent="0.3">
      <c r="A107" t="s">
        <v>500</v>
      </c>
      <c r="AI107">
        <v>2</v>
      </c>
    </row>
    <row r="108" spans="1:35" x14ac:dyDescent="0.3">
      <c r="A108" t="s">
        <v>501</v>
      </c>
      <c r="AI108">
        <v>1</v>
      </c>
    </row>
    <row r="109" spans="1:35" x14ac:dyDescent="0.3">
      <c r="A109" t="s">
        <v>502</v>
      </c>
      <c r="AI109">
        <v>3</v>
      </c>
    </row>
    <row r="110" spans="1:35" x14ac:dyDescent="0.3">
      <c r="A110" t="s">
        <v>503</v>
      </c>
      <c r="AI110">
        <v>1</v>
      </c>
    </row>
    <row r="111" spans="1:35" x14ac:dyDescent="0.3">
      <c r="A111" t="s">
        <v>504</v>
      </c>
      <c r="AI111">
        <v>5</v>
      </c>
    </row>
    <row r="112" spans="1:35" x14ac:dyDescent="0.3">
      <c r="A112" t="s">
        <v>505</v>
      </c>
      <c r="AI112">
        <v>22</v>
      </c>
    </row>
    <row r="113" spans="1:35" x14ac:dyDescent="0.3">
      <c r="A113" t="s">
        <v>506</v>
      </c>
      <c r="AI113">
        <v>3</v>
      </c>
    </row>
    <row r="114" spans="1:35" x14ac:dyDescent="0.3">
      <c r="A114" t="s">
        <v>507</v>
      </c>
      <c r="AI114">
        <v>0</v>
      </c>
    </row>
    <row r="115" spans="1:35" x14ac:dyDescent="0.3">
      <c r="A115" t="s">
        <v>508</v>
      </c>
      <c r="AI115">
        <v>1</v>
      </c>
    </row>
    <row r="116" spans="1:35" x14ac:dyDescent="0.3">
      <c r="A116" t="s">
        <v>509</v>
      </c>
      <c r="AI116">
        <v>1</v>
      </c>
    </row>
    <row r="117" spans="1:35" x14ac:dyDescent="0.3">
      <c r="A117" t="s">
        <v>510</v>
      </c>
      <c r="AI117">
        <v>2</v>
      </c>
    </row>
    <row r="118" spans="1:35" x14ac:dyDescent="0.3">
      <c r="A118" t="s">
        <v>511</v>
      </c>
      <c r="AI118">
        <v>2</v>
      </c>
    </row>
    <row r="119" spans="1:35" x14ac:dyDescent="0.3">
      <c r="A119" t="s">
        <v>512</v>
      </c>
      <c r="AI119">
        <v>1</v>
      </c>
    </row>
    <row r="120" spans="1:35" x14ac:dyDescent="0.3">
      <c r="A120" t="s">
        <v>513</v>
      </c>
      <c r="AI120">
        <v>4</v>
      </c>
    </row>
    <row r="121" spans="1:35" x14ac:dyDescent="0.3">
      <c r="A121" t="s">
        <v>514</v>
      </c>
      <c r="AI121">
        <v>2</v>
      </c>
    </row>
    <row r="122" spans="1:35" x14ac:dyDescent="0.3">
      <c r="A122" t="s">
        <v>515</v>
      </c>
      <c r="AI122">
        <v>1</v>
      </c>
    </row>
    <row r="123" spans="1:35" x14ac:dyDescent="0.3">
      <c r="A123" t="s">
        <v>516</v>
      </c>
      <c r="AI123">
        <v>3</v>
      </c>
    </row>
    <row r="124" spans="1:35" x14ac:dyDescent="0.3">
      <c r="A124" t="s">
        <v>517</v>
      </c>
      <c r="AI124">
        <v>3</v>
      </c>
    </row>
    <row r="125" spans="1:35" x14ac:dyDescent="0.3">
      <c r="A125" t="s">
        <v>518</v>
      </c>
      <c r="AI125">
        <v>1</v>
      </c>
    </row>
    <row r="126" spans="1:35" x14ac:dyDescent="0.3">
      <c r="A126" t="s">
        <v>519</v>
      </c>
      <c r="AI126">
        <v>1</v>
      </c>
    </row>
    <row r="127" spans="1:35" x14ac:dyDescent="0.3">
      <c r="A127" t="s">
        <v>520</v>
      </c>
      <c r="AI127">
        <v>1</v>
      </c>
    </row>
    <row r="128" spans="1:35" x14ac:dyDescent="0.3">
      <c r="A128" t="s">
        <v>521</v>
      </c>
      <c r="AI128">
        <v>3</v>
      </c>
    </row>
    <row r="129" spans="1:35" x14ac:dyDescent="0.3">
      <c r="A129" t="s">
        <v>522</v>
      </c>
      <c r="AI129">
        <v>2</v>
      </c>
    </row>
    <row r="130" spans="1:35" x14ac:dyDescent="0.3">
      <c r="A130" t="s">
        <v>523</v>
      </c>
      <c r="AI130">
        <v>0</v>
      </c>
    </row>
    <row r="131" spans="1:35" x14ac:dyDescent="0.3">
      <c r="A131" t="s">
        <v>524</v>
      </c>
      <c r="AI131">
        <v>4</v>
      </c>
    </row>
    <row r="132" spans="1:35" x14ac:dyDescent="0.3">
      <c r="A132" t="s">
        <v>525</v>
      </c>
      <c r="AI132">
        <v>1</v>
      </c>
    </row>
    <row r="133" spans="1:35" x14ac:dyDescent="0.3">
      <c r="A133" t="s">
        <v>526</v>
      </c>
      <c r="AI133">
        <v>1</v>
      </c>
    </row>
    <row r="134" spans="1:35" x14ac:dyDescent="0.3">
      <c r="A134" t="s">
        <v>527</v>
      </c>
      <c r="AI134">
        <v>2</v>
      </c>
    </row>
    <row r="135" spans="1:35" x14ac:dyDescent="0.3">
      <c r="A135" t="s">
        <v>528</v>
      </c>
      <c r="AI135">
        <v>0</v>
      </c>
    </row>
    <row r="136" spans="1:35" x14ac:dyDescent="0.3">
      <c r="A136" t="s">
        <v>529</v>
      </c>
      <c r="AI136">
        <v>2</v>
      </c>
    </row>
    <row r="137" spans="1:35" x14ac:dyDescent="0.3">
      <c r="A137" t="s">
        <v>530</v>
      </c>
      <c r="AI137">
        <v>2</v>
      </c>
    </row>
    <row r="138" spans="1:35" x14ac:dyDescent="0.3">
      <c r="A138" t="s">
        <v>531</v>
      </c>
      <c r="AI138">
        <v>1</v>
      </c>
    </row>
    <row r="139" spans="1:35" x14ac:dyDescent="0.3">
      <c r="A139" t="s">
        <v>532</v>
      </c>
      <c r="AI139">
        <v>2</v>
      </c>
    </row>
    <row r="140" spans="1:35" x14ac:dyDescent="0.3">
      <c r="A140" t="s">
        <v>533</v>
      </c>
      <c r="AI140">
        <v>1</v>
      </c>
    </row>
    <row r="141" spans="1:35" x14ac:dyDescent="0.3">
      <c r="A141" t="s">
        <v>534</v>
      </c>
      <c r="AI141">
        <v>1</v>
      </c>
    </row>
    <row r="142" spans="1:35" x14ac:dyDescent="0.3">
      <c r="A142" t="s">
        <v>535</v>
      </c>
      <c r="AI142">
        <v>3</v>
      </c>
    </row>
    <row r="143" spans="1:35" x14ac:dyDescent="0.3">
      <c r="A143" t="s">
        <v>536</v>
      </c>
      <c r="AI143">
        <v>5</v>
      </c>
    </row>
    <row r="144" spans="1:35" x14ac:dyDescent="0.3">
      <c r="A144" t="s">
        <v>537</v>
      </c>
      <c r="AI144">
        <v>3</v>
      </c>
    </row>
    <row r="145" spans="1:35" x14ac:dyDescent="0.3">
      <c r="A145" t="s">
        <v>538</v>
      </c>
      <c r="AI145">
        <v>7</v>
      </c>
    </row>
    <row r="146" spans="1:35" x14ac:dyDescent="0.3">
      <c r="A146" t="s">
        <v>539</v>
      </c>
      <c r="AI146">
        <v>0</v>
      </c>
    </row>
    <row r="147" spans="1:35" x14ac:dyDescent="0.3">
      <c r="A147" t="s">
        <v>540</v>
      </c>
      <c r="AI147">
        <v>1</v>
      </c>
    </row>
    <row r="148" spans="1:35" x14ac:dyDescent="0.3">
      <c r="A148" t="s">
        <v>541</v>
      </c>
      <c r="AI148">
        <v>1</v>
      </c>
    </row>
    <row r="149" spans="1:35" x14ac:dyDescent="0.3">
      <c r="A149" t="s">
        <v>542</v>
      </c>
      <c r="AI149">
        <v>0</v>
      </c>
    </row>
    <row r="150" spans="1:35" x14ac:dyDescent="0.3">
      <c r="A150" t="s">
        <v>543</v>
      </c>
      <c r="AI150">
        <v>1</v>
      </c>
    </row>
    <row r="151" spans="1:35" x14ac:dyDescent="0.3">
      <c r="A151" t="s">
        <v>544</v>
      </c>
      <c r="AI151">
        <v>8</v>
      </c>
    </row>
    <row r="152" spans="1:35" x14ac:dyDescent="0.3">
      <c r="A152" t="s">
        <v>545</v>
      </c>
      <c r="AI152">
        <v>3</v>
      </c>
    </row>
    <row r="153" spans="1:35" x14ac:dyDescent="0.3">
      <c r="A153" t="s">
        <v>546</v>
      </c>
      <c r="AI153">
        <v>3</v>
      </c>
    </row>
    <row r="154" spans="1:35" x14ac:dyDescent="0.3">
      <c r="A154" t="s">
        <v>547</v>
      </c>
      <c r="AI154">
        <v>4</v>
      </c>
    </row>
    <row r="155" spans="1:35" x14ac:dyDescent="0.3">
      <c r="A155" t="s">
        <v>548</v>
      </c>
      <c r="AI155">
        <v>2</v>
      </c>
    </row>
    <row r="156" spans="1:35" x14ac:dyDescent="0.3">
      <c r="A156" t="s">
        <v>549</v>
      </c>
      <c r="AI156">
        <v>2</v>
      </c>
    </row>
    <row r="157" spans="1:35" x14ac:dyDescent="0.3">
      <c r="A157" t="s">
        <v>550</v>
      </c>
      <c r="AI157">
        <v>0</v>
      </c>
    </row>
    <row r="158" spans="1:35" x14ac:dyDescent="0.3">
      <c r="A158" t="s">
        <v>551</v>
      </c>
      <c r="AI158">
        <v>1</v>
      </c>
    </row>
    <row r="159" spans="1:35" x14ac:dyDescent="0.3">
      <c r="A159" t="s">
        <v>552</v>
      </c>
      <c r="AI159">
        <v>0</v>
      </c>
    </row>
    <row r="160" spans="1:35" x14ac:dyDescent="0.3">
      <c r="A160" t="s">
        <v>553</v>
      </c>
      <c r="AI160">
        <v>2</v>
      </c>
    </row>
    <row r="161" spans="1:35" x14ac:dyDescent="0.3">
      <c r="A161" t="s">
        <v>554</v>
      </c>
      <c r="AI161">
        <v>1</v>
      </c>
    </row>
    <row r="162" spans="1:35" x14ac:dyDescent="0.3">
      <c r="A162" t="s">
        <v>555</v>
      </c>
      <c r="AI162">
        <v>2</v>
      </c>
    </row>
    <row r="163" spans="1:35" x14ac:dyDescent="0.3">
      <c r="A163" t="s">
        <v>556</v>
      </c>
      <c r="AI163">
        <v>4</v>
      </c>
    </row>
    <row r="164" spans="1:35" x14ac:dyDescent="0.3">
      <c r="A164" t="s">
        <v>557</v>
      </c>
      <c r="AI164">
        <v>1</v>
      </c>
    </row>
    <row r="165" spans="1:35" x14ac:dyDescent="0.3">
      <c r="A165" t="s">
        <v>558</v>
      </c>
      <c r="AI165">
        <v>3</v>
      </c>
    </row>
    <row r="166" spans="1:35" x14ac:dyDescent="0.3">
      <c r="A166" t="s">
        <v>559</v>
      </c>
      <c r="AI166">
        <v>2</v>
      </c>
    </row>
    <row r="167" spans="1:35" x14ac:dyDescent="0.3">
      <c r="A167" t="s">
        <v>560</v>
      </c>
      <c r="AI167">
        <v>6</v>
      </c>
    </row>
    <row r="168" spans="1:35" x14ac:dyDescent="0.3">
      <c r="A168" t="s">
        <v>561</v>
      </c>
      <c r="AI168">
        <v>2</v>
      </c>
    </row>
    <row r="169" spans="1:35" x14ac:dyDescent="0.3">
      <c r="A169" t="s">
        <v>562</v>
      </c>
      <c r="AI169">
        <v>5</v>
      </c>
    </row>
    <row r="170" spans="1:35" x14ac:dyDescent="0.3">
      <c r="A170" t="s">
        <v>563</v>
      </c>
      <c r="AI170">
        <v>4</v>
      </c>
    </row>
    <row r="171" spans="1:35" x14ac:dyDescent="0.3">
      <c r="A171" t="s">
        <v>564</v>
      </c>
      <c r="AI171">
        <v>3</v>
      </c>
    </row>
    <row r="172" spans="1:35" x14ac:dyDescent="0.3">
      <c r="A172" t="s">
        <v>565</v>
      </c>
      <c r="AI172">
        <v>1</v>
      </c>
    </row>
    <row r="173" spans="1:35" x14ac:dyDescent="0.3">
      <c r="A173" t="s">
        <v>566</v>
      </c>
      <c r="AI173">
        <v>2</v>
      </c>
    </row>
    <row r="174" spans="1:35" x14ac:dyDescent="0.3">
      <c r="A174" t="s">
        <v>567</v>
      </c>
      <c r="AI174">
        <v>1</v>
      </c>
    </row>
    <row r="175" spans="1:35" x14ac:dyDescent="0.3">
      <c r="A175" t="s">
        <v>568</v>
      </c>
      <c r="AI175">
        <v>2</v>
      </c>
    </row>
    <row r="176" spans="1:35" x14ac:dyDescent="0.3">
      <c r="A176" t="s">
        <v>569</v>
      </c>
      <c r="AI176">
        <v>1</v>
      </c>
    </row>
    <row r="177" spans="1:35" x14ac:dyDescent="0.3">
      <c r="A177" t="s">
        <v>570</v>
      </c>
      <c r="AI177">
        <v>1</v>
      </c>
    </row>
    <row r="178" spans="1:35" x14ac:dyDescent="0.3">
      <c r="A178" t="s">
        <v>571</v>
      </c>
      <c r="AI178">
        <v>1</v>
      </c>
    </row>
    <row r="179" spans="1:35" x14ac:dyDescent="0.3">
      <c r="A179" t="s">
        <v>572</v>
      </c>
      <c r="AI179">
        <v>6</v>
      </c>
    </row>
    <row r="180" spans="1:35" x14ac:dyDescent="0.3">
      <c r="A180" t="s">
        <v>573</v>
      </c>
      <c r="AI180">
        <v>1</v>
      </c>
    </row>
    <row r="181" spans="1:35" x14ac:dyDescent="0.3">
      <c r="A181" t="s">
        <v>574</v>
      </c>
      <c r="AI181">
        <v>2</v>
      </c>
    </row>
    <row r="182" spans="1:35" x14ac:dyDescent="0.3">
      <c r="A182" t="s">
        <v>575</v>
      </c>
      <c r="AI182">
        <v>2</v>
      </c>
    </row>
    <row r="183" spans="1:35" x14ac:dyDescent="0.3">
      <c r="A183" t="s">
        <v>576</v>
      </c>
      <c r="AI183">
        <v>1</v>
      </c>
    </row>
    <row r="184" spans="1:35" x14ac:dyDescent="0.3">
      <c r="A184" t="s">
        <v>577</v>
      </c>
      <c r="AI184">
        <v>3</v>
      </c>
    </row>
    <row r="185" spans="1:35" x14ac:dyDescent="0.3">
      <c r="A185" t="s">
        <v>578</v>
      </c>
      <c r="AI185">
        <v>3</v>
      </c>
    </row>
    <row r="186" spans="1:35" x14ac:dyDescent="0.3">
      <c r="A186" t="s">
        <v>579</v>
      </c>
      <c r="AI186">
        <v>1</v>
      </c>
    </row>
    <row r="187" spans="1:35" x14ac:dyDescent="0.3">
      <c r="A187" t="s">
        <v>580</v>
      </c>
      <c r="AI187">
        <v>1</v>
      </c>
    </row>
    <row r="188" spans="1:35" x14ac:dyDescent="0.3">
      <c r="A188" t="s">
        <v>581</v>
      </c>
      <c r="AI188">
        <v>1</v>
      </c>
    </row>
    <row r="189" spans="1:35" x14ac:dyDescent="0.3">
      <c r="A189" t="s">
        <v>582</v>
      </c>
      <c r="AI189">
        <v>1</v>
      </c>
    </row>
    <row r="190" spans="1:35" x14ac:dyDescent="0.3">
      <c r="A190" t="s">
        <v>583</v>
      </c>
      <c r="AI190">
        <v>1</v>
      </c>
    </row>
    <row r="191" spans="1:35" x14ac:dyDescent="0.3">
      <c r="A191" t="s">
        <v>584</v>
      </c>
      <c r="AI191">
        <v>4</v>
      </c>
    </row>
    <row r="192" spans="1:35" x14ac:dyDescent="0.3">
      <c r="A192" t="s">
        <v>585</v>
      </c>
      <c r="AI192">
        <v>1</v>
      </c>
    </row>
    <row r="193" spans="1:35" x14ac:dyDescent="0.3">
      <c r="A193" t="s">
        <v>586</v>
      </c>
      <c r="AI193">
        <v>1</v>
      </c>
    </row>
    <row r="194" spans="1:35" x14ac:dyDescent="0.3">
      <c r="A194" t="s">
        <v>587</v>
      </c>
      <c r="AI194">
        <v>3</v>
      </c>
    </row>
    <row r="195" spans="1:35" x14ac:dyDescent="0.3">
      <c r="A195" t="s">
        <v>588</v>
      </c>
      <c r="AI195">
        <v>1</v>
      </c>
    </row>
    <row r="196" spans="1:35" x14ac:dyDescent="0.3">
      <c r="A196" t="s">
        <v>589</v>
      </c>
      <c r="AI196">
        <v>1</v>
      </c>
    </row>
    <row r="197" spans="1:35" x14ac:dyDescent="0.3">
      <c r="A197" t="s">
        <v>590</v>
      </c>
      <c r="AI197">
        <v>1</v>
      </c>
    </row>
    <row r="198" spans="1:35" x14ac:dyDescent="0.3">
      <c r="A198" t="s">
        <v>591</v>
      </c>
      <c r="AI198">
        <v>1</v>
      </c>
    </row>
    <row r="199" spans="1:35" x14ac:dyDescent="0.3">
      <c r="A199" t="s">
        <v>592</v>
      </c>
      <c r="AI199">
        <v>2</v>
      </c>
    </row>
    <row r="200" spans="1:35" x14ac:dyDescent="0.3">
      <c r="A200" t="s">
        <v>593</v>
      </c>
      <c r="AI200">
        <v>6</v>
      </c>
    </row>
    <row r="201" spans="1:35" x14ac:dyDescent="0.3">
      <c r="A201" t="s">
        <v>594</v>
      </c>
      <c r="AI201">
        <v>3</v>
      </c>
    </row>
    <row r="202" spans="1:35" x14ac:dyDescent="0.3">
      <c r="A202" t="s">
        <v>595</v>
      </c>
      <c r="AI202">
        <v>3</v>
      </c>
    </row>
    <row r="203" spans="1:35" x14ac:dyDescent="0.3">
      <c r="A203" t="s">
        <v>596</v>
      </c>
      <c r="AI203">
        <v>3</v>
      </c>
    </row>
    <row r="204" spans="1:35" x14ac:dyDescent="0.3">
      <c r="A204" t="s">
        <v>597</v>
      </c>
      <c r="AI204">
        <v>5</v>
      </c>
    </row>
    <row r="205" spans="1:35" x14ac:dyDescent="0.3">
      <c r="A205" t="s">
        <v>598</v>
      </c>
      <c r="AI205">
        <v>1</v>
      </c>
    </row>
    <row r="206" spans="1:35" x14ac:dyDescent="0.3">
      <c r="A206" t="s">
        <v>599</v>
      </c>
      <c r="AI206">
        <v>1</v>
      </c>
    </row>
    <row r="207" spans="1:35" x14ac:dyDescent="0.3">
      <c r="A207" t="s">
        <v>600</v>
      </c>
      <c r="AI207">
        <v>1</v>
      </c>
    </row>
    <row r="208" spans="1:35" x14ac:dyDescent="0.3">
      <c r="A208" t="s">
        <v>601</v>
      </c>
      <c r="AI208">
        <v>2</v>
      </c>
    </row>
    <row r="209" spans="1:35" x14ac:dyDescent="0.3">
      <c r="A209" t="s">
        <v>602</v>
      </c>
      <c r="AI209">
        <v>1</v>
      </c>
    </row>
    <row r="210" spans="1:35" x14ac:dyDescent="0.3">
      <c r="A210" t="s">
        <v>603</v>
      </c>
      <c r="AI210">
        <v>4</v>
      </c>
    </row>
    <row r="211" spans="1:35" x14ac:dyDescent="0.3">
      <c r="A211" t="s">
        <v>604</v>
      </c>
      <c r="AI211">
        <v>1</v>
      </c>
    </row>
    <row r="212" spans="1:35" x14ac:dyDescent="0.3">
      <c r="A212" t="s">
        <v>605</v>
      </c>
      <c r="AI212">
        <v>3</v>
      </c>
    </row>
    <row r="213" spans="1:35" x14ac:dyDescent="0.3">
      <c r="A213" t="s">
        <v>606</v>
      </c>
      <c r="AI213">
        <v>7</v>
      </c>
    </row>
    <row r="214" spans="1:35" x14ac:dyDescent="0.3">
      <c r="A214" t="s">
        <v>607</v>
      </c>
      <c r="AI214">
        <v>2</v>
      </c>
    </row>
    <row r="215" spans="1:35" x14ac:dyDescent="0.3">
      <c r="A215" t="s">
        <v>608</v>
      </c>
      <c r="AI215">
        <v>2</v>
      </c>
    </row>
    <row r="216" spans="1:35" x14ac:dyDescent="0.3">
      <c r="A216" t="s">
        <v>609</v>
      </c>
      <c r="AI216">
        <v>3</v>
      </c>
    </row>
    <row r="217" spans="1:35" x14ac:dyDescent="0.3">
      <c r="A217" t="s">
        <v>610</v>
      </c>
      <c r="AI217">
        <v>1</v>
      </c>
    </row>
    <row r="218" spans="1:35" x14ac:dyDescent="0.3">
      <c r="A218" t="s">
        <v>611</v>
      </c>
      <c r="AI218">
        <v>1</v>
      </c>
    </row>
    <row r="219" spans="1:35" x14ac:dyDescent="0.3">
      <c r="A219" t="s">
        <v>612</v>
      </c>
      <c r="AI219">
        <v>5</v>
      </c>
    </row>
    <row r="220" spans="1:35" x14ac:dyDescent="0.3">
      <c r="A220" t="s">
        <v>613</v>
      </c>
      <c r="AI220">
        <v>5</v>
      </c>
    </row>
    <row r="221" spans="1:35" x14ac:dyDescent="0.3">
      <c r="A221" t="s">
        <v>614</v>
      </c>
      <c r="AI221">
        <v>5</v>
      </c>
    </row>
    <row r="222" spans="1:35" x14ac:dyDescent="0.3">
      <c r="A222" t="s">
        <v>615</v>
      </c>
      <c r="AI222">
        <v>4</v>
      </c>
    </row>
    <row r="223" spans="1:35" x14ac:dyDescent="0.3">
      <c r="A223" t="s">
        <v>616</v>
      </c>
      <c r="AI223">
        <v>1</v>
      </c>
    </row>
    <row r="224" spans="1:35" x14ac:dyDescent="0.3">
      <c r="A224" t="s">
        <v>617</v>
      </c>
      <c r="AI224">
        <v>1</v>
      </c>
    </row>
    <row r="225" spans="1:35" x14ac:dyDescent="0.3">
      <c r="A225" t="s">
        <v>618</v>
      </c>
      <c r="AI225">
        <v>2</v>
      </c>
    </row>
    <row r="226" spans="1:35" x14ac:dyDescent="0.3">
      <c r="A226" t="s">
        <v>619</v>
      </c>
      <c r="AI226">
        <v>1</v>
      </c>
    </row>
    <row r="227" spans="1:35" x14ac:dyDescent="0.3">
      <c r="A227" t="s">
        <v>620</v>
      </c>
      <c r="AI227">
        <v>1</v>
      </c>
    </row>
    <row r="228" spans="1:35" x14ac:dyDescent="0.3">
      <c r="A228" t="s">
        <v>621</v>
      </c>
      <c r="AI228">
        <v>2</v>
      </c>
    </row>
    <row r="229" spans="1:35" x14ac:dyDescent="0.3">
      <c r="A229" t="s">
        <v>622</v>
      </c>
      <c r="AI229">
        <v>1</v>
      </c>
    </row>
    <row r="230" spans="1:35" x14ac:dyDescent="0.3">
      <c r="A230" t="s">
        <v>623</v>
      </c>
      <c r="AI230">
        <v>1</v>
      </c>
    </row>
    <row r="231" spans="1:35" x14ac:dyDescent="0.3">
      <c r="A231" t="s">
        <v>624</v>
      </c>
      <c r="AI231">
        <v>2</v>
      </c>
    </row>
    <row r="232" spans="1:35" x14ac:dyDescent="0.3">
      <c r="A232" t="s">
        <v>625</v>
      </c>
      <c r="AI232">
        <v>0</v>
      </c>
    </row>
    <row r="233" spans="1:35" x14ac:dyDescent="0.3">
      <c r="A233" t="s">
        <v>626</v>
      </c>
      <c r="AI233">
        <v>2</v>
      </c>
    </row>
    <row r="234" spans="1:35" x14ac:dyDescent="0.3">
      <c r="A234" t="s">
        <v>627</v>
      </c>
      <c r="AI234">
        <v>2</v>
      </c>
    </row>
    <row r="235" spans="1:35" x14ac:dyDescent="0.3">
      <c r="A235" t="s">
        <v>628</v>
      </c>
      <c r="AI235">
        <v>0</v>
      </c>
    </row>
    <row r="236" spans="1:35" x14ac:dyDescent="0.3">
      <c r="A236" t="s">
        <v>629</v>
      </c>
      <c r="AI236">
        <v>3</v>
      </c>
    </row>
    <row r="237" spans="1:35" x14ac:dyDescent="0.3">
      <c r="A237" t="s">
        <v>630</v>
      </c>
      <c r="AI237">
        <v>3</v>
      </c>
    </row>
    <row r="238" spans="1:35" x14ac:dyDescent="0.3">
      <c r="A238" t="s">
        <v>631</v>
      </c>
      <c r="AI238">
        <v>4</v>
      </c>
    </row>
    <row r="239" spans="1:35" x14ac:dyDescent="0.3">
      <c r="A239" t="s">
        <v>632</v>
      </c>
      <c r="AI239">
        <v>1</v>
      </c>
    </row>
    <row r="240" spans="1:35" x14ac:dyDescent="0.3">
      <c r="A240" t="s">
        <v>633</v>
      </c>
      <c r="AI240">
        <v>1</v>
      </c>
    </row>
    <row r="241" spans="1:35" x14ac:dyDescent="0.3">
      <c r="A241" t="s">
        <v>634</v>
      </c>
      <c r="AI241">
        <v>1</v>
      </c>
    </row>
    <row r="242" spans="1:35" x14ac:dyDescent="0.3">
      <c r="A242" t="s">
        <v>635</v>
      </c>
      <c r="AI242">
        <v>11</v>
      </c>
    </row>
    <row r="243" spans="1:35" x14ac:dyDescent="0.3">
      <c r="A243" t="s">
        <v>636</v>
      </c>
      <c r="AI243">
        <v>2</v>
      </c>
    </row>
    <row r="244" spans="1:35" x14ac:dyDescent="0.3">
      <c r="A244" t="s">
        <v>637</v>
      </c>
      <c r="AI244">
        <v>5</v>
      </c>
    </row>
    <row r="245" spans="1:35" x14ac:dyDescent="0.3">
      <c r="A245" t="s">
        <v>638</v>
      </c>
      <c r="AI245">
        <v>1</v>
      </c>
    </row>
    <row r="246" spans="1:35" x14ac:dyDescent="0.3">
      <c r="A246" t="s">
        <v>639</v>
      </c>
      <c r="AI246">
        <v>3</v>
      </c>
    </row>
    <row r="247" spans="1:35" x14ac:dyDescent="0.3">
      <c r="A247" t="s">
        <v>640</v>
      </c>
      <c r="AI247">
        <v>1</v>
      </c>
    </row>
    <row r="248" spans="1:35" x14ac:dyDescent="0.3">
      <c r="A248" t="s">
        <v>641</v>
      </c>
      <c r="AI248">
        <v>4</v>
      </c>
    </row>
    <row r="249" spans="1:35" x14ac:dyDescent="0.3">
      <c r="A249" t="s">
        <v>642</v>
      </c>
      <c r="AI249">
        <v>5</v>
      </c>
    </row>
    <row r="250" spans="1:35" x14ac:dyDescent="0.3">
      <c r="A250" t="s">
        <v>643</v>
      </c>
      <c r="AI250">
        <v>1</v>
      </c>
    </row>
    <row r="251" spans="1:35" x14ac:dyDescent="0.3">
      <c r="A251" t="s">
        <v>644</v>
      </c>
      <c r="AI251">
        <v>3</v>
      </c>
    </row>
    <row r="252" spans="1:35" x14ac:dyDescent="0.3">
      <c r="A252" t="s">
        <v>645</v>
      </c>
      <c r="AI252">
        <v>3</v>
      </c>
    </row>
    <row r="253" spans="1:35" x14ac:dyDescent="0.3">
      <c r="A253" t="s">
        <v>646</v>
      </c>
      <c r="AI253">
        <v>2</v>
      </c>
    </row>
    <row r="254" spans="1:35" x14ac:dyDescent="0.3">
      <c r="A254" t="s">
        <v>647</v>
      </c>
      <c r="AI254">
        <v>5</v>
      </c>
    </row>
    <row r="255" spans="1:35" x14ac:dyDescent="0.3">
      <c r="A255" t="s">
        <v>648</v>
      </c>
      <c r="AI255">
        <v>2</v>
      </c>
    </row>
    <row r="256" spans="1:35" x14ac:dyDescent="0.3">
      <c r="A256" t="s">
        <v>649</v>
      </c>
      <c r="AI256">
        <v>3</v>
      </c>
    </row>
    <row r="257" spans="1:35" x14ac:dyDescent="0.3">
      <c r="A257" t="s">
        <v>650</v>
      </c>
      <c r="AI257">
        <v>2</v>
      </c>
    </row>
    <row r="258" spans="1:35" x14ac:dyDescent="0.3">
      <c r="A258" t="s">
        <v>651</v>
      </c>
      <c r="AI258">
        <v>0</v>
      </c>
    </row>
    <row r="259" spans="1:35" x14ac:dyDescent="0.3">
      <c r="A259" t="s">
        <v>652</v>
      </c>
      <c r="AI259">
        <v>0</v>
      </c>
    </row>
    <row r="260" spans="1:35" x14ac:dyDescent="0.3">
      <c r="A260" t="s">
        <v>653</v>
      </c>
      <c r="AI260">
        <v>1</v>
      </c>
    </row>
    <row r="261" spans="1:35" x14ac:dyDescent="0.3">
      <c r="A261" t="s">
        <v>654</v>
      </c>
      <c r="AI261">
        <v>2</v>
      </c>
    </row>
    <row r="262" spans="1:35" x14ac:dyDescent="0.3">
      <c r="A262" t="s">
        <v>655</v>
      </c>
      <c r="AI262">
        <v>1</v>
      </c>
    </row>
    <row r="263" spans="1:35" x14ac:dyDescent="0.3">
      <c r="A263" t="s">
        <v>656</v>
      </c>
      <c r="AI263">
        <v>1</v>
      </c>
    </row>
    <row r="264" spans="1:35" x14ac:dyDescent="0.3">
      <c r="A264" t="s">
        <v>657</v>
      </c>
      <c r="AI264">
        <v>1</v>
      </c>
    </row>
    <row r="265" spans="1:35" x14ac:dyDescent="0.3">
      <c r="A265" t="s">
        <v>658</v>
      </c>
      <c r="AI265">
        <v>3</v>
      </c>
    </row>
    <row r="266" spans="1:35" x14ac:dyDescent="0.3">
      <c r="A266" t="s">
        <v>659</v>
      </c>
      <c r="AI266">
        <v>1</v>
      </c>
    </row>
    <row r="267" spans="1:35" x14ac:dyDescent="0.3">
      <c r="A267" t="s">
        <v>660</v>
      </c>
      <c r="AI267">
        <v>1</v>
      </c>
    </row>
    <row r="268" spans="1:35" x14ac:dyDescent="0.3">
      <c r="A268" t="s">
        <v>661</v>
      </c>
      <c r="AI268">
        <v>4</v>
      </c>
    </row>
    <row r="269" spans="1:35" x14ac:dyDescent="0.3">
      <c r="A269" t="s">
        <v>662</v>
      </c>
      <c r="AI269">
        <v>2</v>
      </c>
    </row>
    <row r="270" spans="1:35" x14ac:dyDescent="0.3">
      <c r="A270" t="s">
        <v>663</v>
      </c>
      <c r="AI270">
        <v>2</v>
      </c>
    </row>
    <row r="271" spans="1:35" x14ac:dyDescent="0.3">
      <c r="A271" t="s">
        <v>664</v>
      </c>
      <c r="AI271">
        <v>1</v>
      </c>
    </row>
    <row r="272" spans="1:35" x14ac:dyDescent="0.3">
      <c r="A272" t="s">
        <v>665</v>
      </c>
      <c r="AI272">
        <v>2</v>
      </c>
    </row>
    <row r="273" spans="1:35" x14ac:dyDescent="0.3">
      <c r="A273" t="s">
        <v>666</v>
      </c>
      <c r="AI273">
        <v>1</v>
      </c>
    </row>
    <row r="274" spans="1:35" x14ac:dyDescent="0.3">
      <c r="A274" t="s">
        <v>667</v>
      </c>
      <c r="AI274">
        <v>1</v>
      </c>
    </row>
    <row r="275" spans="1:35" x14ac:dyDescent="0.3">
      <c r="A275" t="s">
        <v>668</v>
      </c>
      <c r="AI275">
        <v>4</v>
      </c>
    </row>
    <row r="276" spans="1:35" x14ac:dyDescent="0.3">
      <c r="A276" t="s">
        <v>669</v>
      </c>
      <c r="AI276">
        <v>1</v>
      </c>
    </row>
    <row r="277" spans="1:35" x14ac:dyDescent="0.3">
      <c r="A277" t="s">
        <v>670</v>
      </c>
      <c r="AI277">
        <v>3</v>
      </c>
    </row>
    <row r="278" spans="1:35" x14ac:dyDescent="0.3">
      <c r="A278" t="s">
        <v>671</v>
      </c>
      <c r="AI278">
        <v>2</v>
      </c>
    </row>
    <row r="279" spans="1:35" x14ac:dyDescent="0.3">
      <c r="A279" t="s">
        <v>672</v>
      </c>
      <c r="AI279">
        <v>9</v>
      </c>
    </row>
    <row r="280" spans="1:35" x14ac:dyDescent="0.3">
      <c r="A280" t="s">
        <v>673</v>
      </c>
      <c r="AI280">
        <v>4</v>
      </c>
    </row>
    <row r="281" spans="1:35" x14ac:dyDescent="0.3">
      <c r="A281" t="s">
        <v>674</v>
      </c>
      <c r="AI281">
        <v>7</v>
      </c>
    </row>
    <row r="282" spans="1:35" x14ac:dyDescent="0.3">
      <c r="A282" t="s">
        <v>675</v>
      </c>
      <c r="AI282">
        <v>6</v>
      </c>
    </row>
    <row r="283" spans="1:35" x14ac:dyDescent="0.3">
      <c r="A283" t="s">
        <v>676</v>
      </c>
      <c r="AI283">
        <v>3</v>
      </c>
    </row>
    <row r="284" spans="1:35" x14ac:dyDescent="0.3">
      <c r="A284" t="s">
        <v>677</v>
      </c>
      <c r="AI284">
        <v>1</v>
      </c>
    </row>
    <row r="285" spans="1:35" x14ac:dyDescent="0.3">
      <c r="A285" t="s">
        <v>678</v>
      </c>
      <c r="AI285">
        <v>2</v>
      </c>
    </row>
    <row r="286" spans="1:35" x14ac:dyDescent="0.3">
      <c r="A286" t="s">
        <v>679</v>
      </c>
      <c r="AI286">
        <v>2</v>
      </c>
    </row>
    <row r="287" spans="1:35" x14ac:dyDescent="0.3">
      <c r="A287" t="s">
        <v>680</v>
      </c>
      <c r="AI287">
        <v>1</v>
      </c>
    </row>
    <row r="288" spans="1:35" x14ac:dyDescent="0.3">
      <c r="A288" t="s">
        <v>681</v>
      </c>
      <c r="AI288">
        <v>3</v>
      </c>
    </row>
    <row r="289" spans="1:35" x14ac:dyDescent="0.3">
      <c r="A289" t="s">
        <v>682</v>
      </c>
      <c r="AI289">
        <v>1</v>
      </c>
    </row>
    <row r="290" spans="1:35" x14ac:dyDescent="0.3">
      <c r="A290" t="s">
        <v>683</v>
      </c>
      <c r="AI290">
        <v>3</v>
      </c>
    </row>
    <row r="291" spans="1:35" x14ac:dyDescent="0.3">
      <c r="A291" t="s">
        <v>684</v>
      </c>
      <c r="AI291">
        <v>4</v>
      </c>
    </row>
    <row r="292" spans="1:35" x14ac:dyDescent="0.3">
      <c r="A292" t="s">
        <v>685</v>
      </c>
      <c r="AI292">
        <v>2</v>
      </c>
    </row>
    <row r="293" spans="1:35" x14ac:dyDescent="0.3">
      <c r="A293" t="s">
        <v>686</v>
      </c>
      <c r="AI293">
        <v>4</v>
      </c>
    </row>
    <row r="294" spans="1:35" x14ac:dyDescent="0.3">
      <c r="A294" t="s">
        <v>687</v>
      </c>
      <c r="AI294">
        <v>1</v>
      </c>
    </row>
    <row r="295" spans="1:35" x14ac:dyDescent="0.3">
      <c r="A295" t="s">
        <v>688</v>
      </c>
      <c r="AI295">
        <v>1</v>
      </c>
    </row>
    <row r="296" spans="1:35" x14ac:dyDescent="0.3">
      <c r="A296" t="s">
        <v>689</v>
      </c>
      <c r="AI296">
        <v>1</v>
      </c>
    </row>
    <row r="297" spans="1:35" x14ac:dyDescent="0.3">
      <c r="A297" t="s">
        <v>690</v>
      </c>
      <c r="AI297">
        <v>0</v>
      </c>
    </row>
    <row r="298" spans="1:35" x14ac:dyDescent="0.3">
      <c r="A298" t="s">
        <v>691</v>
      </c>
      <c r="AI298">
        <v>0</v>
      </c>
    </row>
    <row r="299" spans="1:35" x14ac:dyDescent="0.3">
      <c r="A299" t="s">
        <v>692</v>
      </c>
      <c r="AI299">
        <v>0</v>
      </c>
    </row>
    <row r="300" spans="1:35" x14ac:dyDescent="0.3">
      <c r="A300" t="s">
        <v>693</v>
      </c>
      <c r="AI300">
        <v>1</v>
      </c>
    </row>
    <row r="301" spans="1:35" x14ac:dyDescent="0.3">
      <c r="A301" t="s">
        <v>694</v>
      </c>
      <c r="AI301">
        <v>4</v>
      </c>
    </row>
    <row r="302" spans="1:35" x14ac:dyDescent="0.3">
      <c r="A302" t="s">
        <v>695</v>
      </c>
      <c r="AI302">
        <v>2</v>
      </c>
    </row>
    <row r="303" spans="1:35" x14ac:dyDescent="0.3">
      <c r="A303" t="s">
        <v>696</v>
      </c>
      <c r="AI303">
        <v>0</v>
      </c>
    </row>
    <row r="304" spans="1:35" x14ac:dyDescent="0.3">
      <c r="A304" t="s">
        <v>697</v>
      </c>
      <c r="AI304">
        <v>2</v>
      </c>
    </row>
    <row r="305" spans="1:35" x14ac:dyDescent="0.3">
      <c r="A305" t="s">
        <v>698</v>
      </c>
      <c r="AI305">
        <v>2</v>
      </c>
    </row>
    <row r="306" spans="1:35" x14ac:dyDescent="0.3">
      <c r="A306" t="s">
        <v>699</v>
      </c>
      <c r="AI306">
        <v>1</v>
      </c>
    </row>
    <row r="307" spans="1:35" x14ac:dyDescent="0.3">
      <c r="A307" t="s">
        <v>700</v>
      </c>
      <c r="AI307">
        <v>3</v>
      </c>
    </row>
    <row r="308" spans="1:35" x14ac:dyDescent="0.3">
      <c r="A308" t="s">
        <v>701</v>
      </c>
      <c r="AI308">
        <v>0</v>
      </c>
    </row>
    <row r="309" spans="1:35" x14ac:dyDescent="0.3">
      <c r="A309" t="s">
        <v>702</v>
      </c>
      <c r="AI309">
        <v>1</v>
      </c>
    </row>
    <row r="310" spans="1:35" x14ac:dyDescent="0.3">
      <c r="A310" t="s">
        <v>703</v>
      </c>
      <c r="AI310">
        <v>1</v>
      </c>
    </row>
    <row r="311" spans="1:35" x14ac:dyDescent="0.3">
      <c r="A311" t="s">
        <v>704</v>
      </c>
      <c r="AI311">
        <v>2</v>
      </c>
    </row>
    <row r="312" spans="1:35" x14ac:dyDescent="0.3">
      <c r="A312" t="s">
        <v>705</v>
      </c>
      <c r="AI312">
        <v>1</v>
      </c>
    </row>
    <row r="313" spans="1:35" x14ac:dyDescent="0.3">
      <c r="A313" t="s">
        <v>706</v>
      </c>
      <c r="AI313">
        <v>1</v>
      </c>
    </row>
    <row r="314" spans="1:35" x14ac:dyDescent="0.3">
      <c r="A314" t="s">
        <v>707</v>
      </c>
      <c r="AI314">
        <v>1</v>
      </c>
    </row>
    <row r="315" spans="1:35" x14ac:dyDescent="0.3">
      <c r="A315" t="s">
        <v>708</v>
      </c>
      <c r="AI315">
        <v>1</v>
      </c>
    </row>
    <row r="316" spans="1:35" x14ac:dyDescent="0.3">
      <c r="A316" t="s">
        <v>709</v>
      </c>
      <c r="AI316">
        <v>1</v>
      </c>
    </row>
    <row r="317" spans="1:35" x14ac:dyDescent="0.3">
      <c r="A317" t="s">
        <v>710</v>
      </c>
      <c r="AI317">
        <v>2</v>
      </c>
    </row>
    <row r="318" spans="1:35" x14ac:dyDescent="0.3">
      <c r="A318" t="s">
        <v>711</v>
      </c>
      <c r="AI318">
        <v>1</v>
      </c>
    </row>
    <row r="319" spans="1:35" x14ac:dyDescent="0.3">
      <c r="A319" t="s">
        <v>712</v>
      </c>
      <c r="AI319">
        <v>1</v>
      </c>
    </row>
    <row r="320" spans="1:35" x14ac:dyDescent="0.3">
      <c r="A320" t="s">
        <v>713</v>
      </c>
      <c r="AI320">
        <v>2</v>
      </c>
    </row>
    <row r="321" spans="1:35" x14ac:dyDescent="0.3">
      <c r="A321" t="s">
        <v>714</v>
      </c>
      <c r="AI321">
        <v>4</v>
      </c>
    </row>
    <row r="322" spans="1:35" x14ac:dyDescent="0.3">
      <c r="A322" t="s">
        <v>715</v>
      </c>
      <c r="AI322">
        <v>1</v>
      </c>
    </row>
    <row r="323" spans="1:35" x14ac:dyDescent="0.3">
      <c r="A323" t="s">
        <v>716</v>
      </c>
      <c r="AI323">
        <v>1</v>
      </c>
    </row>
    <row r="324" spans="1:35" x14ac:dyDescent="0.3">
      <c r="A324" t="s">
        <v>717</v>
      </c>
      <c r="AI324">
        <v>3</v>
      </c>
    </row>
    <row r="325" spans="1:35" x14ac:dyDescent="0.3">
      <c r="A325" t="s">
        <v>718</v>
      </c>
      <c r="AI325">
        <v>3</v>
      </c>
    </row>
    <row r="326" spans="1:35" x14ac:dyDescent="0.3">
      <c r="A326" t="s">
        <v>719</v>
      </c>
      <c r="AI326">
        <v>0</v>
      </c>
    </row>
    <row r="327" spans="1:35" x14ac:dyDescent="0.3">
      <c r="A327" t="s">
        <v>720</v>
      </c>
      <c r="AI327">
        <v>1</v>
      </c>
    </row>
    <row r="328" spans="1:35" x14ac:dyDescent="0.3">
      <c r="A328" t="s">
        <v>721</v>
      </c>
      <c r="AI328">
        <v>1</v>
      </c>
    </row>
    <row r="329" spans="1:35" x14ac:dyDescent="0.3">
      <c r="A329" t="s">
        <v>722</v>
      </c>
      <c r="AI329">
        <v>0</v>
      </c>
    </row>
    <row r="330" spans="1:35" x14ac:dyDescent="0.3">
      <c r="A330" t="s">
        <v>723</v>
      </c>
      <c r="AI330">
        <v>1</v>
      </c>
    </row>
    <row r="331" spans="1:35" x14ac:dyDescent="0.3">
      <c r="A331" t="s">
        <v>724</v>
      </c>
      <c r="AI331">
        <v>2</v>
      </c>
    </row>
    <row r="332" spans="1:35" x14ac:dyDescent="0.3">
      <c r="A332" t="s">
        <v>725</v>
      </c>
      <c r="AI332">
        <v>1</v>
      </c>
    </row>
    <row r="333" spans="1:35" x14ac:dyDescent="0.3">
      <c r="A333" t="s">
        <v>726</v>
      </c>
      <c r="AI333">
        <v>2</v>
      </c>
    </row>
    <row r="334" spans="1:35" x14ac:dyDescent="0.3">
      <c r="A334" t="s">
        <v>727</v>
      </c>
      <c r="AI334">
        <v>2</v>
      </c>
    </row>
    <row r="335" spans="1:35" x14ac:dyDescent="0.3">
      <c r="A335" t="s">
        <v>728</v>
      </c>
      <c r="AI335">
        <v>1</v>
      </c>
    </row>
    <row r="336" spans="1:35" x14ac:dyDescent="0.3">
      <c r="A336" t="s">
        <v>729</v>
      </c>
      <c r="AI336">
        <v>3</v>
      </c>
    </row>
    <row r="337" spans="1:35" x14ac:dyDescent="0.3">
      <c r="A337" t="s">
        <v>730</v>
      </c>
      <c r="AI337">
        <v>1</v>
      </c>
    </row>
    <row r="338" spans="1:35" x14ac:dyDescent="0.3">
      <c r="A338" t="s">
        <v>731</v>
      </c>
      <c r="AI338">
        <v>1</v>
      </c>
    </row>
    <row r="339" spans="1:35" x14ac:dyDescent="0.3">
      <c r="A339" t="s">
        <v>732</v>
      </c>
      <c r="AI339">
        <v>2</v>
      </c>
    </row>
    <row r="340" spans="1:35" x14ac:dyDescent="0.3">
      <c r="A340" t="s">
        <v>733</v>
      </c>
      <c r="AI340">
        <v>1</v>
      </c>
    </row>
    <row r="341" spans="1:35" x14ac:dyDescent="0.3">
      <c r="A341" t="s">
        <v>734</v>
      </c>
      <c r="AI341">
        <v>1</v>
      </c>
    </row>
    <row r="342" spans="1:35" x14ac:dyDescent="0.3">
      <c r="A342" t="s">
        <v>735</v>
      </c>
      <c r="AI342">
        <v>1</v>
      </c>
    </row>
    <row r="343" spans="1:35" x14ac:dyDescent="0.3">
      <c r="A343" t="s">
        <v>736</v>
      </c>
      <c r="AI343">
        <v>1</v>
      </c>
    </row>
    <row r="344" spans="1:35" x14ac:dyDescent="0.3">
      <c r="A344" t="s">
        <v>737</v>
      </c>
      <c r="AI344">
        <v>1</v>
      </c>
    </row>
    <row r="345" spans="1:35" x14ac:dyDescent="0.3">
      <c r="A345" t="s">
        <v>738</v>
      </c>
      <c r="AI345">
        <v>1</v>
      </c>
    </row>
    <row r="346" spans="1:35" x14ac:dyDescent="0.3">
      <c r="A346" t="s">
        <v>739</v>
      </c>
      <c r="AI346">
        <v>1</v>
      </c>
    </row>
    <row r="347" spans="1:35" x14ac:dyDescent="0.3">
      <c r="A347" t="s">
        <v>740</v>
      </c>
      <c r="AI347">
        <v>1</v>
      </c>
    </row>
    <row r="348" spans="1:35" x14ac:dyDescent="0.3">
      <c r="A348" t="s">
        <v>741</v>
      </c>
      <c r="AI348">
        <v>1</v>
      </c>
    </row>
    <row r="349" spans="1:35" x14ac:dyDescent="0.3">
      <c r="A349" t="s">
        <v>742</v>
      </c>
      <c r="AI349">
        <v>1</v>
      </c>
    </row>
    <row r="350" spans="1:35" x14ac:dyDescent="0.3">
      <c r="A350" t="s">
        <v>743</v>
      </c>
      <c r="AI350">
        <v>14</v>
      </c>
    </row>
    <row r="351" spans="1:35" x14ac:dyDescent="0.3">
      <c r="A351" t="s">
        <v>744</v>
      </c>
      <c r="AI351">
        <v>40</v>
      </c>
    </row>
    <row r="352" spans="1:35" x14ac:dyDescent="0.3">
      <c r="A352" t="s">
        <v>745</v>
      </c>
      <c r="AI352">
        <v>23</v>
      </c>
    </row>
    <row r="353" spans="1:35" x14ac:dyDescent="0.3">
      <c r="A353" t="s">
        <v>746</v>
      </c>
      <c r="AI353">
        <v>7</v>
      </c>
    </row>
    <row r="354" spans="1:35" x14ac:dyDescent="0.3">
      <c r="A354" t="s">
        <v>747</v>
      </c>
      <c r="AI354">
        <v>5</v>
      </c>
    </row>
    <row r="355" spans="1:35" x14ac:dyDescent="0.3">
      <c r="A355" t="s">
        <v>748</v>
      </c>
      <c r="AI355">
        <v>69</v>
      </c>
    </row>
    <row r="356" spans="1:35" x14ac:dyDescent="0.3">
      <c r="A356" t="s">
        <v>749</v>
      </c>
      <c r="AI356">
        <v>43</v>
      </c>
    </row>
    <row r="357" spans="1:35" x14ac:dyDescent="0.3">
      <c r="A357" t="s">
        <v>750</v>
      </c>
      <c r="AI357">
        <v>8</v>
      </c>
    </row>
    <row r="358" spans="1:35" x14ac:dyDescent="0.3">
      <c r="A358" t="s">
        <v>751</v>
      </c>
      <c r="AI358">
        <v>19</v>
      </c>
    </row>
    <row r="359" spans="1:35" x14ac:dyDescent="0.3">
      <c r="A359" t="s">
        <v>752</v>
      </c>
      <c r="AI359">
        <v>14</v>
      </c>
    </row>
    <row r="360" spans="1:35" x14ac:dyDescent="0.3">
      <c r="A360" t="s">
        <v>753</v>
      </c>
      <c r="AI360">
        <v>31</v>
      </c>
    </row>
    <row r="361" spans="1:35" x14ac:dyDescent="0.3">
      <c r="A361" t="s">
        <v>754</v>
      </c>
      <c r="AI361">
        <v>48</v>
      </c>
    </row>
    <row r="362" spans="1:35" x14ac:dyDescent="0.3">
      <c r="A362" t="s">
        <v>755</v>
      </c>
      <c r="AI362">
        <v>5</v>
      </c>
    </row>
    <row r="363" spans="1:35" x14ac:dyDescent="0.3">
      <c r="A363" t="s">
        <v>756</v>
      </c>
      <c r="AI363">
        <v>9</v>
      </c>
    </row>
    <row r="364" spans="1:35" x14ac:dyDescent="0.3">
      <c r="A364" t="s">
        <v>757</v>
      </c>
      <c r="AI364">
        <v>4</v>
      </c>
    </row>
    <row r="365" spans="1:35" x14ac:dyDescent="0.3">
      <c r="A365" t="s">
        <v>758</v>
      </c>
      <c r="AI365">
        <v>1</v>
      </c>
    </row>
    <row r="366" spans="1:35" x14ac:dyDescent="0.3">
      <c r="A366" t="s">
        <v>759</v>
      </c>
      <c r="AI366">
        <v>0</v>
      </c>
    </row>
    <row r="367" spans="1:35" x14ac:dyDescent="0.3">
      <c r="A367" t="s">
        <v>760</v>
      </c>
      <c r="AI367">
        <v>1</v>
      </c>
    </row>
    <row r="368" spans="1:35" x14ac:dyDescent="0.3">
      <c r="A368" t="s">
        <v>761</v>
      </c>
      <c r="AI368">
        <v>1</v>
      </c>
    </row>
    <row r="369" spans="1:35" x14ac:dyDescent="0.3">
      <c r="A369" t="s">
        <v>762</v>
      </c>
      <c r="AI369">
        <v>0</v>
      </c>
    </row>
    <row r="370" spans="1:35" x14ac:dyDescent="0.3">
      <c r="A370" t="s">
        <v>763</v>
      </c>
      <c r="AI370">
        <v>0</v>
      </c>
    </row>
    <row r="371" spans="1:35" x14ac:dyDescent="0.3">
      <c r="A371" t="s">
        <v>764</v>
      </c>
      <c r="AI371">
        <v>0</v>
      </c>
    </row>
    <row r="372" spans="1:35" x14ac:dyDescent="0.3">
      <c r="A372" t="s">
        <v>765</v>
      </c>
      <c r="AI372">
        <v>1920</v>
      </c>
    </row>
    <row r="373" spans="1:35" x14ac:dyDescent="0.3">
      <c r="A373" t="s">
        <v>766</v>
      </c>
      <c r="AI373">
        <v>600</v>
      </c>
    </row>
    <row r="374" spans="1:35" x14ac:dyDescent="0.3">
      <c r="A374" t="s">
        <v>767</v>
      </c>
      <c r="AI374">
        <v>1325</v>
      </c>
    </row>
    <row r="375" spans="1:35" x14ac:dyDescent="0.3">
      <c r="A375" t="s">
        <v>768</v>
      </c>
      <c r="AI375">
        <v>636</v>
      </c>
    </row>
    <row r="376" spans="1:35" x14ac:dyDescent="0.3">
      <c r="A376" t="s">
        <v>769</v>
      </c>
      <c r="AI376">
        <v>169</v>
      </c>
    </row>
    <row r="377" spans="1:35" x14ac:dyDescent="0.3">
      <c r="A377" t="s">
        <v>770</v>
      </c>
      <c r="AI377">
        <v>79</v>
      </c>
    </row>
    <row r="378" spans="1:35" x14ac:dyDescent="0.3">
      <c r="A378" t="s">
        <v>771</v>
      </c>
      <c r="AI378">
        <v>48</v>
      </c>
    </row>
    <row r="379" spans="1:35" x14ac:dyDescent="0.3">
      <c r="A379" t="s">
        <v>772</v>
      </c>
      <c r="AI379">
        <v>58</v>
      </c>
    </row>
    <row r="380" spans="1:35" x14ac:dyDescent="0.3">
      <c r="A380" t="s">
        <v>773</v>
      </c>
      <c r="AI380">
        <v>2</v>
      </c>
    </row>
    <row r="381" spans="1:35" x14ac:dyDescent="0.3">
      <c r="A381" t="s">
        <v>774</v>
      </c>
      <c r="AI381">
        <v>25</v>
      </c>
    </row>
    <row r="382" spans="1:35" x14ac:dyDescent="0.3">
      <c r="A382" t="s">
        <v>775</v>
      </c>
      <c r="AI382">
        <v>13</v>
      </c>
    </row>
    <row r="383" spans="1:35" x14ac:dyDescent="0.3">
      <c r="A383" t="s">
        <v>776</v>
      </c>
      <c r="AI383">
        <v>5</v>
      </c>
    </row>
    <row r="384" spans="1:35" x14ac:dyDescent="0.3">
      <c r="A384" t="s">
        <v>777</v>
      </c>
      <c r="AI384">
        <v>3</v>
      </c>
    </row>
    <row r="385" spans="1:35" x14ac:dyDescent="0.3">
      <c r="A385" t="s">
        <v>778</v>
      </c>
      <c r="AI385">
        <v>5</v>
      </c>
    </row>
    <row r="386" spans="1:35" x14ac:dyDescent="0.3">
      <c r="A386" t="s">
        <v>779</v>
      </c>
      <c r="AI386">
        <v>4</v>
      </c>
    </row>
    <row r="387" spans="1:35" x14ac:dyDescent="0.3">
      <c r="A387" t="s">
        <v>780</v>
      </c>
      <c r="AI387">
        <v>16</v>
      </c>
    </row>
    <row r="388" spans="1:35" x14ac:dyDescent="0.3">
      <c r="A388" t="s">
        <v>781</v>
      </c>
      <c r="AI388">
        <v>13</v>
      </c>
    </row>
    <row r="389" spans="1:35" x14ac:dyDescent="0.3">
      <c r="A389" t="s">
        <v>782</v>
      </c>
      <c r="AI389">
        <v>12</v>
      </c>
    </row>
    <row r="390" spans="1:35" x14ac:dyDescent="0.3">
      <c r="A390" t="s">
        <v>783</v>
      </c>
      <c r="AI390">
        <v>1</v>
      </c>
    </row>
    <row r="391" spans="1:35" x14ac:dyDescent="0.3">
      <c r="A391" t="s">
        <v>784</v>
      </c>
      <c r="AI391">
        <v>0</v>
      </c>
    </row>
    <row r="392" spans="1:35" x14ac:dyDescent="0.3">
      <c r="A392" t="s">
        <v>785</v>
      </c>
      <c r="AI392">
        <v>12</v>
      </c>
    </row>
    <row r="393" spans="1:35" x14ac:dyDescent="0.3">
      <c r="A393" t="s">
        <v>786</v>
      </c>
      <c r="AI393">
        <v>2</v>
      </c>
    </row>
    <row r="394" spans="1:35" x14ac:dyDescent="0.3">
      <c r="A394" t="s">
        <v>787</v>
      </c>
      <c r="AI394">
        <v>9</v>
      </c>
    </row>
    <row r="395" spans="1:35" x14ac:dyDescent="0.3">
      <c r="A395" t="s">
        <v>788</v>
      </c>
      <c r="AI395">
        <v>11</v>
      </c>
    </row>
    <row r="396" spans="1:35" x14ac:dyDescent="0.3">
      <c r="A396" t="s">
        <v>789</v>
      </c>
      <c r="AI396">
        <v>4</v>
      </c>
    </row>
    <row r="397" spans="1:35" x14ac:dyDescent="0.3">
      <c r="A397" t="s">
        <v>790</v>
      </c>
      <c r="AI397">
        <v>1</v>
      </c>
    </row>
    <row r="398" spans="1:35" x14ac:dyDescent="0.3">
      <c r="A398" t="s">
        <v>791</v>
      </c>
      <c r="AI398">
        <v>3</v>
      </c>
    </row>
    <row r="399" spans="1:35" x14ac:dyDescent="0.3">
      <c r="A399" t="s">
        <v>792</v>
      </c>
      <c r="AI399">
        <v>9</v>
      </c>
    </row>
    <row r="400" spans="1:35" x14ac:dyDescent="0.3">
      <c r="A400" t="s">
        <v>793</v>
      </c>
      <c r="AI400">
        <v>8</v>
      </c>
    </row>
    <row r="401" spans="1:35" x14ac:dyDescent="0.3">
      <c r="A401" t="s">
        <v>794</v>
      </c>
      <c r="AI401">
        <v>27</v>
      </c>
    </row>
    <row r="402" spans="1:35" x14ac:dyDescent="0.3">
      <c r="A402" t="s">
        <v>795</v>
      </c>
      <c r="AI402">
        <v>26</v>
      </c>
    </row>
    <row r="403" spans="1:35" x14ac:dyDescent="0.3">
      <c r="A403" t="s">
        <v>796</v>
      </c>
      <c r="AI403">
        <v>1</v>
      </c>
    </row>
    <row r="404" spans="1:35" x14ac:dyDescent="0.3">
      <c r="A404" t="s">
        <v>797</v>
      </c>
      <c r="AI404">
        <v>38</v>
      </c>
    </row>
    <row r="405" spans="1:35" x14ac:dyDescent="0.3">
      <c r="A405" t="s">
        <v>798</v>
      </c>
      <c r="AI405">
        <v>60</v>
      </c>
    </row>
    <row r="406" spans="1:35" x14ac:dyDescent="0.3">
      <c r="A406" t="s">
        <v>799</v>
      </c>
      <c r="AI406">
        <v>1</v>
      </c>
    </row>
    <row r="407" spans="1:35" x14ac:dyDescent="0.3">
      <c r="A407" t="s">
        <v>800</v>
      </c>
      <c r="AI407">
        <v>18</v>
      </c>
    </row>
    <row r="408" spans="1:35" x14ac:dyDescent="0.3">
      <c r="A408" t="s">
        <v>801</v>
      </c>
      <c r="AI408">
        <v>1</v>
      </c>
    </row>
    <row r="409" spans="1:35" x14ac:dyDescent="0.3">
      <c r="A409" t="s">
        <v>802</v>
      </c>
      <c r="AI409">
        <v>1</v>
      </c>
    </row>
    <row r="410" spans="1:35" x14ac:dyDescent="0.3">
      <c r="A410" t="s">
        <v>803</v>
      </c>
      <c r="AI410">
        <v>1</v>
      </c>
    </row>
    <row r="411" spans="1:35" x14ac:dyDescent="0.3">
      <c r="A411" t="s">
        <v>4303</v>
      </c>
      <c r="AI411">
        <v>108</v>
      </c>
    </row>
    <row r="412" spans="1:35" x14ac:dyDescent="0.3">
      <c r="A412" t="s">
        <v>4304</v>
      </c>
      <c r="AI412">
        <v>84</v>
      </c>
    </row>
    <row r="413" spans="1:35" x14ac:dyDescent="0.3">
      <c r="A413" t="s">
        <v>804</v>
      </c>
      <c r="AI413">
        <v>1</v>
      </c>
    </row>
    <row r="414" spans="1:35" x14ac:dyDescent="0.3">
      <c r="A414" t="s">
        <v>805</v>
      </c>
      <c r="AI414">
        <v>0</v>
      </c>
    </row>
    <row r="415" spans="1:35" x14ac:dyDescent="0.3">
      <c r="A415" t="s">
        <v>806</v>
      </c>
      <c r="AI415">
        <v>3454</v>
      </c>
    </row>
    <row r="416" spans="1:35" x14ac:dyDescent="0.3">
      <c r="A416" t="s">
        <v>807</v>
      </c>
      <c r="AI416">
        <v>2658</v>
      </c>
    </row>
    <row r="417" spans="1:35" x14ac:dyDescent="0.3">
      <c r="A417" t="s">
        <v>808</v>
      </c>
      <c r="AI417">
        <v>2655</v>
      </c>
    </row>
    <row r="418" spans="1:35" x14ac:dyDescent="0.3">
      <c r="A418" t="s">
        <v>809</v>
      </c>
      <c r="AI418">
        <v>1</v>
      </c>
    </row>
    <row r="419" spans="1:35" x14ac:dyDescent="0.3">
      <c r="A419" t="s">
        <v>810</v>
      </c>
      <c r="AI419">
        <v>1</v>
      </c>
    </row>
    <row r="420" spans="1:35" x14ac:dyDescent="0.3">
      <c r="A420" t="s">
        <v>811</v>
      </c>
      <c r="AI420">
        <v>366</v>
      </c>
    </row>
    <row r="421" spans="1:35" x14ac:dyDescent="0.3">
      <c r="A421" t="s">
        <v>812</v>
      </c>
      <c r="AI421">
        <v>225</v>
      </c>
    </row>
    <row r="422" spans="1:35" x14ac:dyDescent="0.3">
      <c r="A422" t="s">
        <v>813</v>
      </c>
      <c r="AI422">
        <v>156</v>
      </c>
    </row>
    <row r="423" spans="1:35" x14ac:dyDescent="0.3">
      <c r="A423" t="s">
        <v>814</v>
      </c>
      <c r="AI423">
        <v>1</v>
      </c>
    </row>
    <row r="424" spans="1:35" x14ac:dyDescent="0.3">
      <c r="A424" t="s">
        <v>4305</v>
      </c>
      <c r="AI424">
        <v>154</v>
      </c>
    </row>
    <row r="425" spans="1:35" x14ac:dyDescent="0.3">
      <c r="A425" t="s">
        <v>4306</v>
      </c>
      <c r="AI425">
        <v>156</v>
      </c>
    </row>
    <row r="426" spans="1:35" x14ac:dyDescent="0.3">
      <c r="A426" t="s">
        <v>815</v>
      </c>
      <c r="AI426">
        <v>56</v>
      </c>
    </row>
    <row r="427" spans="1:35" x14ac:dyDescent="0.3">
      <c r="A427" t="s">
        <v>816</v>
      </c>
      <c r="AI427">
        <v>2</v>
      </c>
    </row>
    <row r="428" spans="1:35" x14ac:dyDescent="0.3">
      <c r="A428" t="s">
        <v>4307</v>
      </c>
      <c r="AI428">
        <v>108</v>
      </c>
    </row>
    <row r="429" spans="1:35" x14ac:dyDescent="0.3">
      <c r="A429" t="s">
        <v>817</v>
      </c>
      <c r="AI429">
        <v>1</v>
      </c>
    </row>
    <row r="430" spans="1:35" x14ac:dyDescent="0.3">
      <c r="A430" t="s">
        <v>818</v>
      </c>
      <c r="AI430">
        <v>12</v>
      </c>
    </row>
    <row r="431" spans="1:35" x14ac:dyDescent="0.3">
      <c r="A431" t="s">
        <v>819</v>
      </c>
      <c r="AI431">
        <v>64</v>
      </c>
    </row>
    <row r="432" spans="1:35" x14ac:dyDescent="0.3">
      <c r="A432" t="s">
        <v>820</v>
      </c>
      <c r="AI432">
        <v>2</v>
      </c>
    </row>
    <row r="433" spans="1:35" x14ac:dyDescent="0.3">
      <c r="A433" t="s">
        <v>821</v>
      </c>
      <c r="AI433">
        <v>8</v>
      </c>
    </row>
    <row r="434" spans="1:35" x14ac:dyDescent="0.3">
      <c r="A434" t="s">
        <v>4308</v>
      </c>
      <c r="AI434">
        <v>80</v>
      </c>
    </row>
    <row r="435" spans="1:35" x14ac:dyDescent="0.3">
      <c r="A435" t="s">
        <v>822</v>
      </c>
      <c r="AI435">
        <v>109</v>
      </c>
    </row>
    <row r="436" spans="1:35" x14ac:dyDescent="0.3">
      <c r="A436" t="s">
        <v>4309</v>
      </c>
      <c r="AI436">
        <v>39</v>
      </c>
    </row>
    <row r="437" spans="1:35" x14ac:dyDescent="0.3">
      <c r="A437" t="s">
        <v>4310</v>
      </c>
      <c r="AI437">
        <v>40</v>
      </c>
    </row>
    <row r="438" spans="1:35" x14ac:dyDescent="0.3">
      <c r="A438" t="s">
        <v>4311</v>
      </c>
      <c r="AI438">
        <v>107</v>
      </c>
    </row>
    <row r="439" spans="1:35" x14ac:dyDescent="0.3">
      <c r="A439" t="s">
        <v>4312</v>
      </c>
      <c r="AI439">
        <v>2408</v>
      </c>
    </row>
    <row r="440" spans="1:35" x14ac:dyDescent="0.3">
      <c r="A440" t="s">
        <v>823</v>
      </c>
      <c r="AI440">
        <v>612</v>
      </c>
    </row>
    <row r="441" spans="1:35" x14ac:dyDescent="0.3">
      <c r="A441" t="s">
        <v>824</v>
      </c>
      <c r="AI441">
        <v>3</v>
      </c>
    </row>
    <row r="442" spans="1:35" x14ac:dyDescent="0.3">
      <c r="A442" t="s">
        <v>825</v>
      </c>
      <c r="AI442">
        <v>1</v>
      </c>
    </row>
    <row r="443" spans="1:35" x14ac:dyDescent="0.3">
      <c r="A443" t="s">
        <v>4313</v>
      </c>
      <c r="AI443">
        <v>576</v>
      </c>
    </row>
    <row r="444" spans="1:35" x14ac:dyDescent="0.3">
      <c r="A444" t="s">
        <v>826</v>
      </c>
      <c r="AI444">
        <v>202</v>
      </c>
    </row>
    <row r="445" spans="1:35" x14ac:dyDescent="0.3">
      <c r="A445" t="s">
        <v>827</v>
      </c>
      <c r="AI445">
        <v>15</v>
      </c>
    </row>
    <row r="446" spans="1:35" x14ac:dyDescent="0.3">
      <c r="A446" t="s">
        <v>828</v>
      </c>
      <c r="AI446">
        <v>10</v>
      </c>
    </row>
    <row r="447" spans="1:35" x14ac:dyDescent="0.3">
      <c r="A447" t="s">
        <v>829</v>
      </c>
      <c r="AI447">
        <v>48</v>
      </c>
    </row>
    <row r="448" spans="1:35" x14ac:dyDescent="0.3">
      <c r="A448" t="s">
        <v>830</v>
      </c>
      <c r="AI448">
        <v>8</v>
      </c>
    </row>
    <row r="449" spans="1:35" x14ac:dyDescent="0.3">
      <c r="A449" t="s">
        <v>831</v>
      </c>
      <c r="AI449">
        <v>6</v>
      </c>
    </row>
    <row r="450" spans="1:35" x14ac:dyDescent="0.3">
      <c r="A450" t="s">
        <v>832</v>
      </c>
      <c r="AI450">
        <v>4</v>
      </c>
    </row>
    <row r="451" spans="1:35" x14ac:dyDescent="0.3">
      <c r="A451" t="s">
        <v>833</v>
      </c>
      <c r="AI451">
        <v>8</v>
      </c>
    </row>
    <row r="452" spans="1:35" x14ac:dyDescent="0.3">
      <c r="A452" t="s">
        <v>834</v>
      </c>
      <c r="AI452">
        <v>6</v>
      </c>
    </row>
    <row r="453" spans="1:35" x14ac:dyDescent="0.3">
      <c r="A453" t="s">
        <v>835</v>
      </c>
      <c r="AI453">
        <v>63</v>
      </c>
    </row>
    <row r="454" spans="1:35" x14ac:dyDescent="0.3">
      <c r="A454" t="s">
        <v>837</v>
      </c>
      <c r="AI454">
        <v>2</v>
      </c>
    </row>
    <row r="455" spans="1:35" x14ac:dyDescent="0.3">
      <c r="A455" t="s">
        <v>839</v>
      </c>
      <c r="AI455">
        <v>49</v>
      </c>
    </row>
    <row r="456" spans="1:35" x14ac:dyDescent="0.3">
      <c r="A456" t="s">
        <v>841</v>
      </c>
      <c r="AI456">
        <v>367</v>
      </c>
    </row>
    <row r="457" spans="1:35" x14ac:dyDescent="0.3">
      <c r="A457" t="s">
        <v>842</v>
      </c>
      <c r="AI457">
        <v>114</v>
      </c>
    </row>
    <row r="458" spans="1:35" x14ac:dyDescent="0.3">
      <c r="A458" t="s">
        <v>844</v>
      </c>
      <c r="AI458">
        <v>0</v>
      </c>
    </row>
    <row r="459" spans="1:35" x14ac:dyDescent="0.3">
      <c r="A459" t="s">
        <v>846</v>
      </c>
      <c r="AI459">
        <v>0</v>
      </c>
    </row>
    <row r="460" spans="1:35" x14ac:dyDescent="0.3">
      <c r="A460" t="s">
        <v>848</v>
      </c>
      <c r="AI460">
        <v>1</v>
      </c>
    </row>
    <row r="461" spans="1:35" x14ac:dyDescent="0.3">
      <c r="A461" t="s">
        <v>849</v>
      </c>
      <c r="AI461">
        <v>1</v>
      </c>
    </row>
    <row r="462" spans="1:35" x14ac:dyDescent="0.3">
      <c r="A462" t="s">
        <v>850</v>
      </c>
      <c r="AI462">
        <v>1</v>
      </c>
    </row>
    <row r="463" spans="1:35" x14ac:dyDescent="0.3">
      <c r="A463" t="s">
        <v>851</v>
      </c>
      <c r="AI463">
        <v>229</v>
      </c>
    </row>
    <row r="464" spans="1:35" x14ac:dyDescent="0.3">
      <c r="A464" t="s">
        <v>853</v>
      </c>
      <c r="AI464">
        <v>242</v>
      </c>
    </row>
    <row r="465" spans="1:35" x14ac:dyDescent="0.3">
      <c r="A465" t="s">
        <v>854</v>
      </c>
      <c r="AI465">
        <v>126</v>
      </c>
    </row>
    <row r="466" spans="1:35" x14ac:dyDescent="0.3">
      <c r="A466" t="s">
        <v>855</v>
      </c>
      <c r="AI466">
        <v>64</v>
      </c>
    </row>
    <row r="467" spans="1:35" x14ac:dyDescent="0.3">
      <c r="A467" t="s">
        <v>856</v>
      </c>
      <c r="AI467">
        <v>93</v>
      </c>
    </row>
    <row r="468" spans="1:35" x14ac:dyDescent="0.3">
      <c r="A468" t="s">
        <v>857</v>
      </c>
      <c r="AI468">
        <v>0</v>
      </c>
    </row>
    <row r="469" spans="1:35" x14ac:dyDescent="0.3">
      <c r="A469" t="s">
        <v>858</v>
      </c>
      <c r="AI469">
        <v>190</v>
      </c>
    </row>
    <row r="470" spans="1:35" x14ac:dyDescent="0.3">
      <c r="A470" t="s">
        <v>860</v>
      </c>
      <c r="AI470">
        <v>19</v>
      </c>
    </row>
    <row r="471" spans="1:35" x14ac:dyDescent="0.3">
      <c r="A471" t="s">
        <v>861</v>
      </c>
      <c r="AI471">
        <v>0</v>
      </c>
    </row>
    <row r="472" spans="1:35" x14ac:dyDescent="0.3">
      <c r="A472" t="s">
        <v>863</v>
      </c>
      <c r="AI472">
        <v>433</v>
      </c>
    </row>
    <row r="473" spans="1:35" x14ac:dyDescent="0.3">
      <c r="A473" t="s">
        <v>864</v>
      </c>
      <c r="AI473">
        <v>358</v>
      </c>
    </row>
    <row r="474" spans="1:35" x14ac:dyDescent="0.3">
      <c r="A474" t="s">
        <v>865</v>
      </c>
      <c r="AI474">
        <v>289</v>
      </c>
    </row>
    <row r="475" spans="1:35" x14ac:dyDescent="0.3">
      <c r="A475" t="s">
        <v>866</v>
      </c>
      <c r="AI475">
        <v>0</v>
      </c>
    </row>
    <row r="476" spans="1:35" x14ac:dyDescent="0.3">
      <c r="A476" t="s">
        <v>868</v>
      </c>
      <c r="AI476">
        <v>3</v>
      </c>
    </row>
    <row r="477" spans="1:35" x14ac:dyDescent="0.3">
      <c r="A477" t="s">
        <v>870</v>
      </c>
      <c r="AI477">
        <v>8</v>
      </c>
    </row>
    <row r="478" spans="1:35" x14ac:dyDescent="0.3">
      <c r="A478" t="s">
        <v>871</v>
      </c>
      <c r="AI478">
        <v>199</v>
      </c>
    </row>
    <row r="479" spans="1:35" x14ac:dyDescent="0.3">
      <c r="A479" t="s">
        <v>872</v>
      </c>
      <c r="AI479">
        <v>53</v>
      </c>
    </row>
    <row r="480" spans="1:35" x14ac:dyDescent="0.3">
      <c r="A480" t="s">
        <v>873</v>
      </c>
      <c r="AI480">
        <v>40</v>
      </c>
    </row>
    <row r="481" spans="1:35" x14ac:dyDescent="0.3">
      <c r="A481" t="s">
        <v>874</v>
      </c>
      <c r="AI481">
        <v>85</v>
      </c>
    </row>
    <row r="482" spans="1:35" x14ac:dyDescent="0.3">
      <c r="A482" t="s">
        <v>875</v>
      </c>
      <c r="AI482">
        <v>191</v>
      </c>
    </row>
    <row r="483" spans="1:35" x14ac:dyDescent="0.3">
      <c r="A483" t="s">
        <v>876</v>
      </c>
      <c r="AI483">
        <v>239</v>
      </c>
    </row>
    <row r="484" spans="1:35" x14ac:dyDescent="0.3">
      <c r="A484" t="s">
        <v>877</v>
      </c>
      <c r="AI484">
        <v>62</v>
      </c>
    </row>
    <row r="485" spans="1:35" x14ac:dyDescent="0.3">
      <c r="A485" t="s">
        <v>878</v>
      </c>
      <c r="AI485">
        <v>25</v>
      </c>
    </row>
    <row r="486" spans="1:35" x14ac:dyDescent="0.3">
      <c r="A486" t="s">
        <v>879</v>
      </c>
      <c r="AI486">
        <v>4</v>
      </c>
    </row>
    <row r="487" spans="1:35" x14ac:dyDescent="0.3">
      <c r="A487" t="s">
        <v>881</v>
      </c>
      <c r="AI487">
        <v>606</v>
      </c>
    </row>
    <row r="488" spans="1:35" x14ac:dyDescent="0.3">
      <c r="A488" t="s">
        <v>882</v>
      </c>
      <c r="AI488">
        <v>439</v>
      </c>
    </row>
    <row r="489" spans="1:35" x14ac:dyDescent="0.3">
      <c r="A489" t="s">
        <v>883</v>
      </c>
      <c r="AI489">
        <v>0</v>
      </c>
    </row>
    <row r="490" spans="1:35" x14ac:dyDescent="0.3">
      <c r="A490" t="s">
        <v>885</v>
      </c>
      <c r="AI490">
        <v>1</v>
      </c>
    </row>
    <row r="491" spans="1:35" x14ac:dyDescent="0.3">
      <c r="A491" t="s">
        <v>886</v>
      </c>
      <c r="AI491">
        <v>8</v>
      </c>
    </row>
    <row r="492" spans="1:35" x14ac:dyDescent="0.3">
      <c r="A492" t="s">
        <v>888</v>
      </c>
      <c r="AI492">
        <v>116</v>
      </c>
    </row>
    <row r="493" spans="1:35" x14ac:dyDescent="0.3">
      <c r="A493" t="s">
        <v>890</v>
      </c>
      <c r="AI493">
        <v>49</v>
      </c>
    </row>
    <row r="494" spans="1:35" x14ac:dyDescent="0.3">
      <c r="A494" t="s">
        <v>892</v>
      </c>
      <c r="AI494">
        <v>102</v>
      </c>
    </row>
    <row r="495" spans="1:35" x14ac:dyDescent="0.3">
      <c r="A495" t="s">
        <v>893</v>
      </c>
      <c r="AI495">
        <v>15</v>
      </c>
    </row>
    <row r="496" spans="1:35" x14ac:dyDescent="0.3">
      <c r="A496" t="s">
        <v>895</v>
      </c>
      <c r="AI496">
        <v>12</v>
      </c>
    </row>
    <row r="497" spans="1:35" x14ac:dyDescent="0.3">
      <c r="A497" t="s">
        <v>896</v>
      </c>
      <c r="AI497">
        <v>1</v>
      </c>
    </row>
    <row r="498" spans="1:35" x14ac:dyDescent="0.3">
      <c r="A498" t="s">
        <v>897</v>
      </c>
      <c r="AI498">
        <v>13</v>
      </c>
    </row>
    <row r="499" spans="1:35" x14ac:dyDescent="0.3">
      <c r="A499" t="s">
        <v>898</v>
      </c>
      <c r="AI499">
        <v>1</v>
      </c>
    </row>
    <row r="500" spans="1:35" x14ac:dyDescent="0.3">
      <c r="A500" t="s">
        <v>899</v>
      </c>
      <c r="AI500">
        <v>14</v>
      </c>
    </row>
    <row r="501" spans="1:35" x14ac:dyDescent="0.3">
      <c r="A501" t="s">
        <v>900</v>
      </c>
      <c r="AI501">
        <v>14</v>
      </c>
    </row>
    <row r="502" spans="1:35" x14ac:dyDescent="0.3">
      <c r="A502" t="s">
        <v>901</v>
      </c>
      <c r="AI502">
        <v>228</v>
      </c>
    </row>
    <row r="503" spans="1:35" x14ac:dyDescent="0.3">
      <c r="A503" t="s">
        <v>902</v>
      </c>
      <c r="AI503">
        <v>342</v>
      </c>
    </row>
    <row r="504" spans="1:35" x14ac:dyDescent="0.3">
      <c r="A504" t="s">
        <v>903</v>
      </c>
      <c r="AI504">
        <v>107</v>
      </c>
    </row>
    <row r="505" spans="1:35" x14ac:dyDescent="0.3">
      <c r="A505" t="s">
        <v>905</v>
      </c>
      <c r="AI505">
        <v>29</v>
      </c>
    </row>
    <row r="506" spans="1:35" x14ac:dyDescent="0.3">
      <c r="A506" t="s">
        <v>906</v>
      </c>
      <c r="AI506">
        <v>613</v>
      </c>
    </row>
    <row r="507" spans="1:35" x14ac:dyDescent="0.3">
      <c r="A507" t="s">
        <v>908</v>
      </c>
      <c r="AI507">
        <v>20</v>
      </c>
    </row>
    <row r="508" spans="1:35" x14ac:dyDescent="0.3">
      <c r="A508" t="s">
        <v>909</v>
      </c>
      <c r="AI508">
        <v>6</v>
      </c>
    </row>
    <row r="509" spans="1:35" x14ac:dyDescent="0.3">
      <c r="A509" t="s">
        <v>910</v>
      </c>
      <c r="AI509">
        <v>15</v>
      </c>
    </row>
    <row r="510" spans="1:35" x14ac:dyDescent="0.3">
      <c r="A510" t="s">
        <v>911</v>
      </c>
      <c r="AI510">
        <v>2</v>
      </c>
    </row>
    <row r="511" spans="1:35" x14ac:dyDescent="0.3">
      <c r="A511" t="s">
        <v>4314</v>
      </c>
      <c r="AI511">
        <v>70</v>
      </c>
    </row>
    <row r="512" spans="1:35" x14ac:dyDescent="0.3">
      <c r="A512" t="s">
        <v>4315</v>
      </c>
      <c r="AI512">
        <v>59</v>
      </c>
    </row>
    <row r="513" spans="1:35" x14ac:dyDescent="0.3">
      <c r="A513" t="s">
        <v>4316</v>
      </c>
      <c r="AI513">
        <v>68</v>
      </c>
    </row>
    <row r="514" spans="1:35" x14ac:dyDescent="0.3">
      <c r="A514" t="s">
        <v>4317</v>
      </c>
      <c r="AI514">
        <v>78</v>
      </c>
    </row>
    <row r="515" spans="1:35" x14ac:dyDescent="0.3">
      <c r="A515" t="s">
        <v>4318</v>
      </c>
      <c r="AI515">
        <v>58</v>
      </c>
    </row>
    <row r="516" spans="1:35" x14ac:dyDescent="0.3">
      <c r="A516" t="s">
        <v>912</v>
      </c>
      <c r="AI516">
        <v>24</v>
      </c>
    </row>
    <row r="517" spans="1:35" x14ac:dyDescent="0.3">
      <c r="A517" t="s">
        <v>4319</v>
      </c>
      <c r="AI517">
        <v>10</v>
      </c>
    </row>
    <row r="518" spans="1:35" x14ac:dyDescent="0.3">
      <c r="A518" t="s">
        <v>4320</v>
      </c>
      <c r="AI518">
        <v>9</v>
      </c>
    </row>
    <row r="519" spans="1:35" x14ac:dyDescent="0.3">
      <c r="A519" t="s">
        <v>913</v>
      </c>
      <c r="AI519">
        <v>18</v>
      </c>
    </row>
    <row r="520" spans="1:35" x14ac:dyDescent="0.3">
      <c r="A520" t="s">
        <v>914</v>
      </c>
      <c r="AI520">
        <v>2</v>
      </c>
    </row>
    <row r="521" spans="1:35" x14ac:dyDescent="0.3">
      <c r="A521" t="s">
        <v>915</v>
      </c>
      <c r="AI521">
        <v>57</v>
      </c>
    </row>
    <row r="522" spans="1:35" x14ac:dyDescent="0.3">
      <c r="A522" t="s">
        <v>916</v>
      </c>
      <c r="AI522">
        <v>52</v>
      </c>
    </row>
    <row r="523" spans="1:35" x14ac:dyDescent="0.3">
      <c r="A523" t="s">
        <v>917</v>
      </c>
      <c r="AI523">
        <v>39</v>
      </c>
    </row>
    <row r="524" spans="1:35" x14ac:dyDescent="0.3">
      <c r="A524" t="s">
        <v>918</v>
      </c>
      <c r="AI524">
        <v>29</v>
      </c>
    </row>
    <row r="525" spans="1:35" x14ac:dyDescent="0.3">
      <c r="A525" t="s">
        <v>4321</v>
      </c>
      <c r="AI525">
        <v>39</v>
      </c>
    </row>
    <row r="526" spans="1:35" x14ac:dyDescent="0.3">
      <c r="A526" t="s">
        <v>919</v>
      </c>
      <c r="AI526">
        <v>49</v>
      </c>
    </row>
    <row r="527" spans="1:35" x14ac:dyDescent="0.3">
      <c r="A527" t="s">
        <v>920</v>
      </c>
      <c r="AI527">
        <v>33</v>
      </c>
    </row>
    <row r="528" spans="1:35" x14ac:dyDescent="0.3">
      <c r="A528" t="s">
        <v>4322</v>
      </c>
      <c r="AI528">
        <v>60</v>
      </c>
    </row>
    <row r="529" spans="1:35" x14ac:dyDescent="0.3">
      <c r="A529" t="s">
        <v>4323</v>
      </c>
      <c r="AI529">
        <v>80</v>
      </c>
    </row>
    <row r="530" spans="1:35" x14ac:dyDescent="0.3">
      <c r="A530" t="s">
        <v>4324</v>
      </c>
      <c r="AI530">
        <v>59</v>
      </c>
    </row>
    <row r="531" spans="1:35" x14ac:dyDescent="0.3">
      <c r="A531" t="s">
        <v>4325</v>
      </c>
      <c r="AI531">
        <v>39</v>
      </c>
    </row>
    <row r="532" spans="1:35" x14ac:dyDescent="0.3">
      <c r="A532" t="s">
        <v>4326</v>
      </c>
      <c r="AI532">
        <v>30</v>
      </c>
    </row>
    <row r="533" spans="1:35" x14ac:dyDescent="0.3">
      <c r="A533" t="s">
        <v>921</v>
      </c>
      <c r="AI533">
        <v>38</v>
      </c>
    </row>
    <row r="534" spans="1:35" x14ac:dyDescent="0.3">
      <c r="A534" t="s">
        <v>922</v>
      </c>
      <c r="AI534">
        <v>31</v>
      </c>
    </row>
    <row r="535" spans="1:35" x14ac:dyDescent="0.3">
      <c r="A535" t="s">
        <v>923</v>
      </c>
      <c r="AI535">
        <v>37</v>
      </c>
    </row>
    <row r="536" spans="1:35" x14ac:dyDescent="0.3">
      <c r="A536" t="s">
        <v>924</v>
      </c>
      <c r="AI536">
        <v>31</v>
      </c>
    </row>
    <row r="537" spans="1:35" x14ac:dyDescent="0.3">
      <c r="A537" t="s">
        <v>925</v>
      </c>
      <c r="AI537">
        <v>28</v>
      </c>
    </row>
    <row r="538" spans="1:35" x14ac:dyDescent="0.3">
      <c r="A538" t="s">
        <v>4327</v>
      </c>
      <c r="AI538">
        <v>29</v>
      </c>
    </row>
    <row r="539" spans="1:35" x14ac:dyDescent="0.3">
      <c r="A539" t="s">
        <v>926</v>
      </c>
      <c r="AI539">
        <v>52</v>
      </c>
    </row>
    <row r="540" spans="1:35" x14ac:dyDescent="0.3">
      <c r="A540" t="s">
        <v>927</v>
      </c>
      <c r="AI540">
        <v>42</v>
      </c>
    </row>
    <row r="541" spans="1:35" x14ac:dyDescent="0.3">
      <c r="A541" t="s">
        <v>928</v>
      </c>
      <c r="AI541">
        <v>48</v>
      </c>
    </row>
    <row r="542" spans="1:35" x14ac:dyDescent="0.3">
      <c r="A542" t="s">
        <v>929</v>
      </c>
      <c r="AI542">
        <v>23</v>
      </c>
    </row>
    <row r="543" spans="1:35" x14ac:dyDescent="0.3">
      <c r="A543" t="s">
        <v>930</v>
      </c>
      <c r="AI543">
        <v>29</v>
      </c>
    </row>
    <row r="544" spans="1:35" x14ac:dyDescent="0.3">
      <c r="A544" t="s">
        <v>931</v>
      </c>
      <c r="AI544">
        <v>37</v>
      </c>
    </row>
    <row r="545" spans="1:35" x14ac:dyDescent="0.3">
      <c r="A545" t="s">
        <v>932</v>
      </c>
      <c r="AI545">
        <v>57</v>
      </c>
    </row>
    <row r="546" spans="1:35" x14ac:dyDescent="0.3">
      <c r="A546" t="s">
        <v>933</v>
      </c>
      <c r="AI546">
        <v>32</v>
      </c>
    </row>
    <row r="547" spans="1:35" x14ac:dyDescent="0.3">
      <c r="A547" t="s">
        <v>4328</v>
      </c>
      <c r="AI547">
        <v>30</v>
      </c>
    </row>
    <row r="548" spans="1:35" x14ac:dyDescent="0.3">
      <c r="A548" t="s">
        <v>934</v>
      </c>
      <c r="AI548">
        <v>36</v>
      </c>
    </row>
    <row r="549" spans="1:35" x14ac:dyDescent="0.3">
      <c r="A549" t="s">
        <v>935</v>
      </c>
      <c r="AI549">
        <v>20</v>
      </c>
    </row>
    <row r="550" spans="1:35" x14ac:dyDescent="0.3">
      <c r="A550" t="s">
        <v>936</v>
      </c>
      <c r="AI550">
        <v>24</v>
      </c>
    </row>
    <row r="551" spans="1:35" x14ac:dyDescent="0.3">
      <c r="A551" t="s">
        <v>937</v>
      </c>
      <c r="AI551">
        <v>38</v>
      </c>
    </row>
    <row r="552" spans="1:35" x14ac:dyDescent="0.3">
      <c r="A552" t="s">
        <v>938</v>
      </c>
      <c r="AI552">
        <v>33</v>
      </c>
    </row>
    <row r="553" spans="1:35" x14ac:dyDescent="0.3">
      <c r="A553" t="s">
        <v>939</v>
      </c>
      <c r="AI553">
        <v>16</v>
      </c>
    </row>
    <row r="554" spans="1:35" x14ac:dyDescent="0.3">
      <c r="A554" t="s">
        <v>4329</v>
      </c>
      <c r="AI554">
        <v>42</v>
      </c>
    </row>
    <row r="555" spans="1:35" x14ac:dyDescent="0.3">
      <c r="A555" t="s">
        <v>940</v>
      </c>
      <c r="AI555">
        <v>1</v>
      </c>
    </row>
    <row r="556" spans="1:35" x14ac:dyDescent="0.3">
      <c r="A556" t="s">
        <v>4257</v>
      </c>
      <c r="AI556">
        <v>400</v>
      </c>
    </row>
    <row r="557" spans="1:35" x14ac:dyDescent="0.3">
      <c r="A557" t="s">
        <v>941</v>
      </c>
      <c r="AI557">
        <v>94</v>
      </c>
    </row>
    <row r="558" spans="1:35" x14ac:dyDescent="0.3">
      <c r="A558" t="s">
        <v>942</v>
      </c>
      <c r="AI558">
        <v>17</v>
      </c>
    </row>
    <row r="559" spans="1:35" x14ac:dyDescent="0.3">
      <c r="A559" t="s">
        <v>4330</v>
      </c>
      <c r="AI559">
        <v>20</v>
      </c>
    </row>
    <row r="560" spans="1:35" x14ac:dyDescent="0.3">
      <c r="A560" t="s">
        <v>943</v>
      </c>
      <c r="AI560">
        <v>20</v>
      </c>
    </row>
    <row r="561" spans="1:35" x14ac:dyDescent="0.3">
      <c r="A561" t="s">
        <v>944</v>
      </c>
      <c r="AI561">
        <v>50</v>
      </c>
    </row>
    <row r="562" spans="1:35" x14ac:dyDescent="0.3">
      <c r="A562" t="s">
        <v>945</v>
      </c>
      <c r="AI562">
        <v>30</v>
      </c>
    </row>
    <row r="563" spans="1:35" x14ac:dyDescent="0.3">
      <c r="A563" t="s">
        <v>946</v>
      </c>
      <c r="AI563">
        <v>68</v>
      </c>
    </row>
    <row r="564" spans="1:35" x14ac:dyDescent="0.3">
      <c r="A564" t="s">
        <v>947</v>
      </c>
      <c r="AI564">
        <v>82</v>
      </c>
    </row>
    <row r="565" spans="1:35" x14ac:dyDescent="0.3">
      <c r="A565" t="s">
        <v>948</v>
      </c>
      <c r="AI565">
        <v>50</v>
      </c>
    </row>
    <row r="566" spans="1:35" x14ac:dyDescent="0.3">
      <c r="A566" t="s">
        <v>949</v>
      </c>
      <c r="AI566">
        <v>7</v>
      </c>
    </row>
    <row r="567" spans="1:35" x14ac:dyDescent="0.3">
      <c r="A567" t="s">
        <v>950</v>
      </c>
      <c r="AI567">
        <v>29</v>
      </c>
    </row>
    <row r="568" spans="1:35" x14ac:dyDescent="0.3">
      <c r="A568" t="s">
        <v>951</v>
      </c>
      <c r="AI568">
        <v>180</v>
      </c>
    </row>
    <row r="569" spans="1:35" x14ac:dyDescent="0.3">
      <c r="A569" t="s">
        <v>4331</v>
      </c>
      <c r="AI569">
        <v>250</v>
      </c>
    </row>
    <row r="570" spans="1:35" x14ac:dyDescent="0.3">
      <c r="A570" t="s">
        <v>953</v>
      </c>
      <c r="AI570">
        <v>281</v>
      </c>
    </row>
    <row r="571" spans="1:35" x14ac:dyDescent="0.3">
      <c r="A571" t="s">
        <v>4332</v>
      </c>
      <c r="AI571">
        <v>200</v>
      </c>
    </row>
    <row r="572" spans="1:35" x14ac:dyDescent="0.3">
      <c r="A572" t="s">
        <v>954</v>
      </c>
      <c r="AI572">
        <v>2</v>
      </c>
    </row>
    <row r="573" spans="1:35" x14ac:dyDescent="0.3">
      <c r="A573" t="s">
        <v>955</v>
      </c>
      <c r="AI573">
        <v>31</v>
      </c>
    </row>
    <row r="574" spans="1:35" x14ac:dyDescent="0.3">
      <c r="A574" t="s">
        <v>956</v>
      </c>
      <c r="AI574">
        <v>57</v>
      </c>
    </row>
    <row r="575" spans="1:35" x14ac:dyDescent="0.3">
      <c r="A575" t="s">
        <v>957</v>
      </c>
      <c r="AI575">
        <v>47</v>
      </c>
    </row>
    <row r="576" spans="1:35" x14ac:dyDescent="0.3">
      <c r="A576" t="s">
        <v>958</v>
      </c>
      <c r="AI576">
        <v>68</v>
      </c>
    </row>
    <row r="577" spans="1:35" x14ac:dyDescent="0.3">
      <c r="A577" t="s">
        <v>959</v>
      </c>
      <c r="AI577">
        <v>74</v>
      </c>
    </row>
    <row r="578" spans="1:35" x14ac:dyDescent="0.3">
      <c r="A578" t="s">
        <v>960</v>
      </c>
      <c r="AI578">
        <v>40</v>
      </c>
    </row>
    <row r="579" spans="1:35" x14ac:dyDescent="0.3">
      <c r="A579" t="s">
        <v>961</v>
      </c>
      <c r="AI579">
        <v>170</v>
      </c>
    </row>
    <row r="580" spans="1:35" x14ac:dyDescent="0.3">
      <c r="A580" t="s">
        <v>962</v>
      </c>
      <c r="AI580">
        <v>13</v>
      </c>
    </row>
    <row r="581" spans="1:35" x14ac:dyDescent="0.3">
      <c r="A581" t="s">
        <v>963</v>
      </c>
      <c r="AI581">
        <v>1</v>
      </c>
    </row>
    <row r="582" spans="1:35" x14ac:dyDescent="0.3">
      <c r="A582" t="s">
        <v>964</v>
      </c>
      <c r="AI582">
        <v>0</v>
      </c>
    </row>
    <row r="583" spans="1:35" x14ac:dyDescent="0.3">
      <c r="A583" t="s">
        <v>965</v>
      </c>
      <c r="AI583">
        <v>6</v>
      </c>
    </row>
    <row r="584" spans="1:35" x14ac:dyDescent="0.3">
      <c r="A584" t="s">
        <v>966</v>
      </c>
      <c r="AI584">
        <v>50</v>
      </c>
    </row>
    <row r="585" spans="1:35" x14ac:dyDescent="0.3">
      <c r="A585" t="s">
        <v>967</v>
      </c>
      <c r="AI585">
        <v>36</v>
      </c>
    </row>
    <row r="586" spans="1:35" x14ac:dyDescent="0.3">
      <c r="A586" t="s">
        <v>968</v>
      </c>
      <c r="AI586">
        <v>44</v>
      </c>
    </row>
    <row r="587" spans="1:35" x14ac:dyDescent="0.3">
      <c r="A587" t="s">
        <v>969</v>
      </c>
      <c r="AI587">
        <v>42</v>
      </c>
    </row>
    <row r="588" spans="1:35" x14ac:dyDescent="0.3">
      <c r="A588" t="s">
        <v>970</v>
      </c>
      <c r="AI588">
        <v>38</v>
      </c>
    </row>
    <row r="589" spans="1:35" x14ac:dyDescent="0.3">
      <c r="A589" t="s">
        <v>971</v>
      </c>
      <c r="AI589">
        <v>23</v>
      </c>
    </row>
    <row r="590" spans="1:35" x14ac:dyDescent="0.3">
      <c r="A590" t="s">
        <v>972</v>
      </c>
      <c r="AI590">
        <v>20</v>
      </c>
    </row>
    <row r="591" spans="1:35" x14ac:dyDescent="0.3">
      <c r="A591" t="s">
        <v>973</v>
      </c>
      <c r="AI591">
        <v>21</v>
      </c>
    </row>
    <row r="592" spans="1:35" x14ac:dyDescent="0.3">
      <c r="A592" t="s">
        <v>974</v>
      </c>
      <c r="AI592">
        <v>21</v>
      </c>
    </row>
    <row r="593" spans="1:35" x14ac:dyDescent="0.3">
      <c r="A593" t="s">
        <v>975</v>
      </c>
      <c r="AI593">
        <v>22</v>
      </c>
    </row>
    <row r="594" spans="1:35" x14ac:dyDescent="0.3">
      <c r="A594" t="s">
        <v>976</v>
      </c>
      <c r="AI594">
        <v>12</v>
      </c>
    </row>
    <row r="595" spans="1:35" x14ac:dyDescent="0.3">
      <c r="A595" t="s">
        <v>4333</v>
      </c>
      <c r="AI595">
        <v>424</v>
      </c>
    </row>
    <row r="596" spans="1:35" x14ac:dyDescent="0.3">
      <c r="A596" t="s">
        <v>4334</v>
      </c>
      <c r="AI596">
        <v>225</v>
      </c>
    </row>
    <row r="597" spans="1:35" x14ac:dyDescent="0.3">
      <c r="A597" t="s">
        <v>977</v>
      </c>
      <c r="AI597">
        <v>3</v>
      </c>
    </row>
    <row r="598" spans="1:35" x14ac:dyDescent="0.3">
      <c r="A598" t="s">
        <v>978</v>
      </c>
      <c r="AI598">
        <v>2</v>
      </c>
    </row>
    <row r="599" spans="1:35" x14ac:dyDescent="0.3">
      <c r="A599" t="s">
        <v>979</v>
      </c>
      <c r="AI599">
        <v>2</v>
      </c>
    </row>
    <row r="600" spans="1:35" x14ac:dyDescent="0.3">
      <c r="A600" t="s">
        <v>4335</v>
      </c>
      <c r="AI600">
        <v>1</v>
      </c>
    </row>
    <row r="601" spans="1:35" x14ac:dyDescent="0.3">
      <c r="A601" t="s">
        <v>980</v>
      </c>
      <c r="AI601">
        <v>4</v>
      </c>
    </row>
    <row r="602" spans="1:35" x14ac:dyDescent="0.3">
      <c r="A602" t="s">
        <v>981</v>
      </c>
      <c r="AI602">
        <v>1</v>
      </c>
    </row>
    <row r="603" spans="1:35" x14ac:dyDescent="0.3">
      <c r="A603" t="s">
        <v>982</v>
      </c>
      <c r="AI603">
        <v>266</v>
      </c>
    </row>
    <row r="604" spans="1:35" x14ac:dyDescent="0.3">
      <c r="A604" t="s">
        <v>983</v>
      </c>
      <c r="AI604">
        <v>63</v>
      </c>
    </row>
    <row r="605" spans="1:35" x14ac:dyDescent="0.3">
      <c r="A605" t="s">
        <v>984</v>
      </c>
      <c r="AI605">
        <v>129</v>
      </c>
    </row>
    <row r="606" spans="1:35" x14ac:dyDescent="0.3">
      <c r="A606" t="s">
        <v>985</v>
      </c>
      <c r="AI606">
        <v>13</v>
      </c>
    </row>
    <row r="607" spans="1:35" x14ac:dyDescent="0.3">
      <c r="A607" t="s">
        <v>986</v>
      </c>
      <c r="AI607">
        <v>10</v>
      </c>
    </row>
    <row r="608" spans="1:35" x14ac:dyDescent="0.3">
      <c r="A608" t="s">
        <v>987</v>
      </c>
      <c r="AI608">
        <v>1</v>
      </c>
    </row>
    <row r="609" spans="1:35" x14ac:dyDescent="0.3">
      <c r="A609" t="s">
        <v>988</v>
      </c>
      <c r="AI609">
        <v>115</v>
      </c>
    </row>
    <row r="610" spans="1:35" x14ac:dyDescent="0.3">
      <c r="A610" t="s">
        <v>989</v>
      </c>
      <c r="AI610">
        <v>228</v>
      </c>
    </row>
    <row r="611" spans="1:35" x14ac:dyDescent="0.3">
      <c r="A611" t="s">
        <v>990</v>
      </c>
      <c r="AI611">
        <v>13</v>
      </c>
    </row>
    <row r="612" spans="1:35" x14ac:dyDescent="0.3">
      <c r="A612" t="s">
        <v>991</v>
      </c>
      <c r="AI612">
        <v>17</v>
      </c>
    </row>
    <row r="613" spans="1:35" x14ac:dyDescent="0.3">
      <c r="A613" t="s">
        <v>992</v>
      </c>
      <c r="AI613">
        <v>2</v>
      </c>
    </row>
    <row r="614" spans="1:35" x14ac:dyDescent="0.3">
      <c r="A614" t="s">
        <v>993</v>
      </c>
      <c r="AI614">
        <v>38</v>
      </c>
    </row>
    <row r="615" spans="1:35" x14ac:dyDescent="0.3">
      <c r="A615" t="s">
        <v>994</v>
      </c>
      <c r="AI615">
        <v>43</v>
      </c>
    </row>
    <row r="616" spans="1:35" x14ac:dyDescent="0.3">
      <c r="A616" t="s">
        <v>995</v>
      </c>
      <c r="AI616">
        <v>19</v>
      </c>
    </row>
    <row r="617" spans="1:35" x14ac:dyDescent="0.3">
      <c r="A617" t="s">
        <v>996</v>
      </c>
      <c r="AI617">
        <v>18</v>
      </c>
    </row>
    <row r="618" spans="1:35" x14ac:dyDescent="0.3">
      <c r="A618" t="s">
        <v>997</v>
      </c>
      <c r="AI618">
        <v>66</v>
      </c>
    </row>
    <row r="619" spans="1:35" x14ac:dyDescent="0.3">
      <c r="A619" t="s">
        <v>998</v>
      </c>
      <c r="AI619">
        <v>91</v>
      </c>
    </row>
    <row r="620" spans="1:35" x14ac:dyDescent="0.3">
      <c r="A620" t="s">
        <v>999</v>
      </c>
      <c r="AI620">
        <v>33</v>
      </c>
    </row>
    <row r="621" spans="1:35" x14ac:dyDescent="0.3">
      <c r="A621" t="s">
        <v>1000</v>
      </c>
      <c r="AI621">
        <v>1</v>
      </c>
    </row>
    <row r="622" spans="1:35" x14ac:dyDescent="0.3">
      <c r="A622" t="s">
        <v>1001</v>
      </c>
      <c r="AI622">
        <v>25</v>
      </c>
    </row>
    <row r="623" spans="1:35" x14ac:dyDescent="0.3">
      <c r="A623" t="s">
        <v>1002</v>
      </c>
      <c r="AI623">
        <v>50</v>
      </c>
    </row>
    <row r="624" spans="1:35" x14ac:dyDescent="0.3">
      <c r="A624" t="s">
        <v>1003</v>
      </c>
      <c r="AI624">
        <v>15</v>
      </c>
    </row>
    <row r="625" spans="1:35" x14ac:dyDescent="0.3">
      <c r="A625" t="s">
        <v>1004</v>
      </c>
      <c r="AI625">
        <v>4</v>
      </c>
    </row>
    <row r="626" spans="1:35" x14ac:dyDescent="0.3">
      <c r="A626" t="s">
        <v>1005</v>
      </c>
      <c r="AI626">
        <v>14</v>
      </c>
    </row>
    <row r="627" spans="1:35" x14ac:dyDescent="0.3">
      <c r="A627" t="s">
        <v>1006</v>
      </c>
      <c r="AI627">
        <v>12</v>
      </c>
    </row>
    <row r="628" spans="1:35" x14ac:dyDescent="0.3">
      <c r="A628" t="s">
        <v>1007</v>
      </c>
      <c r="AI628">
        <v>1</v>
      </c>
    </row>
    <row r="629" spans="1:35" x14ac:dyDescent="0.3">
      <c r="A629" t="s">
        <v>1008</v>
      </c>
      <c r="AI629">
        <v>33</v>
      </c>
    </row>
    <row r="630" spans="1:35" x14ac:dyDescent="0.3">
      <c r="A630" t="s">
        <v>1009</v>
      </c>
      <c r="AI630">
        <v>9</v>
      </c>
    </row>
    <row r="631" spans="1:35" x14ac:dyDescent="0.3">
      <c r="A631" t="s">
        <v>1010</v>
      </c>
      <c r="AI631">
        <v>6</v>
      </c>
    </row>
    <row r="632" spans="1:35" x14ac:dyDescent="0.3">
      <c r="A632" t="s">
        <v>1011</v>
      </c>
      <c r="AI632">
        <v>16</v>
      </c>
    </row>
    <row r="633" spans="1:35" x14ac:dyDescent="0.3">
      <c r="A633" t="s">
        <v>1012</v>
      </c>
      <c r="AI633">
        <v>5</v>
      </c>
    </row>
    <row r="634" spans="1:35" x14ac:dyDescent="0.3">
      <c r="A634" t="s">
        <v>1013</v>
      </c>
      <c r="AI634">
        <v>8</v>
      </c>
    </row>
    <row r="635" spans="1:35" x14ac:dyDescent="0.3">
      <c r="A635" t="s">
        <v>1014</v>
      </c>
      <c r="AI635">
        <v>2</v>
      </c>
    </row>
    <row r="636" spans="1:35" x14ac:dyDescent="0.3">
      <c r="A636" t="s">
        <v>1015</v>
      </c>
      <c r="AI636">
        <v>5</v>
      </c>
    </row>
    <row r="637" spans="1:35" x14ac:dyDescent="0.3">
      <c r="A637" t="s">
        <v>1016</v>
      </c>
      <c r="AI637">
        <v>7</v>
      </c>
    </row>
    <row r="638" spans="1:35" x14ac:dyDescent="0.3">
      <c r="A638" t="s">
        <v>1017</v>
      </c>
      <c r="AI638">
        <v>13</v>
      </c>
    </row>
    <row r="639" spans="1:35" x14ac:dyDescent="0.3">
      <c r="A639" t="s">
        <v>1018</v>
      </c>
      <c r="AI639">
        <v>12</v>
      </c>
    </row>
    <row r="640" spans="1:35" x14ac:dyDescent="0.3">
      <c r="A640" t="s">
        <v>1019</v>
      </c>
      <c r="AI640">
        <v>13</v>
      </c>
    </row>
    <row r="641" spans="1:35" x14ac:dyDescent="0.3">
      <c r="A641" t="s">
        <v>1020</v>
      </c>
      <c r="AI641">
        <v>1877</v>
      </c>
    </row>
    <row r="642" spans="1:35" x14ac:dyDescent="0.3">
      <c r="A642" t="s">
        <v>1021</v>
      </c>
      <c r="AI642">
        <v>0</v>
      </c>
    </row>
    <row r="643" spans="1:35" x14ac:dyDescent="0.3">
      <c r="A643" t="s">
        <v>1022</v>
      </c>
      <c r="AI643">
        <v>4</v>
      </c>
    </row>
    <row r="644" spans="1:35" x14ac:dyDescent="0.3">
      <c r="A644" t="s">
        <v>1023</v>
      </c>
      <c r="AI644">
        <v>25</v>
      </c>
    </row>
    <row r="645" spans="1:35" x14ac:dyDescent="0.3">
      <c r="A645" t="s">
        <v>1024</v>
      </c>
      <c r="AI645">
        <v>32</v>
      </c>
    </row>
    <row r="646" spans="1:35" x14ac:dyDescent="0.3">
      <c r="A646" t="s">
        <v>1025</v>
      </c>
      <c r="AI646">
        <v>15</v>
      </c>
    </row>
    <row r="647" spans="1:35" x14ac:dyDescent="0.3">
      <c r="A647" t="s">
        <v>1026</v>
      </c>
      <c r="AI647">
        <v>4</v>
      </c>
    </row>
    <row r="648" spans="1:35" x14ac:dyDescent="0.3">
      <c r="A648" t="s">
        <v>1027</v>
      </c>
      <c r="AI648">
        <v>2</v>
      </c>
    </row>
    <row r="649" spans="1:35" x14ac:dyDescent="0.3">
      <c r="A649" t="s">
        <v>1028</v>
      </c>
      <c r="AI649">
        <v>3</v>
      </c>
    </row>
    <row r="650" spans="1:35" x14ac:dyDescent="0.3">
      <c r="A650" t="s">
        <v>1029</v>
      </c>
      <c r="AI650">
        <v>173</v>
      </c>
    </row>
    <row r="651" spans="1:35" x14ac:dyDescent="0.3">
      <c r="A651" t="s">
        <v>1030</v>
      </c>
      <c r="AI651">
        <v>1</v>
      </c>
    </row>
    <row r="652" spans="1:35" x14ac:dyDescent="0.3">
      <c r="A652" t="s">
        <v>1031</v>
      </c>
      <c r="AI652">
        <v>2</v>
      </c>
    </row>
    <row r="653" spans="1:35" x14ac:dyDescent="0.3">
      <c r="A653" t="s">
        <v>1032</v>
      </c>
      <c r="AI653">
        <v>96</v>
      </c>
    </row>
    <row r="654" spans="1:35" x14ac:dyDescent="0.3">
      <c r="A654" t="s">
        <v>1033</v>
      </c>
      <c r="AI654">
        <v>1</v>
      </c>
    </row>
    <row r="655" spans="1:35" x14ac:dyDescent="0.3">
      <c r="A655" t="s">
        <v>1034</v>
      </c>
      <c r="AI655">
        <v>1</v>
      </c>
    </row>
    <row r="656" spans="1:35" x14ac:dyDescent="0.3">
      <c r="A656" t="s">
        <v>1035</v>
      </c>
      <c r="AI656">
        <v>1</v>
      </c>
    </row>
    <row r="657" spans="1:35" x14ac:dyDescent="0.3">
      <c r="A657" t="s">
        <v>1036</v>
      </c>
      <c r="AI657">
        <v>1</v>
      </c>
    </row>
    <row r="658" spans="1:35" x14ac:dyDescent="0.3">
      <c r="A658" t="s">
        <v>1037</v>
      </c>
      <c r="AI658">
        <v>1</v>
      </c>
    </row>
    <row r="659" spans="1:35" x14ac:dyDescent="0.3">
      <c r="A659" t="s">
        <v>1038</v>
      </c>
      <c r="AI659">
        <v>52</v>
      </c>
    </row>
    <row r="660" spans="1:35" x14ac:dyDescent="0.3">
      <c r="A660" t="s">
        <v>1039</v>
      </c>
      <c r="AI660">
        <v>22</v>
      </c>
    </row>
    <row r="661" spans="1:35" x14ac:dyDescent="0.3">
      <c r="A661" t="s">
        <v>1040</v>
      </c>
      <c r="AI661">
        <v>14</v>
      </c>
    </row>
    <row r="662" spans="1:35" x14ac:dyDescent="0.3">
      <c r="A662" t="s">
        <v>1041</v>
      </c>
      <c r="AI662">
        <v>23</v>
      </c>
    </row>
    <row r="663" spans="1:35" x14ac:dyDescent="0.3">
      <c r="A663" t="s">
        <v>1042</v>
      </c>
      <c r="AI663">
        <v>19</v>
      </c>
    </row>
    <row r="664" spans="1:35" x14ac:dyDescent="0.3">
      <c r="A664" t="s">
        <v>1043</v>
      </c>
      <c r="AI664">
        <v>25</v>
      </c>
    </row>
    <row r="665" spans="1:35" x14ac:dyDescent="0.3">
      <c r="A665" t="s">
        <v>1044</v>
      </c>
      <c r="AI665">
        <v>20</v>
      </c>
    </row>
    <row r="666" spans="1:35" x14ac:dyDescent="0.3">
      <c r="A666" t="s">
        <v>1045</v>
      </c>
      <c r="AI666">
        <v>35</v>
      </c>
    </row>
    <row r="667" spans="1:35" x14ac:dyDescent="0.3">
      <c r="A667" t="s">
        <v>1046</v>
      </c>
      <c r="AI667">
        <v>19</v>
      </c>
    </row>
    <row r="668" spans="1:35" x14ac:dyDescent="0.3">
      <c r="A668" t="s">
        <v>1047</v>
      </c>
      <c r="AI668">
        <v>0</v>
      </c>
    </row>
    <row r="669" spans="1:35" x14ac:dyDescent="0.3">
      <c r="A669" t="s">
        <v>1048</v>
      </c>
      <c r="AI669">
        <v>42</v>
      </c>
    </row>
    <row r="670" spans="1:35" x14ac:dyDescent="0.3">
      <c r="A670" t="s">
        <v>1050</v>
      </c>
      <c r="AI670">
        <v>725</v>
      </c>
    </row>
    <row r="671" spans="1:35" x14ac:dyDescent="0.3">
      <c r="A671" t="s">
        <v>1051</v>
      </c>
      <c r="AI671">
        <v>320</v>
      </c>
    </row>
    <row r="672" spans="1:35" x14ac:dyDescent="0.3">
      <c r="A672" t="s">
        <v>1052</v>
      </c>
      <c r="AI672">
        <v>1</v>
      </c>
    </row>
    <row r="673" spans="1:35" x14ac:dyDescent="0.3">
      <c r="A673" t="s">
        <v>1053</v>
      </c>
      <c r="AI673">
        <v>20</v>
      </c>
    </row>
    <row r="674" spans="1:35" x14ac:dyDescent="0.3">
      <c r="A674" t="s">
        <v>4336</v>
      </c>
      <c r="AI674">
        <v>1</v>
      </c>
    </row>
    <row r="675" spans="1:35" x14ac:dyDescent="0.3">
      <c r="A675" t="s">
        <v>1054</v>
      </c>
      <c r="AI675">
        <v>1</v>
      </c>
    </row>
    <row r="676" spans="1:35" x14ac:dyDescent="0.3">
      <c r="A676" t="s">
        <v>1055</v>
      </c>
      <c r="AI676">
        <v>1</v>
      </c>
    </row>
    <row r="677" spans="1:35" x14ac:dyDescent="0.3">
      <c r="A677" t="s">
        <v>1056</v>
      </c>
      <c r="AI677">
        <v>21</v>
      </c>
    </row>
    <row r="678" spans="1:35" x14ac:dyDescent="0.3">
      <c r="A678" t="s">
        <v>1057</v>
      </c>
      <c r="AI678">
        <v>340</v>
      </c>
    </row>
    <row r="679" spans="1:35" x14ac:dyDescent="0.3">
      <c r="A679" t="s">
        <v>4214</v>
      </c>
      <c r="AI679">
        <v>33</v>
      </c>
    </row>
    <row r="680" spans="1:35" x14ac:dyDescent="0.3">
      <c r="A680" t="s">
        <v>1059</v>
      </c>
      <c r="AI680">
        <v>16</v>
      </c>
    </row>
    <row r="681" spans="1:35" x14ac:dyDescent="0.3">
      <c r="A681" t="s">
        <v>1060</v>
      </c>
      <c r="AI681">
        <v>8</v>
      </c>
    </row>
    <row r="682" spans="1:35" x14ac:dyDescent="0.3">
      <c r="A682" t="s">
        <v>1061</v>
      </c>
      <c r="AI682">
        <v>1</v>
      </c>
    </row>
    <row r="683" spans="1:35" x14ac:dyDescent="0.3">
      <c r="A683" t="s">
        <v>1062</v>
      </c>
      <c r="AI683">
        <v>6</v>
      </c>
    </row>
    <row r="684" spans="1:35" x14ac:dyDescent="0.3">
      <c r="A684" t="s">
        <v>1063</v>
      </c>
      <c r="AI684">
        <v>14</v>
      </c>
    </row>
    <row r="685" spans="1:35" x14ac:dyDescent="0.3">
      <c r="A685" t="s">
        <v>1064</v>
      </c>
      <c r="AI685">
        <v>8</v>
      </c>
    </row>
    <row r="686" spans="1:35" x14ac:dyDescent="0.3">
      <c r="A686" t="s">
        <v>1065</v>
      </c>
      <c r="AI686">
        <v>18</v>
      </c>
    </row>
    <row r="687" spans="1:35" x14ac:dyDescent="0.3">
      <c r="A687" t="s">
        <v>1066</v>
      </c>
      <c r="AI687">
        <v>22</v>
      </c>
    </row>
    <row r="688" spans="1:35" x14ac:dyDescent="0.3">
      <c r="A688" t="s">
        <v>1067</v>
      </c>
      <c r="AI688">
        <v>17</v>
      </c>
    </row>
    <row r="689" spans="1:35" x14ac:dyDescent="0.3">
      <c r="A689" t="s">
        <v>1068</v>
      </c>
      <c r="AI689">
        <v>4</v>
      </c>
    </row>
    <row r="690" spans="1:35" x14ac:dyDescent="0.3">
      <c r="A690" t="s">
        <v>1069</v>
      </c>
      <c r="AI690">
        <v>2</v>
      </c>
    </row>
    <row r="691" spans="1:35" x14ac:dyDescent="0.3">
      <c r="A691" t="s">
        <v>1070</v>
      </c>
      <c r="AI691">
        <v>1</v>
      </c>
    </row>
    <row r="692" spans="1:35" x14ac:dyDescent="0.3">
      <c r="A692" t="s">
        <v>1071</v>
      </c>
      <c r="AI692">
        <v>24</v>
      </c>
    </row>
    <row r="693" spans="1:35" x14ac:dyDescent="0.3">
      <c r="A693" t="s">
        <v>1072</v>
      </c>
      <c r="AI693">
        <v>201</v>
      </c>
    </row>
    <row r="694" spans="1:35" x14ac:dyDescent="0.3">
      <c r="A694" t="s">
        <v>1073</v>
      </c>
      <c r="AI694">
        <v>91</v>
      </c>
    </row>
    <row r="695" spans="1:35" x14ac:dyDescent="0.3">
      <c r="A695" t="s">
        <v>1074</v>
      </c>
      <c r="AI695">
        <v>70</v>
      </c>
    </row>
    <row r="696" spans="1:35" x14ac:dyDescent="0.3">
      <c r="A696" t="s">
        <v>1075</v>
      </c>
      <c r="AI696">
        <v>95</v>
      </c>
    </row>
    <row r="697" spans="1:35" x14ac:dyDescent="0.3">
      <c r="A697" t="s">
        <v>1076</v>
      </c>
      <c r="AI697">
        <v>70</v>
      </c>
    </row>
    <row r="698" spans="1:35" x14ac:dyDescent="0.3">
      <c r="A698" t="s">
        <v>1077</v>
      </c>
      <c r="AI698">
        <v>2517</v>
      </c>
    </row>
    <row r="699" spans="1:35" x14ac:dyDescent="0.3">
      <c r="A699" t="s">
        <v>1078</v>
      </c>
      <c r="AI699">
        <v>259</v>
      </c>
    </row>
    <row r="700" spans="1:35" x14ac:dyDescent="0.3">
      <c r="A700" t="s">
        <v>1079</v>
      </c>
      <c r="AI700">
        <v>211</v>
      </c>
    </row>
    <row r="701" spans="1:35" x14ac:dyDescent="0.3">
      <c r="A701" t="s">
        <v>1080</v>
      </c>
      <c r="AI701">
        <v>138</v>
      </c>
    </row>
    <row r="702" spans="1:35" x14ac:dyDescent="0.3">
      <c r="A702" t="s">
        <v>1081</v>
      </c>
      <c r="AI702">
        <v>17</v>
      </c>
    </row>
    <row r="703" spans="1:35" x14ac:dyDescent="0.3">
      <c r="A703" t="s">
        <v>1082</v>
      </c>
      <c r="AI703">
        <v>3</v>
      </c>
    </row>
    <row r="704" spans="1:35" x14ac:dyDescent="0.3">
      <c r="A704" t="s">
        <v>1083</v>
      </c>
      <c r="AI704">
        <v>3</v>
      </c>
    </row>
    <row r="705" spans="1:35" x14ac:dyDescent="0.3">
      <c r="A705" t="s">
        <v>1084</v>
      </c>
      <c r="AI705">
        <v>9</v>
      </c>
    </row>
    <row r="706" spans="1:35" x14ac:dyDescent="0.3">
      <c r="A706" t="s">
        <v>1085</v>
      </c>
      <c r="AI706">
        <v>6</v>
      </c>
    </row>
    <row r="707" spans="1:35" x14ac:dyDescent="0.3">
      <c r="A707" t="s">
        <v>1086</v>
      </c>
      <c r="AI707">
        <v>19</v>
      </c>
    </row>
    <row r="708" spans="1:35" x14ac:dyDescent="0.3">
      <c r="A708" t="s">
        <v>1087</v>
      </c>
      <c r="AI708">
        <v>14</v>
      </c>
    </row>
    <row r="709" spans="1:35" x14ac:dyDescent="0.3">
      <c r="A709" t="s">
        <v>1088</v>
      </c>
      <c r="AI709">
        <v>11</v>
      </c>
    </row>
    <row r="710" spans="1:35" x14ac:dyDescent="0.3">
      <c r="A710" t="s">
        <v>1089</v>
      </c>
      <c r="AI710">
        <v>19</v>
      </c>
    </row>
    <row r="711" spans="1:35" x14ac:dyDescent="0.3">
      <c r="A711" t="s">
        <v>1090</v>
      </c>
      <c r="AI711">
        <v>3</v>
      </c>
    </row>
    <row r="712" spans="1:35" x14ac:dyDescent="0.3">
      <c r="A712" t="s">
        <v>1091</v>
      </c>
      <c r="AI712">
        <v>7</v>
      </c>
    </row>
    <row r="713" spans="1:35" x14ac:dyDescent="0.3">
      <c r="A713" t="s">
        <v>1092</v>
      </c>
      <c r="AI713">
        <v>3</v>
      </c>
    </row>
    <row r="714" spans="1:35" x14ac:dyDescent="0.3">
      <c r="A714" t="s">
        <v>1093</v>
      </c>
      <c r="AI714">
        <v>11</v>
      </c>
    </row>
    <row r="715" spans="1:35" x14ac:dyDescent="0.3">
      <c r="A715" t="s">
        <v>1094</v>
      </c>
      <c r="AI715">
        <v>12</v>
      </c>
    </row>
    <row r="716" spans="1:35" x14ac:dyDescent="0.3">
      <c r="A716" t="s">
        <v>1095</v>
      </c>
      <c r="AI716">
        <v>19</v>
      </c>
    </row>
    <row r="717" spans="1:35" x14ac:dyDescent="0.3">
      <c r="A717" t="s">
        <v>1096</v>
      </c>
      <c r="AI717">
        <v>2</v>
      </c>
    </row>
    <row r="718" spans="1:35" x14ac:dyDescent="0.3">
      <c r="A718" t="s">
        <v>1097</v>
      </c>
      <c r="AI718">
        <v>4</v>
      </c>
    </row>
    <row r="719" spans="1:35" x14ac:dyDescent="0.3">
      <c r="A719" t="s">
        <v>1098</v>
      </c>
      <c r="AI719">
        <v>2</v>
      </c>
    </row>
    <row r="720" spans="1:35" x14ac:dyDescent="0.3">
      <c r="A720" t="s">
        <v>1099</v>
      </c>
      <c r="AI720">
        <v>6</v>
      </c>
    </row>
    <row r="721" spans="1:35" x14ac:dyDescent="0.3">
      <c r="A721" t="s">
        <v>1100</v>
      </c>
      <c r="AI721">
        <v>4</v>
      </c>
    </row>
    <row r="722" spans="1:35" x14ac:dyDescent="0.3">
      <c r="A722" t="s">
        <v>1101</v>
      </c>
      <c r="AI722">
        <v>8</v>
      </c>
    </row>
    <row r="723" spans="1:35" x14ac:dyDescent="0.3">
      <c r="A723" t="s">
        <v>1102</v>
      </c>
      <c r="AI723">
        <v>7</v>
      </c>
    </row>
    <row r="724" spans="1:35" x14ac:dyDescent="0.3">
      <c r="A724" t="s">
        <v>1103</v>
      </c>
      <c r="AI724">
        <v>5</v>
      </c>
    </row>
    <row r="725" spans="1:35" x14ac:dyDescent="0.3">
      <c r="A725" t="s">
        <v>1104</v>
      </c>
      <c r="AI725">
        <v>7</v>
      </c>
    </row>
    <row r="726" spans="1:35" x14ac:dyDescent="0.3">
      <c r="A726" t="s">
        <v>1105</v>
      </c>
      <c r="AI726">
        <v>15</v>
      </c>
    </row>
    <row r="727" spans="1:35" x14ac:dyDescent="0.3">
      <c r="A727" t="s">
        <v>1106</v>
      </c>
      <c r="AI727">
        <v>1</v>
      </c>
    </row>
    <row r="728" spans="1:35" x14ac:dyDescent="0.3">
      <c r="A728" t="s">
        <v>1107</v>
      </c>
      <c r="AI728">
        <v>6</v>
      </c>
    </row>
    <row r="729" spans="1:35" x14ac:dyDescent="0.3">
      <c r="A729" t="s">
        <v>1108</v>
      </c>
      <c r="AI729">
        <v>4</v>
      </c>
    </row>
    <row r="730" spans="1:35" x14ac:dyDescent="0.3">
      <c r="A730" t="s">
        <v>1109</v>
      </c>
      <c r="AI730">
        <v>2</v>
      </c>
    </row>
    <row r="731" spans="1:35" x14ac:dyDescent="0.3">
      <c r="A731" t="s">
        <v>1110</v>
      </c>
      <c r="AI731">
        <v>2</v>
      </c>
    </row>
    <row r="732" spans="1:35" x14ac:dyDescent="0.3">
      <c r="A732" t="s">
        <v>1111</v>
      </c>
      <c r="AI732">
        <v>2</v>
      </c>
    </row>
    <row r="733" spans="1:35" x14ac:dyDescent="0.3">
      <c r="A733" t="s">
        <v>1112</v>
      </c>
      <c r="AI733">
        <v>27</v>
      </c>
    </row>
    <row r="734" spans="1:35" x14ac:dyDescent="0.3">
      <c r="A734" t="s">
        <v>1113</v>
      </c>
      <c r="AI734">
        <v>19</v>
      </c>
    </row>
    <row r="735" spans="1:35" x14ac:dyDescent="0.3">
      <c r="A735" t="s">
        <v>1114</v>
      </c>
      <c r="AI735">
        <v>31</v>
      </c>
    </row>
    <row r="736" spans="1:35" x14ac:dyDescent="0.3">
      <c r="A736" t="s">
        <v>1115</v>
      </c>
      <c r="AI736">
        <v>3</v>
      </c>
    </row>
    <row r="737" spans="1:35" x14ac:dyDescent="0.3">
      <c r="A737" t="s">
        <v>1116</v>
      </c>
      <c r="AI737">
        <v>20</v>
      </c>
    </row>
    <row r="738" spans="1:35" x14ac:dyDescent="0.3">
      <c r="A738" t="s">
        <v>1117</v>
      </c>
      <c r="AI738">
        <v>12</v>
      </c>
    </row>
    <row r="739" spans="1:35" x14ac:dyDescent="0.3">
      <c r="A739" t="s">
        <v>1118</v>
      </c>
      <c r="AI739">
        <v>18</v>
      </c>
    </row>
    <row r="740" spans="1:35" x14ac:dyDescent="0.3">
      <c r="A740" t="s">
        <v>1119</v>
      </c>
      <c r="AI740">
        <v>1416</v>
      </c>
    </row>
    <row r="741" spans="1:35" x14ac:dyDescent="0.3">
      <c r="A741" t="s">
        <v>1121</v>
      </c>
      <c r="AI741">
        <v>1828</v>
      </c>
    </row>
    <row r="742" spans="1:35" x14ac:dyDescent="0.3">
      <c r="A742" t="s">
        <v>1123</v>
      </c>
      <c r="AI742">
        <v>6</v>
      </c>
    </row>
    <row r="743" spans="1:35" x14ac:dyDescent="0.3">
      <c r="A743" t="s">
        <v>1124</v>
      </c>
      <c r="AI743">
        <v>1562</v>
      </c>
    </row>
    <row r="744" spans="1:35" x14ac:dyDescent="0.3">
      <c r="A744" t="s">
        <v>1126</v>
      </c>
      <c r="AI744">
        <v>1794</v>
      </c>
    </row>
    <row r="745" spans="1:35" x14ac:dyDescent="0.3">
      <c r="A745" t="s">
        <v>1128</v>
      </c>
      <c r="AI745">
        <v>986</v>
      </c>
    </row>
    <row r="746" spans="1:35" x14ac:dyDescent="0.3">
      <c r="A746" t="s">
        <v>1129</v>
      </c>
      <c r="AI746">
        <v>942</v>
      </c>
    </row>
    <row r="747" spans="1:35" x14ac:dyDescent="0.3">
      <c r="A747" t="s">
        <v>1130</v>
      </c>
      <c r="AI747">
        <v>5</v>
      </c>
    </row>
    <row r="748" spans="1:35" x14ac:dyDescent="0.3">
      <c r="A748" t="s">
        <v>1131</v>
      </c>
      <c r="AI748">
        <v>3</v>
      </c>
    </row>
    <row r="749" spans="1:35" x14ac:dyDescent="0.3">
      <c r="A749" t="s">
        <v>1132</v>
      </c>
      <c r="AI749">
        <v>45</v>
      </c>
    </row>
    <row r="750" spans="1:35" x14ac:dyDescent="0.3">
      <c r="A750" t="s">
        <v>1133</v>
      </c>
      <c r="AI750">
        <v>2</v>
      </c>
    </row>
    <row r="751" spans="1:35" x14ac:dyDescent="0.3">
      <c r="A751" t="s">
        <v>1134</v>
      </c>
      <c r="AI751">
        <v>1</v>
      </c>
    </row>
    <row r="752" spans="1:35" x14ac:dyDescent="0.3">
      <c r="A752" t="s">
        <v>123</v>
      </c>
      <c r="AI752">
        <v>24</v>
      </c>
    </row>
    <row r="753" spans="1:35" x14ac:dyDescent="0.3">
      <c r="A753" t="s">
        <v>1135</v>
      </c>
      <c r="AI753">
        <v>15</v>
      </c>
    </row>
    <row r="754" spans="1:35" x14ac:dyDescent="0.3">
      <c r="A754" t="s">
        <v>1137</v>
      </c>
      <c r="AI754">
        <v>11</v>
      </c>
    </row>
    <row r="755" spans="1:35" x14ac:dyDescent="0.3">
      <c r="A755" t="s">
        <v>1139</v>
      </c>
      <c r="AI755">
        <v>6</v>
      </c>
    </row>
    <row r="756" spans="1:35" x14ac:dyDescent="0.3">
      <c r="A756" t="s">
        <v>1140</v>
      </c>
      <c r="AI756">
        <v>16</v>
      </c>
    </row>
    <row r="757" spans="1:35" x14ac:dyDescent="0.3">
      <c r="A757" t="s">
        <v>1142</v>
      </c>
      <c r="AI757">
        <v>10</v>
      </c>
    </row>
    <row r="758" spans="1:35" x14ac:dyDescent="0.3">
      <c r="A758" t="s">
        <v>1143</v>
      </c>
      <c r="AI758">
        <v>10</v>
      </c>
    </row>
    <row r="759" spans="1:35" x14ac:dyDescent="0.3">
      <c r="A759" t="s">
        <v>1144</v>
      </c>
      <c r="AI759">
        <v>11</v>
      </c>
    </row>
    <row r="760" spans="1:35" x14ac:dyDescent="0.3">
      <c r="A760" t="s">
        <v>1145</v>
      </c>
      <c r="AI760">
        <v>2</v>
      </c>
    </row>
    <row r="761" spans="1:35" x14ac:dyDescent="0.3">
      <c r="A761" t="s">
        <v>1146</v>
      </c>
      <c r="AI761">
        <v>6</v>
      </c>
    </row>
    <row r="762" spans="1:35" x14ac:dyDescent="0.3">
      <c r="A762" t="s">
        <v>1147</v>
      </c>
      <c r="AI762">
        <v>4</v>
      </c>
    </row>
    <row r="763" spans="1:35" x14ac:dyDescent="0.3">
      <c r="A763" t="s">
        <v>1148</v>
      </c>
      <c r="AI763">
        <v>3</v>
      </c>
    </row>
    <row r="764" spans="1:35" x14ac:dyDescent="0.3">
      <c r="A764" t="s">
        <v>1149</v>
      </c>
      <c r="AI764">
        <v>9</v>
      </c>
    </row>
    <row r="765" spans="1:35" x14ac:dyDescent="0.3">
      <c r="A765" t="s">
        <v>1150</v>
      </c>
      <c r="AI765">
        <v>1</v>
      </c>
    </row>
    <row r="766" spans="1:35" x14ac:dyDescent="0.3">
      <c r="A766" t="s">
        <v>1151</v>
      </c>
      <c r="AI766">
        <v>45</v>
      </c>
    </row>
    <row r="767" spans="1:35" x14ac:dyDescent="0.3">
      <c r="A767" t="s">
        <v>1152</v>
      </c>
      <c r="AI767">
        <v>133</v>
      </c>
    </row>
    <row r="768" spans="1:35" x14ac:dyDescent="0.3">
      <c r="A768" t="s">
        <v>1153</v>
      </c>
      <c r="AI768">
        <v>7</v>
      </c>
    </row>
    <row r="769" spans="1:35" x14ac:dyDescent="0.3">
      <c r="A769" t="s">
        <v>1154</v>
      </c>
      <c r="AI769">
        <v>50</v>
      </c>
    </row>
    <row r="770" spans="1:35" x14ac:dyDescent="0.3">
      <c r="A770" t="s">
        <v>1155</v>
      </c>
      <c r="AI770">
        <v>94</v>
      </c>
    </row>
    <row r="771" spans="1:35" x14ac:dyDescent="0.3">
      <c r="A771" t="s">
        <v>1156</v>
      </c>
      <c r="AI771">
        <v>18</v>
      </c>
    </row>
    <row r="772" spans="1:35" x14ac:dyDescent="0.3">
      <c r="A772" t="s">
        <v>1157</v>
      </c>
      <c r="AI772">
        <v>1</v>
      </c>
    </row>
    <row r="773" spans="1:35" x14ac:dyDescent="0.3">
      <c r="A773" t="s">
        <v>1158</v>
      </c>
      <c r="AI773">
        <v>1</v>
      </c>
    </row>
    <row r="774" spans="1:35" x14ac:dyDescent="0.3">
      <c r="A774" t="s">
        <v>1159</v>
      </c>
      <c r="AI774">
        <v>1</v>
      </c>
    </row>
    <row r="775" spans="1:35" x14ac:dyDescent="0.3">
      <c r="A775" t="s">
        <v>1160</v>
      </c>
      <c r="AI775">
        <v>1</v>
      </c>
    </row>
    <row r="776" spans="1:35" x14ac:dyDescent="0.3">
      <c r="A776" t="s">
        <v>1161</v>
      </c>
      <c r="AI776">
        <v>1</v>
      </c>
    </row>
    <row r="777" spans="1:35" x14ac:dyDescent="0.3">
      <c r="A777" t="s">
        <v>1162</v>
      </c>
      <c r="AI777">
        <v>1</v>
      </c>
    </row>
    <row r="778" spans="1:35" x14ac:dyDescent="0.3">
      <c r="A778" t="s">
        <v>1163</v>
      </c>
      <c r="AI778">
        <v>1</v>
      </c>
    </row>
    <row r="779" spans="1:35" x14ac:dyDescent="0.3">
      <c r="A779" t="s">
        <v>1164</v>
      </c>
      <c r="AI779">
        <v>5</v>
      </c>
    </row>
    <row r="780" spans="1:35" x14ac:dyDescent="0.3">
      <c r="A780" t="s">
        <v>1165</v>
      </c>
      <c r="AI780">
        <v>6</v>
      </c>
    </row>
    <row r="781" spans="1:35" x14ac:dyDescent="0.3">
      <c r="A781" t="s">
        <v>1166</v>
      </c>
      <c r="AI781">
        <v>3</v>
      </c>
    </row>
    <row r="782" spans="1:35" x14ac:dyDescent="0.3">
      <c r="A782" t="s">
        <v>1167</v>
      </c>
      <c r="AI782">
        <v>10</v>
      </c>
    </row>
    <row r="783" spans="1:35" x14ac:dyDescent="0.3">
      <c r="A783" t="s">
        <v>1168</v>
      </c>
      <c r="AI783">
        <v>7</v>
      </c>
    </row>
    <row r="784" spans="1:35" x14ac:dyDescent="0.3">
      <c r="A784" t="s">
        <v>1169</v>
      </c>
      <c r="AI784">
        <v>12</v>
      </c>
    </row>
    <row r="785" spans="1:35" x14ac:dyDescent="0.3">
      <c r="A785" t="s">
        <v>1170</v>
      </c>
      <c r="AI785">
        <v>9</v>
      </c>
    </row>
    <row r="786" spans="1:35" x14ac:dyDescent="0.3">
      <c r="A786" t="s">
        <v>1171</v>
      </c>
      <c r="AI786">
        <v>5</v>
      </c>
    </row>
    <row r="787" spans="1:35" x14ac:dyDescent="0.3">
      <c r="A787" t="s">
        <v>1172</v>
      </c>
      <c r="AI787">
        <v>1</v>
      </c>
    </row>
    <row r="788" spans="1:35" x14ac:dyDescent="0.3">
      <c r="A788" t="s">
        <v>1173</v>
      </c>
      <c r="AI788">
        <v>1</v>
      </c>
    </row>
    <row r="789" spans="1:35" x14ac:dyDescent="0.3">
      <c r="A789" t="s">
        <v>1174</v>
      </c>
      <c r="AI789">
        <v>1</v>
      </c>
    </row>
    <row r="790" spans="1:35" x14ac:dyDescent="0.3">
      <c r="A790" t="s">
        <v>1175</v>
      </c>
      <c r="AI790">
        <v>6</v>
      </c>
    </row>
    <row r="791" spans="1:35" x14ac:dyDescent="0.3">
      <c r="A791" t="s">
        <v>1176</v>
      </c>
      <c r="AI791">
        <v>6</v>
      </c>
    </row>
    <row r="792" spans="1:35" x14ac:dyDescent="0.3">
      <c r="A792" t="s">
        <v>1177</v>
      </c>
      <c r="AI792">
        <v>10</v>
      </c>
    </row>
    <row r="793" spans="1:35" x14ac:dyDescent="0.3">
      <c r="A793" t="s">
        <v>1178</v>
      </c>
      <c r="AI793">
        <v>17</v>
      </c>
    </row>
    <row r="794" spans="1:35" x14ac:dyDescent="0.3">
      <c r="A794" t="s">
        <v>1179</v>
      </c>
      <c r="AI794">
        <v>16</v>
      </c>
    </row>
    <row r="795" spans="1:35" x14ac:dyDescent="0.3">
      <c r="A795" t="s">
        <v>1180</v>
      </c>
      <c r="AI795">
        <v>11</v>
      </c>
    </row>
    <row r="796" spans="1:35" x14ac:dyDescent="0.3">
      <c r="A796" t="s">
        <v>1181</v>
      </c>
      <c r="AI796">
        <v>11</v>
      </c>
    </row>
    <row r="797" spans="1:35" x14ac:dyDescent="0.3">
      <c r="A797" t="s">
        <v>1182</v>
      </c>
      <c r="AI797">
        <v>1</v>
      </c>
    </row>
    <row r="798" spans="1:35" x14ac:dyDescent="0.3">
      <c r="A798" t="s">
        <v>1183</v>
      </c>
      <c r="AI798">
        <v>1</v>
      </c>
    </row>
    <row r="799" spans="1:35" x14ac:dyDescent="0.3">
      <c r="A799" t="s">
        <v>1184</v>
      </c>
      <c r="AI799">
        <v>7</v>
      </c>
    </row>
    <row r="800" spans="1:35" x14ac:dyDescent="0.3">
      <c r="A800" t="s">
        <v>1185</v>
      </c>
      <c r="AI800">
        <v>1</v>
      </c>
    </row>
    <row r="801" spans="1:35" x14ac:dyDescent="0.3">
      <c r="A801" t="s">
        <v>1186</v>
      </c>
      <c r="AI801">
        <v>1</v>
      </c>
    </row>
    <row r="802" spans="1:35" x14ac:dyDescent="0.3">
      <c r="A802" t="s">
        <v>1187</v>
      </c>
      <c r="AI802">
        <v>1</v>
      </c>
    </row>
    <row r="803" spans="1:35" x14ac:dyDescent="0.3">
      <c r="A803" t="s">
        <v>1188</v>
      </c>
      <c r="AI803">
        <v>1</v>
      </c>
    </row>
    <row r="804" spans="1:35" x14ac:dyDescent="0.3">
      <c r="A804" t="s">
        <v>1189</v>
      </c>
      <c r="AI804">
        <v>1</v>
      </c>
    </row>
    <row r="805" spans="1:35" x14ac:dyDescent="0.3">
      <c r="A805" t="s">
        <v>1190</v>
      </c>
      <c r="AI805">
        <v>3</v>
      </c>
    </row>
    <row r="806" spans="1:35" x14ac:dyDescent="0.3">
      <c r="A806" t="s">
        <v>1191</v>
      </c>
      <c r="AI806">
        <v>1</v>
      </c>
    </row>
    <row r="807" spans="1:35" x14ac:dyDescent="0.3">
      <c r="A807" t="s">
        <v>1192</v>
      </c>
      <c r="AI807">
        <v>1</v>
      </c>
    </row>
    <row r="808" spans="1:35" x14ac:dyDescent="0.3">
      <c r="A808" t="s">
        <v>1193</v>
      </c>
      <c r="AI808">
        <v>1</v>
      </c>
    </row>
    <row r="809" spans="1:35" x14ac:dyDescent="0.3">
      <c r="A809" t="s">
        <v>1194</v>
      </c>
      <c r="AI809">
        <v>5</v>
      </c>
    </row>
    <row r="810" spans="1:35" x14ac:dyDescent="0.3">
      <c r="A810" t="s">
        <v>1195</v>
      </c>
      <c r="AI810">
        <v>5</v>
      </c>
    </row>
    <row r="811" spans="1:35" x14ac:dyDescent="0.3">
      <c r="A811" t="s">
        <v>1196</v>
      </c>
      <c r="AI811">
        <v>170</v>
      </c>
    </row>
    <row r="812" spans="1:35" x14ac:dyDescent="0.3">
      <c r="A812" t="s">
        <v>1197</v>
      </c>
      <c r="AI812">
        <v>82</v>
      </c>
    </row>
    <row r="813" spans="1:35" x14ac:dyDescent="0.3">
      <c r="A813" t="s">
        <v>1198</v>
      </c>
      <c r="AI813">
        <v>347</v>
      </c>
    </row>
    <row r="814" spans="1:35" x14ac:dyDescent="0.3">
      <c r="A814" t="s">
        <v>1199</v>
      </c>
      <c r="AI814">
        <v>520</v>
      </c>
    </row>
    <row r="815" spans="1:35" x14ac:dyDescent="0.3">
      <c r="A815" t="s">
        <v>1200</v>
      </c>
      <c r="AI815">
        <v>230</v>
      </c>
    </row>
    <row r="816" spans="1:35" x14ac:dyDescent="0.3">
      <c r="A816" t="s">
        <v>1201</v>
      </c>
      <c r="AI816">
        <v>0</v>
      </c>
    </row>
    <row r="817" spans="1:35" x14ac:dyDescent="0.3">
      <c r="A817" t="s">
        <v>1202</v>
      </c>
      <c r="AI817">
        <v>101</v>
      </c>
    </row>
    <row r="818" spans="1:35" x14ac:dyDescent="0.3">
      <c r="A818" t="s">
        <v>1203</v>
      </c>
      <c r="AI818">
        <v>1</v>
      </c>
    </row>
    <row r="819" spans="1:35" x14ac:dyDescent="0.3">
      <c r="A819" t="s">
        <v>1204</v>
      </c>
      <c r="AI819">
        <v>1</v>
      </c>
    </row>
    <row r="820" spans="1:35" x14ac:dyDescent="0.3">
      <c r="A820" t="s">
        <v>1205</v>
      </c>
      <c r="AI820">
        <v>2</v>
      </c>
    </row>
    <row r="821" spans="1:35" x14ac:dyDescent="0.3">
      <c r="A821" t="s">
        <v>1206</v>
      </c>
      <c r="AI821">
        <v>1</v>
      </c>
    </row>
    <row r="822" spans="1:35" x14ac:dyDescent="0.3">
      <c r="A822" t="s">
        <v>1207</v>
      </c>
      <c r="AI822">
        <v>94</v>
      </c>
    </row>
    <row r="823" spans="1:35" x14ac:dyDescent="0.3">
      <c r="A823" t="s">
        <v>1208</v>
      </c>
      <c r="AI823">
        <v>330</v>
      </c>
    </row>
    <row r="824" spans="1:35" x14ac:dyDescent="0.3">
      <c r="A824" t="s">
        <v>1209</v>
      </c>
      <c r="AI824">
        <v>3</v>
      </c>
    </row>
    <row r="825" spans="1:35" x14ac:dyDescent="0.3">
      <c r="A825" t="s">
        <v>1210</v>
      </c>
      <c r="AI825">
        <v>8</v>
      </c>
    </row>
    <row r="826" spans="1:35" x14ac:dyDescent="0.3">
      <c r="A826" t="s">
        <v>1211</v>
      </c>
      <c r="AI826">
        <v>192</v>
      </c>
    </row>
    <row r="827" spans="1:35" x14ac:dyDescent="0.3">
      <c r="A827" t="s">
        <v>1212</v>
      </c>
      <c r="AI827">
        <v>151</v>
      </c>
    </row>
    <row r="828" spans="1:35" x14ac:dyDescent="0.3">
      <c r="A828" t="s">
        <v>4337</v>
      </c>
      <c r="AI828">
        <v>100</v>
      </c>
    </row>
    <row r="829" spans="1:35" x14ac:dyDescent="0.3">
      <c r="A829" t="s">
        <v>1213</v>
      </c>
      <c r="AI829">
        <v>1</v>
      </c>
    </row>
    <row r="830" spans="1:35" x14ac:dyDescent="0.3">
      <c r="A830" t="s">
        <v>1214</v>
      </c>
      <c r="AI830">
        <v>1</v>
      </c>
    </row>
    <row r="831" spans="1:35" x14ac:dyDescent="0.3">
      <c r="A831" t="s">
        <v>1215</v>
      </c>
      <c r="AI831">
        <v>3</v>
      </c>
    </row>
    <row r="832" spans="1:35" x14ac:dyDescent="0.3">
      <c r="A832" t="s">
        <v>1216</v>
      </c>
      <c r="AI832">
        <v>2</v>
      </c>
    </row>
    <row r="833" spans="1:35" x14ac:dyDescent="0.3">
      <c r="A833" t="s">
        <v>1217</v>
      </c>
      <c r="AI833">
        <v>5</v>
      </c>
    </row>
    <row r="834" spans="1:35" x14ac:dyDescent="0.3">
      <c r="A834" t="s">
        <v>1218</v>
      </c>
      <c r="AI834">
        <v>18</v>
      </c>
    </row>
    <row r="835" spans="1:35" x14ac:dyDescent="0.3">
      <c r="A835" t="s">
        <v>1219</v>
      </c>
      <c r="AI835">
        <v>24</v>
      </c>
    </row>
    <row r="836" spans="1:35" x14ac:dyDescent="0.3">
      <c r="A836" t="s">
        <v>1220</v>
      </c>
      <c r="AI836">
        <v>16</v>
      </c>
    </row>
    <row r="837" spans="1:35" x14ac:dyDescent="0.3">
      <c r="A837" t="s">
        <v>1221</v>
      </c>
      <c r="AI837">
        <v>3</v>
      </c>
    </row>
    <row r="838" spans="1:35" x14ac:dyDescent="0.3">
      <c r="A838" t="s">
        <v>1222</v>
      </c>
      <c r="AI838">
        <v>18</v>
      </c>
    </row>
    <row r="839" spans="1:35" x14ac:dyDescent="0.3">
      <c r="A839" t="s">
        <v>1223</v>
      </c>
      <c r="AI839">
        <v>3</v>
      </c>
    </row>
    <row r="840" spans="1:35" x14ac:dyDescent="0.3">
      <c r="A840" t="s">
        <v>1224</v>
      </c>
      <c r="AI840">
        <v>1</v>
      </c>
    </row>
    <row r="841" spans="1:35" x14ac:dyDescent="0.3">
      <c r="A841" t="s">
        <v>1225</v>
      </c>
      <c r="AI841">
        <v>3</v>
      </c>
    </row>
    <row r="842" spans="1:35" x14ac:dyDescent="0.3">
      <c r="A842" t="s">
        <v>1226</v>
      </c>
      <c r="AI842">
        <v>3</v>
      </c>
    </row>
    <row r="843" spans="1:35" x14ac:dyDescent="0.3">
      <c r="A843" t="s">
        <v>1227</v>
      </c>
      <c r="AI843">
        <v>3</v>
      </c>
    </row>
    <row r="844" spans="1:35" x14ac:dyDescent="0.3">
      <c r="A844" t="s">
        <v>1228</v>
      </c>
      <c r="AI844">
        <v>1</v>
      </c>
    </row>
    <row r="845" spans="1:35" x14ac:dyDescent="0.3">
      <c r="A845" t="s">
        <v>1229</v>
      </c>
      <c r="AI845">
        <v>15</v>
      </c>
    </row>
    <row r="846" spans="1:35" x14ac:dyDescent="0.3">
      <c r="A846" t="s">
        <v>1230</v>
      </c>
      <c r="AI846">
        <v>14</v>
      </c>
    </row>
    <row r="847" spans="1:35" x14ac:dyDescent="0.3">
      <c r="A847" t="s">
        <v>1231</v>
      </c>
      <c r="AI847">
        <v>14</v>
      </c>
    </row>
    <row r="848" spans="1:35" x14ac:dyDescent="0.3">
      <c r="A848" t="s">
        <v>1232</v>
      </c>
      <c r="AI848">
        <v>4</v>
      </c>
    </row>
    <row r="849" spans="1:35" x14ac:dyDescent="0.3">
      <c r="A849" t="s">
        <v>1233</v>
      </c>
      <c r="AI849">
        <v>4</v>
      </c>
    </row>
    <row r="850" spans="1:35" x14ac:dyDescent="0.3">
      <c r="A850" t="s">
        <v>1234</v>
      </c>
      <c r="AI850">
        <v>4</v>
      </c>
    </row>
    <row r="851" spans="1:35" x14ac:dyDescent="0.3">
      <c r="A851" t="s">
        <v>1235</v>
      </c>
      <c r="AI851">
        <v>3</v>
      </c>
    </row>
    <row r="852" spans="1:35" x14ac:dyDescent="0.3">
      <c r="A852" t="s">
        <v>1236</v>
      </c>
      <c r="AI852">
        <v>1</v>
      </c>
    </row>
    <row r="853" spans="1:35" x14ac:dyDescent="0.3">
      <c r="A853" t="s">
        <v>1237</v>
      </c>
      <c r="AI853">
        <v>1</v>
      </c>
    </row>
    <row r="854" spans="1:35" x14ac:dyDescent="0.3">
      <c r="A854" t="s">
        <v>1238</v>
      </c>
      <c r="AI854">
        <v>1</v>
      </c>
    </row>
    <row r="855" spans="1:35" x14ac:dyDescent="0.3">
      <c r="A855" t="s">
        <v>1239</v>
      </c>
      <c r="AI855">
        <v>1</v>
      </c>
    </row>
    <row r="856" spans="1:35" x14ac:dyDescent="0.3">
      <c r="A856" t="s">
        <v>1240</v>
      </c>
      <c r="AI856">
        <v>1</v>
      </c>
    </row>
    <row r="857" spans="1:35" x14ac:dyDescent="0.3">
      <c r="A857" t="s">
        <v>1241</v>
      </c>
      <c r="AI857">
        <v>1</v>
      </c>
    </row>
    <row r="858" spans="1:35" x14ac:dyDescent="0.3">
      <c r="A858" t="s">
        <v>1242</v>
      </c>
      <c r="AI858">
        <v>1</v>
      </c>
    </row>
    <row r="859" spans="1:35" x14ac:dyDescent="0.3">
      <c r="A859" t="s">
        <v>1243</v>
      </c>
      <c r="AI859">
        <v>1</v>
      </c>
    </row>
    <row r="860" spans="1:35" x14ac:dyDescent="0.3">
      <c r="A860" t="s">
        <v>1244</v>
      </c>
      <c r="AI860">
        <v>1</v>
      </c>
    </row>
    <row r="861" spans="1:35" x14ac:dyDescent="0.3">
      <c r="A861" t="s">
        <v>1245</v>
      </c>
      <c r="AI861">
        <v>1</v>
      </c>
    </row>
    <row r="862" spans="1:35" x14ac:dyDescent="0.3">
      <c r="A862" t="s">
        <v>1246</v>
      </c>
      <c r="AI862">
        <v>2</v>
      </c>
    </row>
    <row r="863" spans="1:35" x14ac:dyDescent="0.3">
      <c r="A863" t="s">
        <v>1247</v>
      </c>
      <c r="AI863">
        <v>11</v>
      </c>
    </row>
    <row r="864" spans="1:35" x14ac:dyDescent="0.3">
      <c r="A864" t="s">
        <v>1248</v>
      </c>
      <c r="AI864">
        <v>1</v>
      </c>
    </row>
    <row r="865" spans="1:35" x14ac:dyDescent="0.3">
      <c r="A865" t="s">
        <v>1249</v>
      </c>
      <c r="AI865">
        <v>2</v>
      </c>
    </row>
    <row r="866" spans="1:35" x14ac:dyDescent="0.3">
      <c r="A866" t="s">
        <v>1250</v>
      </c>
      <c r="AI866">
        <v>1</v>
      </c>
    </row>
    <row r="867" spans="1:35" x14ac:dyDescent="0.3">
      <c r="A867" t="s">
        <v>1251</v>
      </c>
      <c r="AI867">
        <v>2</v>
      </c>
    </row>
    <row r="868" spans="1:35" x14ac:dyDescent="0.3">
      <c r="A868" t="s">
        <v>1252</v>
      </c>
      <c r="AI868">
        <v>1</v>
      </c>
    </row>
    <row r="869" spans="1:35" x14ac:dyDescent="0.3">
      <c r="A869" t="s">
        <v>1253</v>
      </c>
      <c r="AI869">
        <v>2</v>
      </c>
    </row>
    <row r="870" spans="1:35" x14ac:dyDescent="0.3">
      <c r="A870" t="s">
        <v>1254</v>
      </c>
      <c r="AI870">
        <v>1</v>
      </c>
    </row>
    <row r="871" spans="1:35" x14ac:dyDescent="0.3">
      <c r="A871" t="s">
        <v>1255</v>
      </c>
      <c r="AI871">
        <v>5</v>
      </c>
    </row>
    <row r="872" spans="1:35" x14ac:dyDescent="0.3">
      <c r="A872" t="s">
        <v>1256</v>
      </c>
      <c r="AI872">
        <v>2</v>
      </c>
    </row>
    <row r="873" spans="1:35" x14ac:dyDescent="0.3">
      <c r="A873" t="s">
        <v>1257</v>
      </c>
      <c r="AI873">
        <v>2</v>
      </c>
    </row>
    <row r="874" spans="1:35" x14ac:dyDescent="0.3">
      <c r="A874" t="s">
        <v>1258</v>
      </c>
      <c r="AI874">
        <v>5</v>
      </c>
    </row>
    <row r="875" spans="1:35" x14ac:dyDescent="0.3">
      <c r="A875" t="s">
        <v>1259</v>
      </c>
      <c r="AI875">
        <v>3</v>
      </c>
    </row>
    <row r="876" spans="1:35" x14ac:dyDescent="0.3">
      <c r="A876" t="s">
        <v>1260</v>
      </c>
      <c r="AI876">
        <v>4</v>
      </c>
    </row>
    <row r="877" spans="1:35" x14ac:dyDescent="0.3">
      <c r="A877" t="s">
        <v>1261</v>
      </c>
      <c r="AI877">
        <v>0</v>
      </c>
    </row>
    <row r="878" spans="1:35" x14ac:dyDescent="0.3">
      <c r="A878" t="s">
        <v>1262</v>
      </c>
      <c r="AI878">
        <v>1</v>
      </c>
    </row>
    <row r="879" spans="1:35" x14ac:dyDescent="0.3">
      <c r="A879" t="s">
        <v>1263</v>
      </c>
      <c r="AI879">
        <v>1</v>
      </c>
    </row>
    <row r="880" spans="1:35" x14ac:dyDescent="0.3">
      <c r="A880" t="s">
        <v>1264</v>
      </c>
      <c r="AI880">
        <v>2</v>
      </c>
    </row>
    <row r="881" spans="1:35" x14ac:dyDescent="0.3">
      <c r="A881" t="s">
        <v>1265</v>
      </c>
      <c r="AI881">
        <v>3</v>
      </c>
    </row>
    <row r="882" spans="1:35" x14ac:dyDescent="0.3">
      <c r="A882" t="s">
        <v>1266</v>
      </c>
      <c r="AI882">
        <v>2</v>
      </c>
    </row>
    <row r="883" spans="1:35" x14ac:dyDescent="0.3">
      <c r="A883" t="s">
        <v>1267</v>
      </c>
      <c r="AI883">
        <v>3</v>
      </c>
    </row>
    <row r="884" spans="1:35" x14ac:dyDescent="0.3">
      <c r="A884" t="s">
        <v>1268</v>
      </c>
      <c r="AI884">
        <v>3</v>
      </c>
    </row>
    <row r="885" spans="1:35" x14ac:dyDescent="0.3">
      <c r="A885" t="s">
        <v>1269</v>
      </c>
      <c r="AI885">
        <v>2</v>
      </c>
    </row>
    <row r="886" spans="1:35" x14ac:dyDescent="0.3">
      <c r="A886" t="s">
        <v>1270</v>
      </c>
      <c r="AI886">
        <v>2</v>
      </c>
    </row>
    <row r="887" spans="1:35" x14ac:dyDescent="0.3">
      <c r="A887" t="s">
        <v>1271</v>
      </c>
      <c r="AI887">
        <v>2</v>
      </c>
    </row>
    <row r="888" spans="1:35" x14ac:dyDescent="0.3">
      <c r="A888" t="s">
        <v>1272</v>
      </c>
      <c r="AI888">
        <v>1</v>
      </c>
    </row>
    <row r="889" spans="1:35" x14ac:dyDescent="0.3">
      <c r="A889" t="s">
        <v>1273</v>
      </c>
      <c r="AI889">
        <v>4</v>
      </c>
    </row>
    <row r="890" spans="1:35" x14ac:dyDescent="0.3">
      <c r="A890" t="s">
        <v>1274</v>
      </c>
      <c r="AI890">
        <v>12</v>
      </c>
    </row>
    <row r="891" spans="1:35" x14ac:dyDescent="0.3">
      <c r="A891" t="s">
        <v>1275</v>
      </c>
      <c r="AI891">
        <v>12</v>
      </c>
    </row>
    <row r="892" spans="1:35" x14ac:dyDescent="0.3">
      <c r="A892" t="s">
        <v>1276</v>
      </c>
      <c r="AI892">
        <v>10</v>
      </c>
    </row>
    <row r="893" spans="1:35" x14ac:dyDescent="0.3">
      <c r="A893" t="s">
        <v>1277</v>
      </c>
      <c r="AI893">
        <v>2</v>
      </c>
    </row>
    <row r="894" spans="1:35" x14ac:dyDescent="0.3">
      <c r="A894" t="s">
        <v>1278</v>
      </c>
      <c r="AI894">
        <v>1</v>
      </c>
    </row>
    <row r="895" spans="1:35" x14ac:dyDescent="0.3">
      <c r="A895" t="s">
        <v>1279</v>
      </c>
      <c r="AI895">
        <v>4</v>
      </c>
    </row>
    <row r="896" spans="1:35" x14ac:dyDescent="0.3">
      <c r="A896" t="s">
        <v>1280</v>
      </c>
      <c r="AI896">
        <v>4</v>
      </c>
    </row>
    <row r="897" spans="1:35" x14ac:dyDescent="0.3">
      <c r="A897" t="s">
        <v>1281</v>
      </c>
      <c r="AI897">
        <v>1</v>
      </c>
    </row>
    <row r="898" spans="1:35" x14ac:dyDescent="0.3">
      <c r="A898" t="s">
        <v>1282</v>
      </c>
      <c r="AI898">
        <v>2</v>
      </c>
    </row>
    <row r="899" spans="1:35" x14ac:dyDescent="0.3">
      <c r="A899" t="s">
        <v>1283</v>
      </c>
      <c r="AI899">
        <v>2</v>
      </c>
    </row>
    <row r="900" spans="1:35" x14ac:dyDescent="0.3">
      <c r="A900" t="s">
        <v>1284</v>
      </c>
      <c r="AI900">
        <v>3</v>
      </c>
    </row>
    <row r="901" spans="1:35" x14ac:dyDescent="0.3">
      <c r="A901" t="s">
        <v>1285</v>
      </c>
      <c r="AI901">
        <v>4</v>
      </c>
    </row>
    <row r="902" spans="1:35" x14ac:dyDescent="0.3">
      <c r="A902" t="s">
        <v>1286</v>
      </c>
      <c r="AI902">
        <v>2</v>
      </c>
    </row>
    <row r="903" spans="1:35" x14ac:dyDescent="0.3">
      <c r="A903" t="s">
        <v>1287</v>
      </c>
      <c r="AI903">
        <v>3</v>
      </c>
    </row>
    <row r="904" spans="1:35" x14ac:dyDescent="0.3">
      <c r="A904" t="s">
        <v>1288</v>
      </c>
      <c r="AI904">
        <v>2</v>
      </c>
    </row>
    <row r="905" spans="1:35" x14ac:dyDescent="0.3">
      <c r="A905" t="s">
        <v>1289</v>
      </c>
      <c r="AI905">
        <v>2</v>
      </c>
    </row>
    <row r="906" spans="1:35" x14ac:dyDescent="0.3">
      <c r="A906" t="s">
        <v>1290</v>
      </c>
      <c r="AI906">
        <v>2</v>
      </c>
    </row>
    <row r="907" spans="1:35" x14ac:dyDescent="0.3">
      <c r="A907" t="s">
        <v>1291</v>
      </c>
      <c r="AI907">
        <v>2</v>
      </c>
    </row>
    <row r="908" spans="1:35" x14ac:dyDescent="0.3">
      <c r="A908" t="s">
        <v>1292</v>
      </c>
      <c r="AI908">
        <v>2</v>
      </c>
    </row>
    <row r="909" spans="1:35" x14ac:dyDescent="0.3">
      <c r="A909" t="s">
        <v>1293</v>
      </c>
      <c r="AI909">
        <v>2</v>
      </c>
    </row>
    <row r="910" spans="1:35" x14ac:dyDescent="0.3">
      <c r="A910" t="s">
        <v>1294</v>
      </c>
      <c r="AI910">
        <v>4</v>
      </c>
    </row>
    <row r="911" spans="1:35" x14ac:dyDescent="0.3">
      <c r="A911" t="s">
        <v>1295</v>
      </c>
      <c r="AI911">
        <v>5</v>
      </c>
    </row>
    <row r="912" spans="1:35" x14ac:dyDescent="0.3">
      <c r="A912" t="s">
        <v>1296</v>
      </c>
      <c r="AI912">
        <v>3</v>
      </c>
    </row>
    <row r="913" spans="1:35" x14ac:dyDescent="0.3">
      <c r="A913" t="s">
        <v>1297</v>
      </c>
      <c r="AI913">
        <v>7</v>
      </c>
    </row>
    <row r="914" spans="1:35" x14ac:dyDescent="0.3">
      <c r="A914" t="s">
        <v>1298</v>
      </c>
      <c r="AI914">
        <v>5</v>
      </c>
    </row>
    <row r="915" spans="1:35" x14ac:dyDescent="0.3">
      <c r="A915" t="s">
        <v>1299</v>
      </c>
      <c r="AI915">
        <v>3</v>
      </c>
    </row>
    <row r="916" spans="1:35" x14ac:dyDescent="0.3">
      <c r="A916" t="s">
        <v>1300</v>
      </c>
      <c r="AI916">
        <v>3</v>
      </c>
    </row>
    <row r="917" spans="1:35" x14ac:dyDescent="0.3">
      <c r="A917" t="s">
        <v>1301</v>
      </c>
      <c r="AI917">
        <v>4</v>
      </c>
    </row>
    <row r="918" spans="1:35" x14ac:dyDescent="0.3">
      <c r="A918" t="s">
        <v>1302</v>
      </c>
      <c r="AI918">
        <v>1</v>
      </c>
    </row>
    <row r="919" spans="1:35" x14ac:dyDescent="0.3">
      <c r="A919" t="s">
        <v>1303</v>
      </c>
      <c r="AI919">
        <v>1</v>
      </c>
    </row>
    <row r="920" spans="1:35" x14ac:dyDescent="0.3">
      <c r="A920" t="s">
        <v>1304</v>
      </c>
      <c r="AI920">
        <v>1</v>
      </c>
    </row>
    <row r="921" spans="1:35" x14ac:dyDescent="0.3">
      <c r="A921" t="s">
        <v>1305</v>
      </c>
      <c r="AI921">
        <v>2</v>
      </c>
    </row>
    <row r="922" spans="1:35" x14ac:dyDescent="0.3">
      <c r="A922" t="s">
        <v>1306</v>
      </c>
      <c r="AI922">
        <v>2</v>
      </c>
    </row>
    <row r="923" spans="1:35" x14ac:dyDescent="0.3">
      <c r="A923" t="s">
        <v>1307</v>
      </c>
      <c r="AI923">
        <v>1</v>
      </c>
    </row>
    <row r="924" spans="1:35" x14ac:dyDescent="0.3">
      <c r="A924" t="s">
        <v>1308</v>
      </c>
      <c r="AI924">
        <v>3</v>
      </c>
    </row>
    <row r="925" spans="1:35" x14ac:dyDescent="0.3">
      <c r="A925" t="s">
        <v>1309</v>
      </c>
      <c r="AI925">
        <v>6</v>
      </c>
    </row>
    <row r="926" spans="1:35" x14ac:dyDescent="0.3">
      <c r="A926" t="s">
        <v>1310</v>
      </c>
      <c r="AI926">
        <v>1</v>
      </c>
    </row>
    <row r="927" spans="1:35" x14ac:dyDescent="0.3">
      <c r="A927" t="s">
        <v>1311</v>
      </c>
      <c r="AI927">
        <v>7</v>
      </c>
    </row>
    <row r="928" spans="1:35" x14ac:dyDescent="0.3">
      <c r="A928" t="s">
        <v>1312</v>
      </c>
      <c r="AI928">
        <v>9</v>
      </c>
    </row>
    <row r="929" spans="1:35" x14ac:dyDescent="0.3">
      <c r="A929" t="s">
        <v>1313</v>
      </c>
      <c r="AI929">
        <v>2</v>
      </c>
    </row>
    <row r="930" spans="1:35" x14ac:dyDescent="0.3">
      <c r="A930" t="s">
        <v>1314</v>
      </c>
      <c r="AI930">
        <v>1</v>
      </c>
    </row>
    <row r="931" spans="1:35" x14ac:dyDescent="0.3">
      <c r="A931" t="s">
        <v>1315</v>
      </c>
      <c r="AI931">
        <v>1</v>
      </c>
    </row>
    <row r="932" spans="1:35" x14ac:dyDescent="0.3">
      <c r="A932" t="s">
        <v>4338</v>
      </c>
      <c r="AI932">
        <v>1</v>
      </c>
    </row>
    <row r="933" spans="1:35" x14ac:dyDescent="0.3">
      <c r="A933" t="s">
        <v>1316</v>
      </c>
      <c r="AI933">
        <v>1</v>
      </c>
    </row>
    <row r="934" spans="1:35" x14ac:dyDescent="0.3">
      <c r="A934" t="s">
        <v>1317</v>
      </c>
      <c r="AI934">
        <v>1</v>
      </c>
    </row>
    <row r="935" spans="1:35" x14ac:dyDescent="0.3">
      <c r="A935" t="s">
        <v>1318</v>
      </c>
      <c r="AI935">
        <v>1</v>
      </c>
    </row>
    <row r="936" spans="1:35" x14ac:dyDescent="0.3">
      <c r="A936" t="s">
        <v>1319</v>
      </c>
      <c r="AI936">
        <v>1</v>
      </c>
    </row>
    <row r="937" spans="1:35" x14ac:dyDescent="0.3">
      <c r="A937" t="s">
        <v>1320</v>
      </c>
      <c r="AI937">
        <v>2</v>
      </c>
    </row>
    <row r="938" spans="1:35" x14ac:dyDescent="0.3">
      <c r="A938" t="s">
        <v>1321</v>
      </c>
      <c r="AI938">
        <v>2</v>
      </c>
    </row>
    <row r="939" spans="1:35" x14ac:dyDescent="0.3">
      <c r="A939" t="s">
        <v>1322</v>
      </c>
      <c r="AI939">
        <v>2</v>
      </c>
    </row>
    <row r="940" spans="1:35" x14ac:dyDescent="0.3">
      <c r="A940" t="s">
        <v>1323</v>
      </c>
      <c r="AI940">
        <v>4</v>
      </c>
    </row>
    <row r="941" spans="1:35" x14ac:dyDescent="0.3">
      <c r="A941" t="s">
        <v>1324</v>
      </c>
      <c r="AI941">
        <v>2</v>
      </c>
    </row>
    <row r="942" spans="1:35" x14ac:dyDescent="0.3">
      <c r="A942" t="s">
        <v>1325</v>
      </c>
      <c r="AI942">
        <v>3</v>
      </c>
    </row>
    <row r="943" spans="1:35" x14ac:dyDescent="0.3">
      <c r="A943" t="s">
        <v>1326</v>
      </c>
      <c r="AI943">
        <v>3</v>
      </c>
    </row>
    <row r="944" spans="1:35" x14ac:dyDescent="0.3">
      <c r="A944" t="s">
        <v>1327</v>
      </c>
      <c r="AI944">
        <v>1</v>
      </c>
    </row>
    <row r="945" spans="1:35" x14ac:dyDescent="0.3">
      <c r="A945" t="s">
        <v>1328</v>
      </c>
      <c r="AI945">
        <v>1</v>
      </c>
    </row>
    <row r="946" spans="1:35" x14ac:dyDescent="0.3">
      <c r="A946" t="s">
        <v>1329</v>
      </c>
      <c r="AI946">
        <v>1</v>
      </c>
    </row>
    <row r="947" spans="1:35" x14ac:dyDescent="0.3">
      <c r="A947" t="s">
        <v>1330</v>
      </c>
      <c r="AI947">
        <v>4</v>
      </c>
    </row>
    <row r="948" spans="1:35" x14ac:dyDescent="0.3">
      <c r="A948" t="s">
        <v>1331</v>
      </c>
      <c r="AI948">
        <v>2</v>
      </c>
    </row>
    <row r="949" spans="1:35" x14ac:dyDescent="0.3">
      <c r="A949" t="s">
        <v>1332</v>
      </c>
      <c r="AI949">
        <v>3</v>
      </c>
    </row>
    <row r="950" spans="1:35" x14ac:dyDescent="0.3">
      <c r="A950" t="s">
        <v>1333</v>
      </c>
      <c r="AI950">
        <v>1</v>
      </c>
    </row>
    <row r="951" spans="1:35" x14ac:dyDescent="0.3">
      <c r="A951" t="s">
        <v>1334</v>
      </c>
      <c r="AI951">
        <v>1</v>
      </c>
    </row>
    <row r="952" spans="1:35" x14ac:dyDescent="0.3">
      <c r="A952" t="s">
        <v>1335</v>
      </c>
      <c r="AI952">
        <v>1</v>
      </c>
    </row>
    <row r="953" spans="1:35" x14ac:dyDescent="0.3">
      <c r="A953" t="s">
        <v>1336</v>
      </c>
      <c r="AI953">
        <v>1</v>
      </c>
    </row>
    <row r="954" spans="1:35" x14ac:dyDescent="0.3">
      <c r="A954" t="s">
        <v>1337</v>
      </c>
      <c r="AI954">
        <v>1</v>
      </c>
    </row>
    <row r="955" spans="1:35" x14ac:dyDescent="0.3">
      <c r="A955" t="s">
        <v>1338</v>
      </c>
      <c r="AI955">
        <v>1</v>
      </c>
    </row>
    <row r="956" spans="1:35" x14ac:dyDescent="0.3">
      <c r="A956" t="s">
        <v>1339</v>
      </c>
      <c r="AI956">
        <v>3</v>
      </c>
    </row>
    <row r="957" spans="1:35" x14ac:dyDescent="0.3">
      <c r="A957" t="s">
        <v>1340</v>
      </c>
      <c r="AI957">
        <v>4</v>
      </c>
    </row>
    <row r="958" spans="1:35" x14ac:dyDescent="0.3">
      <c r="A958" t="s">
        <v>1341</v>
      </c>
      <c r="AI958">
        <v>1</v>
      </c>
    </row>
    <row r="959" spans="1:35" x14ac:dyDescent="0.3">
      <c r="A959" t="s">
        <v>1342</v>
      </c>
      <c r="AI959">
        <v>1</v>
      </c>
    </row>
    <row r="960" spans="1:35" x14ac:dyDescent="0.3">
      <c r="A960" t="s">
        <v>1343</v>
      </c>
      <c r="AI960">
        <v>3</v>
      </c>
    </row>
    <row r="961" spans="1:35" x14ac:dyDescent="0.3">
      <c r="A961" t="s">
        <v>1344</v>
      </c>
      <c r="AI961">
        <v>1</v>
      </c>
    </row>
    <row r="962" spans="1:35" x14ac:dyDescent="0.3">
      <c r="A962" t="s">
        <v>1345</v>
      </c>
      <c r="AI962">
        <v>2</v>
      </c>
    </row>
    <row r="963" spans="1:35" x14ac:dyDescent="0.3">
      <c r="A963" t="s">
        <v>1346</v>
      </c>
      <c r="AI963">
        <v>1</v>
      </c>
    </row>
    <row r="964" spans="1:35" x14ac:dyDescent="0.3">
      <c r="A964" t="s">
        <v>1347</v>
      </c>
      <c r="AI964">
        <v>1</v>
      </c>
    </row>
    <row r="965" spans="1:35" x14ac:dyDescent="0.3">
      <c r="A965" t="s">
        <v>1348</v>
      </c>
      <c r="AI965">
        <v>10</v>
      </c>
    </row>
    <row r="966" spans="1:35" x14ac:dyDescent="0.3">
      <c r="A966" t="s">
        <v>1349</v>
      </c>
      <c r="AI966">
        <v>8</v>
      </c>
    </row>
    <row r="967" spans="1:35" x14ac:dyDescent="0.3">
      <c r="A967" t="s">
        <v>1350</v>
      </c>
      <c r="AI967">
        <v>2</v>
      </c>
    </row>
    <row r="968" spans="1:35" x14ac:dyDescent="0.3">
      <c r="A968" t="s">
        <v>1351</v>
      </c>
      <c r="AI968">
        <v>1</v>
      </c>
    </row>
    <row r="969" spans="1:35" x14ac:dyDescent="0.3">
      <c r="A969" t="s">
        <v>1352</v>
      </c>
      <c r="AI969">
        <v>2</v>
      </c>
    </row>
    <row r="970" spans="1:35" x14ac:dyDescent="0.3">
      <c r="A970" t="s">
        <v>1353</v>
      </c>
      <c r="AI970">
        <v>1</v>
      </c>
    </row>
    <row r="971" spans="1:35" x14ac:dyDescent="0.3">
      <c r="A971" t="s">
        <v>1354</v>
      </c>
      <c r="AI971">
        <v>1</v>
      </c>
    </row>
    <row r="972" spans="1:35" x14ac:dyDescent="0.3">
      <c r="A972" t="s">
        <v>1355</v>
      </c>
      <c r="AI972">
        <v>1</v>
      </c>
    </row>
    <row r="973" spans="1:35" x14ac:dyDescent="0.3">
      <c r="A973" t="s">
        <v>1356</v>
      </c>
      <c r="AI973">
        <v>2</v>
      </c>
    </row>
    <row r="974" spans="1:35" x14ac:dyDescent="0.3">
      <c r="A974" t="s">
        <v>1357</v>
      </c>
      <c r="AI974">
        <v>6</v>
      </c>
    </row>
    <row r="975" spans="1:35" x14ac:dyDescent="0.3">
      <c r="A975" t="s">
        <v>1358</v>
      </c>
      <c r="AI975">
        <v>3</v>
      </c>
    </row>
    <row r="976" spans="1:35" x14ac:dyDescent="0.3">
      <c r="A976" t="s">
        <v>1359</v>
      </c>
      <c r="AI976">
        <v>3</v>
      </c>
    </row>
    <row r="977" spans="1:35" x14ac:dyDescent="0.3">
      <c r="A977" t="s">
        <v>1360</v>
      </c>
      <c r="AI977">
        <v>2</v>
      </c>
    </row>
    <row r="978" spans="1:35" x14ac:dyDescent="0.3">
      <c r="A978" t="s">
        <v>1361</v>
      </c>
      <c r="AI978">
        <v>1</v>
      </c>
    </row>
    <row r="979" spans="1:35" x14ac:dyDescent="0.3">
      <c r="A979" t="s">
        <v>1362</v>
      </c>
      <c r="AI979">
        <v>1</v>
      </c>
    </row>
    <row r="980" spans="1:35" x14ac:dyDescent="0.3">
      <c r="A980" t="s">
        <v>1363</v>
      </c>
      <c r="AI980">
        <v>2</v>
      </c>
    </row>
    <row r="981" spans="1:35" x14ac:dyDescent="0.3">
      <c r="A981" t="s">
        <v>1364</v>
      </c>
      <c r="AI981">
        <v>1</v>
      </c>
    </row>
    <row r="982" spans="1:35" x14ac:dyDescent="0.3">
      <c r="A982" t="s">
        <v>1365</v>
      </c>
      <c r="AI982">
        <v>8</v>
      </c>
    </row>
    <row r="983" spans="1:35" x14ac:dyDescent="0.3">
      <c r="A983" t="s">
        <v>1366</v>
      </c>
      <c r="AI983">
        <v>2</v>
      </c>
    </row>
    <row r="984" spans="1:35" x14ac:dyDescent="0.3">
      <c r="A984" t="s">
        <v>1367</v>
      </c>
      <c r="AI984">
        <v>3</v>
      </c>
    </row>
    <row r="985" spans="1:35" x14ac:dyDescent="0.3">
      <c r="A985" t="s">
        <v>1368</v>
      </c>
      <c r="AI985">
        <v>4</v>
      </c>
    </row>
    <row r="986" spans="1:35" x14ac:dyDescent="0.3">
      <c r="A986" t="s">
        <v>1369</v>
      </c>
      <c r="AI986">
        <v>18</v>
      </c>
    </row>
    <row r="987" spans="1:35" x14ac:dyDescent="0.3">
      <c r="A987" t="s">
        <v>1370</v>
      </c>
      <c r="AI987">
        <v>2</v>
      </c>
    </row>
    <row r="988" spans="1:35" x14ac:dyDescent="0.3">
      <c r="A988" t="s">
        <v>1371</v>
      </c>
      <c r="AI988">
        <v>2</v>
      </c>
    </row>
    <row r="989" spans="1:35" x14ac:dyDescent="0.3">
      <c r="A989" t="s">
        <v>1372</v>
      </c>
      <c r="AI989">
        <v>2</v>
      </c>
    </row>
    <row r="990" spans="1:35" x14ac:dyDescent="0.3">
      <c r="A990" t="s">
        <v>1373</v>
      </c>
      <c r="AI990">
        <v>1</v>
      </c>
    </row>
    <row r="991" spans="1:35" x14ac:dyDescent="0.3">
      <c r="A991" t="s">
        <v>1374</v>
      </c>
      <c r="AI991">
        <v>2</v>
      </c>
    </row>
    <row r="992" spans="1:35" x14ac:dyDescent="0.3">
      <c r="A992" t="s">
        <v>1375</v>
      </c>
      <c r="AI992">
        <v>2</v>
      </c>
    </row>
    <row r="993" spans="1:35" x14ac:dyDescent="0.3">
      <c r="A993" t="s">
        <v>1376</v>
      </c>
      <c r="AI993">
        <v>1</v>
      </c>
    </row>
    <row r="994" spans="1:35" x14ac:dyDescent="0.3">
      <c r="A994" t="s">
        <v>1377</v>
      </c>
      <c r="AI994">
        <v>1</v>
      </c>
    </row>
    <row r="995" spans="1:35" x14ac:dyDescent="0.3">
      <c r="A995" t="s">
        <v>1378</v>
      </c>
      <c r="AI995">
        <v>2</v>
      </c>
    </row>
    <row r="996" spans="1:35" x14ac:dyDescent="0.3">
      <c r="A996" t="s">
        <v>1379</v>
      </c>
      <c r="AI996">
        <v>2</v>
      </c>
    </row>
    <row r="997" spans="1:35" x14ac:dyDescent="0.3">
      <c r="A997" t="s">
        <v>1380</v>
      </c>
      <c r="AI997">
        <v>2</v>
      </c>
    </row>
    <row r="998" spans="1:35" x14ac:dyDescent="0.3">
      <c r="A998" t="s">
        <v>1381</v>
      </c>
      <c r="AI998">
        <v>2</v>
      </c>
    </row>
    <row r="999" spans="1:35" x14ac:dyDescent="0.3">
      <c r="A999" t="s">
        <v>1382</v>
      </c>
      <c r="AI999">
        <v>1</v>
      </c>
    </row>
    <row r="1000" spans="1:35" x14ac:dyDescent="0.3">
      <c r="A1000" t="s">
        <v>1383</v>
      </c>
      <c r="AI1000">
        <v>2</v>
      </c>
    </row>
    <row r="1001" spans="1:35" x14ac:dyDescent="0.3">
      <c r="A1001" t="s">
        <v>1384</v>
      </c>
      <c r="AI1001">
        <v>2</v>
      </c>
    </row>
    <row r="1002" spans="1:35" x14ac:dyDescent="0.3">
      <c r="A1002" t="s">
        <v>1385</v>
      </c>
      <c r="AI1002">
        <v>2</v>
      </c>
    </row>
    <row r="1003" spans="1:35" x14ac:dyDescent="0.3">
      <c r="A1003" t="s">
        <v>1386</v>
      </c>
      <c r="AI1003">
        <v>2</v>
      </c>
    </row>
    <row r="1004" spans="1:35" x14ac:dyDescent="0.3">
      <c r="A1004" t="s">
        <v>1387</v>
      </c>
      <c r="AI1004">
        <v>2</v>
      </c>
    </row>
    <row r="1005" spans="1:35" x14ac:dyDescent="0.3">
      <c r="A1005" t="s">
        <v>1388</v>
      </c>
      <c r="AI1005">
        <v>1</v>
      </c>
    </row>
    <row r="1006" spans="1:35" x14ac:dyDescent="0.3">
      <c r="A1006" t="s">
        <v>1389</v>
      </c>
      <c r="AI1006">
        <v>1</v>
      </c>
    </row>
    <row r="1007" spans="1:35" x14ac:dyDescent="0.3">
      <c r="A1007" t="s">
        <v>1390</v>
      </c>
      <c r="AI1007">
        <v>1</v>
      </c>
    </row>
    <row r="1008" spans="1:35" x14ac:dyDescent="0.3">
      <c r="A1008" t="s">
        <v>1391</v>
      </c>
      <c r="AI1008">
        <v>2</v>
      </c>
    </row>
    <row r="1009" spans="1:35" x14ac:dyDescent="0.3">
      <c r="A1009" t="s">
        <v>1392</v>
      </c>
      <c r="AI1009">
        <v>2</v>
      </c>
    </row>
    <row r="1010" spans="1:35" x14ac:dyDescent="0.3">
      <c r="A1010" t="s">
        <v>1393</v>
      </c>
      <c r="AI1010">
        <v>2</v>
      </c>
    </row>
    <row r="1011" spans="1:35" x14ac:dyDescent="0.3">
      <c r="A1011" t="s">
        <v>1394</v>
      </c>
      <c r="AI1011">
        <v>2</v>
      </c>
    </row>
    <row r="1012" spans="1:35" x14ac:dyDescent="0.3">
      <c r="A1012" t="s">
        <v>1395</v>
      </c>
      <c r="AI1012">
        <v>2</v>
      </c>
    </row>
    <row r="1013" spans="1:35" x14ac:dyDescent="0.3">
      <c r="A1013" t="s">
        <v>1396</v>
      </c>
      <c r="AI1013">
        <v>2</v>
      </c>
    </row>
    <row r="1014" spans="1:35" x14ac:dyDescent="0.3">
      <c r="A1014" t="s">
        <v>1397</v>
      </c>
      <c r="AI1014">
        <v>2</v>
      </c>
    </row>
    <row r="1015" spans="1:35" x14ac:dyDescent="0.3">
      <c r="A1015" t="s">
        <v>1398</v>
      </c>
      <c r="AI1015">
        <v>2</v>
      </c>
    </row>
    <row r="1016" spans="1:35" x14ac:dyDescent="0.3">
      <c r="A1016" t="s">
        <v>1399</v>
      </c>
      <c r="AI1016">
        <v>3</v>
      </c>
    </row>
    <row r="1017" spans="1:35" x14ac:dyDescent="0.3">
      <c r="A1017" t="s">
        <v>1400</v>
      </c>
      <c r="AI1017">
        <v>4</v>
      </c>
    </row>
    <row r="1018" spans="1:35" x14ac:dyDescent="0.3">
      <c r="A1018" t="s">
        <v>1401</v>
      </c>
      <c r="AI1018">
        <v>24</v>
      </c>
    </row>
    <row r="1019" spans="1:35" x14ac:dyDescent="0.3">
      <c r="A1019" t="s">
        <v>1402</v>
      </c>
      <c r="AI1019">
        <v>33</v>
      </c>
    </row>
    <row r="1020" spans="1:35" x14ac:dyDescent="0.3">
      <c r="A1020" t="s">
        <v>1403</v>
      </c>
      <c r="AI1020">
        <v>64</v>
      </c>
    </row>
    <row r="1021" spans="1:35" x14ac:dyDescent="0.3">
      <c r="A1021" t="s">
        <v>1404</v>
      </c>
      <c r="AI1021">
        <v>38</v>
      </c>
    </row>
    <row r="1022" spans="1:35" x14ac:dyDescent="0.3">
      <c r="A1022" t="s">
        <v>1405</v>
      </c>
      <c r="AI1022">
        <v>0</v>
      </c>
    </row>
    <row r="1023" spans="1:35" x14ac:dyDescent="0.3">
      <c r="A1023" t="s">
        <v>1406</v>
      </c>
      <c r="AI1023">
        <v>75</v>
      </c>
    </row>
    <row r="1024" spans="1:35" x14ac:dyDescent="0.3">
      <c r="A1024" t="s">
        <v>1407</v>
      </c>
      <c r="AI1024">
        <v>17</v>
      </c>
    </row>
    <row r="1025" spans="1:35" x14ac:dyDescent="0.3">
      <c r="A1025" t="s">
        <v>1408</v>
      </c>
      <c r="AI1025">
        <v>2</v>
      </c>
    </row>
    <row r="1026" spans="1:35" x14ac:dyDescent="0.3">
      <c r="A1026" t="s">
        <v>1409</v>
      </c>
      <c r="AI1026">
        <v>11</v>
      </c>
    </row>
    <row r="1027" spans="1:35" x14ac:dyDescent="0.3">
      <c r="A1027" t="s">
        <v>1410</v>
      </c>
      <c r="AI1027">
        <v>72</v>
      </c>
    </row>
    <row r="1028" spans="1:35" x14ac:dyDescent="0.3">
      <c r="A1028" t="s">
        <v>1411</v>
      </c>
      <c r="AI1028">
        <v>21</v>
      </c>
    </row>
    <row r="1029" spans="1:35" x14ac:dyDescent="0.3">
      <c r="A1029" t="s">
        <v>1412</v>
      </c>
      <c r="AI1029">
        <v>0</v>
      </c>
    </row>
    <row r="1030" spans="1:35" x14ac:dyDescent="0.3">
      <c r="A1030" t="s">
        <v>1413</v>
      </c>
      <c r="AI1030">
        <v>9</v>
      </c>
    </row>
    <row r="1031" spans="1:35" x14ac:dyDescent="0.3">
      <c r="A1031" t="s">
        <v>1414</v>
      </c>
      <c r="AI1031">
        <v>22</v>
      </c>
    </row>
    <row r="1032" spans="1:35" x14ac:dyDescent="0.3">
      <c r="A1032" t="s">
        <v>1415</v>
      </c>
      <c r="AI1032">
        <v>25</v>
      </c>
    </row>
    <row r="1033" spans="1:35" x14ac:dyDescent="0.3">
      <c r="A1033" t="s">
        <v>1416</v>
      </c>
      <c r="AI1033">
        <v>44</v>
      </c>
    </row>
    <row r="1034" spans="1:35" x14ac:dyDescent="0.3">
      <c r="A1034" t="s">
        <v>1417</v>
      </c>
      <c r="AI1034">
        <v>1</v>
      </c>
    </row>
    <row r="1035" spans="1:35" x14ac:dyDescent="0.3">
      <c r="A1035" t="s">
        <v>1418</v>
      </c>
      <c r="AI1035">
        <v>21</v>
      </c>
    </row>
    <row r="1036" spans="1:35" x14ac:dyDescent="0.3">
      <c r="A1036" t="s">
        <v>1419</v>
      </c>
      <c r="AI1036">
        <v>77</v>
      </c>
    </row>
    <row r="1037" spans="1:35" x14ac:dyDescent="0.3">
      <c r="A1037" t="s">
        <v>1420</v>
      </c>
      <c r="AI1037">
        <v>17</v>
      </c>
    </row>
    <row r="1038" spans="1:35" x14ac:dyDescent="0.3">
      <c r="A1038" t="s">
        <v>1421</v>
      </c>
      <c r="AI1038">
        <v>2</v>
      </c>
    </row>
    <row r="1039" spans="1:35" x14ac:dyDescent="0.3">
      <c r="A1039" t="s">
        <v>1422</v>
      </c>
      <c r="AI1039">
        <v>0</v>
      </c>
    </row>
    <row r="1040" spans="1:35" x14ac:dyDescent="0.3">
      <c r="A1040" t="s">
        <v>1423</v>
      </c>
      <c r="AI1040">
        <v>33</v>
      </c>
    </row>
    <row r="1041" spans="1:35" x14ac:dyDescent="0.3">
      <c r="A1041" t="s">
        <v>1424</v>
      </c>
      <c r="AI1041">
        <v>39</v>
      </c>
    </row>
    <row r="1042" spans="1:35" x14ac:dyDescent="0.3">
      <c r="A1042" t="s">
        <v>1425</v>
      </c>
      <c r="AI1042">
        <v>5</v>
      </c>
    </row>
    <row r="1043" spans="1:35" x14ac:dyDescent="0.3">
      <c r="A1043" t="s">
        <v>1426</v>
      </c>
      <c r="AI1043">
        <v>12</v>
      </c>
    </row>
    <row r="1044" spans="1:35" x14ac:dyDescent="0.3">
      <c r="A1044" t="s">
        <v>1427</v>
      </c>
      <c r="AI1044">
        <v>4</v>
      </c>
    </row>
    <row r="1045" spans="1:35" x14ac:dyDescent="0.3">
      <c r="A1045" t="s">
        <v>1428</v>
      </c>
      <c r="AI1045">
        <v>26</v>
      </c>
    </row>
    <row r="1046" spans="1:35" x14ac:dyDescent="0.3">
      <c r="A1046" t="s">
        <v>1429</v>
      </c>
      <c r="AI1046">
        <v>53</v>
      </c>
    </row>
    <row r="1047" spans="1:35" x14ac:dyDescent="0.3">
      <c r="A1047" t="s">
        <v>1430</v>
      </c>
      <c r="AI1047">
        <v>7</v>
      </c>
    </row>
    <row r="1048" spans="1:35" x14ac:dyDescent="0.3">
      <c r="A1048" t="s">
        <v>1431</v>
      </c>
      <c r="AI1048">
        <v>17</v>
      </c>
    </row>
    <row r="1049" spans="1:35" x14ac:dyDescent="0.3">
      <c r="A1049" t="s">
        <v>1432</v>
      </c>
      <c r="AI1049">
        <v>0</v>
      </c>
    </row>
    <row r="1050" spans="1:35" x14ac:dyDescent="0.3">
      <c r="A1050" t="s">
        <v>1433</v>
      </c>
      <c r="AI1050">
        <v>4</v>
      </c>
    </row>
    <row r="1051" spans="1:35" x14ac:dyDescent="0.3">
      <c r="A1051" t="s">
        <v>1434</v>
      </c>
      <c r="AI1051">
        <v>7</v>
      </c>
    </row>
    <row r="1052" spans="1:35" x14ac:dyDescent="0.3">
      <c r="A1052" t="s">
        <v>1435</v>
      </c>
      <c r="AI1052">
        <v>3</v>
      </c>
    </row>
    <row r="1053" spans="1:35" x14ac:dyDescent="0.3">
      <c r="A1053" t="s">
        <v>1436</v>
      </c>
      <c r="AI1053">
        <v>11</v>
      </c>
    </row>
    <row r="1054" spans="1:35" x14ac:dyDescent="0.3">
      <c r="A1054" t="s">
        <v>1437</v>
      </c>
      <c r="AI1054">
        <v>4</v>
      </c>
    </row>
    <row r="1055" spans="1:35" x14ac:dyDescent="0.3">
      <c r="A1055" t="s">
        <v>1438</v>
      </c>
      <c r="AI1055">
        <v>1</v>
      </c>
    </row>
    <row r="1056" spans="1:35" x14ac:dyDescent="0.3">
      <c r="A1056" t="s">
        <v>1439</v>
      </c>
      <c r="AI1056">
        <v>1</v>
      </c>
    </row>
    <row r="1057" spans="1:35" x14ac:dyDescent="0.3">
      <c r="A1057" t="s">
        <v>1440</v>
      </c>
      <c r="AI1057">
        <v>1</v>
      </c>
    </row>
    <row r="1058" spans="1:35" x14ac:dyDescent="0.3">
      <c r="A1058" t="s">
        <v>1441</v>
      </c>
      <c r="AI1058">
        <v>1</v>
      </c>
    </row>
    <row r="1059" spans="1:35" x14ac:dyDescent="0.3">
      <c r="A1059" t="s">
        <v>1442</v>
      </c>
      <c r="AI1059">
        <v>208</v>
      </c>
    </row>
    <row r="1060" spans="1:35" x14ac:dyDescent="0.3">
      <c r="A1060" t="s">
        <v>1443</v>
      </c>
      <c r="AI1060">
        <v>22</v>
      </c>
    </row>
    <row r="1061" spans="1:35" x14ac:dyDescent="0.3">
      <c r="A1061" t="s">
        <v>1444</v>
      </c>
      <c r="AI1061">
        <v>1</v>
      </c>
    </row>
    <row r="1062" spans="1:35" x14ac:dyDescent="0.3">
      <c r="A1062" t="s">
        <v>1445</v>
      </c>
      <c r="AI1062">
        <v>93</v>
      </c>
    </row>
    <row r="1063" spans="1:35" x14ac:dyDescent="0.3">
      <c r="A1063" t="s">
        <v>1446</v>
      </c>
      <c r="AI1063">
        <v>0</v>
      </c>
    </row>
    <row r="1064" spans="1:35" x14ac:dyDescent="0.3">
      <c r="A1064" t="s">
        <v>1447</v>
      </c>
      <c r="AI1064">
        <v>1</v>
      </c>
    </row>
    <row r="1065" spans="1:35" x14ac:dyDescent="0.3">
      <c r="A1065" t="s">
        <v>1448</v>
      </c>
      <c r="AI1065">
        <v>3</v>
      </c>
    </row>
    <row r="1066" spans="1:35" x14ac:dyDescent="0.3">
      <c r="A1066" t="s">
        <v>1449</v>
      </c>
      <c r="AI1066">
        <v>1</v>
      </c>
    </row>
    <row r="1067" spans="1:35" x14ac:dyDescent="0.3">
      <c r="A1067" t="s">
        <v>1450</v>
      </c>
      <c r="AI1067">
        <v>1</v>
      </c>
    </row>
    <row r="1068" spans="1:35" x14ac:dyDescent="0.3">
      <c r="A1068" t="s">
        <v>1451</v>
      </c>
      <c r="AI1068">
        <v>0</v>
      </c>
    </row>
    <row r="1069" spans="1:35" x14ac:dyDescent="0.3">
      <c r="A1069" t="s">
        <v>1452</v>
      </c>
      <c r="AI1069">
        <v>1</v>
      </c>
    </row>
    <row r="1070" spans="1:35" x14ac:dyDescent="0.3">
      <c r="A1070" t="s">
        <v>1453</v>
      </c>
      <c r="AI1070">
        <v>2</v>
      </c>
    </row>
    <row r="1071" spans="1:35" x14ac:dyDescent="0.3">
      <c r="A1071" t="s">
        <v>1454</v>
      </c>
      <c r="AI1071">
        <v>1</v>
      </c>
    </row>
    <row r="1072" spans="1:35" x14ac:dyDescent="0.3">
      <c r="A1072" t="s">
        <v>1455</v>
      </c>
      <c r="AI1072">
        <v>1</v>
      </c>
    </row>
    <row r="1073" spans="1:35" x14ac:dyDescent="0.3">
      <c r="A1073" t="s">
        <v>1456</v>
      </c>
      <c r="AI1073">
        <v>5</v>
      </c>
    </row>
    <row r="1074" spans="1:35" x14ac:dyDescent="0.3">
      <c r="A1074" t="s">
        <v>1457</v>
      </c>
      <c r="AI1074">
        <v>2</v>
      </c>
    </row>
    <row r="1075" spans="1:35" x14ac:dyDescent="0.3">
      <c r="A1075" t="s">
        <v>1458</v>
      </c>
      <c r="AI1075">
        <v>2</v>
      </c>
    </row>
    <row r="1076" spans="1:35" x14ac:dyDescent="0.3">
      <c r="A1076" t="s">
        <v>1459</v>
      </c>
      <c r="AI1076">
        <v>1</v>
      </c>
    </row>
    <row r="1077" spans="1:35" x14ac:dyDescent="0.3">
      <c r="A1077" t="s">
        <v>1460</v>
      </c>
      <c r="AI1077">
        <v>2</v>
      </c>
    </row>
    <row r="1078" spans="1:35" x14ac:dyDescent="0.3">
      <c r="A1078" t="s">
        <v>1461</v>
      </c>
      <c r="AI1078">
        <v>4</v>
      </c>
    </row>
    <row r="1079" spans="1:35" x14ac:dyDescent="0.3">
      <c r="A1079" t="s">
        <v>1462</v>
      </c>
      <c r="AI1079">
        <v>1</v>
      </c>
    </row>
    <row r="1080" spans="1:35" x14ac:dyDescent="0.3">
      <c r="A1080" t="s">
        <v>1463</v>
      </c>
      <c r="AI1080">
        <v>6</v>
      </c>
    </row>
    <row r="1081" spans="1:35" x14ac:dyDescent="0.3">
      <c r="A1081" t="s">
        <v>1464</v>
      </c>
      <c r="AI1081">
        <v>1</v>
      </c>
    </row>
    <row r="1082" spans="1:35" x14ac:dyDescent="0.3">
      <c r="A1082" t="s">
        <v>1465</v>
      </c>
      <c r="AI1082">
        <v>6</v>
      </c>
    </row>
    <row r="1083" spans="1:35" x14ac:dyDescent="0.3">
      <c r="A1083" t="s">
        <v>1466</v>
      </c>
      <c r="AI1083">
        <v>13</v>
      </c>
    </row>
    <row r="1084" spans="1:35" x14ac:dyDescent="0.3">
      <c r="A1084" t="s">
        <v>1467</v>
      </c>
      <c r="AI1084">
        <v>2</v>
      </c>
    </row>
    <row r="1085" spans="1:35" x14ac:dyDescent="0.3">
      <c r="A1085" t="s">
        <v>1468</v>
      </c>
      <c r="AI1085">
        <v>1</v>
      </c>
    </row>
    <row r="1086" spans="1:35" x14ac:dyDescent="0.3">
      <c r="A1086" t="s">
        <v>1469</v>
      </c>
      <c r="AI1086">
        <v>1</v>
      </c>
    </row>
    <row r="1087" spans="1:35" x14ac:dyDescent="0.3">
      <c r="A1087" t="s">
        <v>1470</v>
      </c>
      <c r="AI1087">
        <v>3</v>
      </c>
    </row>
    <row r="1088" spans="1:35" x14ac:dyDescent="0.3">
      <c r="A1088" t="s">
        <v>1471</v>
      </c>
      <c r="AI1088">
        <v>6</v>
      </c>
    </row>
    <row r="1089" spans="1:35" x14ac:dyDescent="0.3">
      <c r="A1089" t="s">
        <v>1472</v>
      </c>
      <c r="AI1089">
        <v>1</v>
      </c>
    </row>
    <row r="1090" spans="1:35" x14ac:dyDescent="0.3">
      <c r="A1090" t="s">
        <v>1473</v>
      </c>
      <c r="AI1090">
        <v>6</v>
      </c>
    </row>
    <row r="1091" spans="1:35" x14ac:dyDescent="0.3">
      <c r="A1091" t="s">
        <v>1474</v>
      </c>
      <c r="AI1091">
        <v>5</v>
      </c>
    </row>
    <row r="1092" spans="1:35" x14ac:dyDescent="0.3">
      <c r="A1092" t="s">
        <v>1475</v>
      </c>
      <c r="AI1092">
        <v>4</v>
      </c>
    </row>
    <row r="1093" spans="1:35" x14ac:dyDescent="0.3">
      <c r="A1093" t="s">
        <v>1476</v>
      </c>
      <c r="AI1093">
        <v>12</v>
      </c>
    </row>
    <row r="1094" spans="1:35" x14ac:dyDescent="0.3">
      <c r="A1094" t="s">
        <v>1477</v>
      </c>
      <c r="AI1094">
        <v>7</v>
      </c>
    </row>
    <row r="1095" spans="1:35" x14ac:dyDescent="0.3">
      <c r="A1095" t="s">
        <v>1478</v>
      </c>
      <c r="AI1095">
        <v>4</v>
      </c>
    </row>
    <row r="1096" spans="1:35" x14ac:dyDescent="0.3">
      <c r="A1096" t="s">
        <v>1479</v>
      </c>
      <c r="AI1096">
        <v>2</v>
      </c>
    </row>
    <row r="1097" spans="1:35" x14ac:dyDescent="0.3">
      <c r="A1097" t="s">
        <v>1480</v>
      </c>
      <c r="AI1097">
        <v>3</v>
      </c>
    </row>
    <row r="1098" spans="1:35" x14ac:dyDescent="0.3">
      <c r="A1098" t="s">
        <v>1481</v>
      </c>
      <c r="AI1098">
        <v>4</v>
      </c>
    </row>
    <row r="1099" spans="1:35" x14ac:dyDescent="0.3">
      <c r="A1099" t="s">
        <v>1482</v>
      </c>
      <c r="AI1099">
        <v>9</v>
      </c>
    </row>
    <row r="1100" spans="1:35" x14ac:dyDescent="0.3">
      <c r="A1100" t="s">
        <v>1483</v>
      </c>
      <c r="AI1100">
        <v>4</v>
      </c>
    </row>
    <row r="1101" spans="1:35" x14ac:dyDescent="0.3">
      <c r="A1101" t="s">
        <v>1484</v>
      </c>
      <c r="AI1101">
        <v>3</v>
      </c>
    </row>
    <row r="1102" spans="1:35" x14ac:dyDescent="0.3">
      <c r="A1102" t="s">
        <v>1485</v>
      </c>
      <c r="AI1102">
        <v>6</v>
      </c>
    </row>
    <row r="1103" spans="1:35" x14ac:dyDescent="0.3">
      <c r="A1103" t="s">
        <v>1486</v>
      </c>
      <c r="AI1103">
        <v>21</v>
      </c>
    </row>
    <row r="1104" spans="1:35" x14ac:dyDescent="0.3">
      <c r="A1104" t="s">
        <v>1487</v>
      </c>
      <c r="AI1104">
        <v>3</v>
      </c>
    </row>
    <row r="1105" spans="1:35" x14ac:dyDescent="0.3">
      <c r="A1105" t="s">
        <v>1488</v>
      </c>
      <c r="AI1105">
        <v>1</v>
      </c>
    </row>
    <row r="1106" spans="1:35" x14ac:dyDescent="0.3">
      <c r="A1106" t="s">
        <v>1489</v>
      </c>
      <c r="AI1106">
        <v>3</v>
      </c>
    </row>
    <row r="1107" spans="1:35" x14ac:dyDescent="0.3">
      <c r="A1107" t="s">
        <v>1490</v>
      </c>
      <c r="AI1107">
        <v>11</v>
      </c>
    </row>
    <row r="1108" spans="1:35" x14ac:dyDescent="0.3">
      <c r="A1108" t="s">
        <v>4339</v>
      </c>
      <c r="AI1108">
        <v>1</v>
      </c>
    </row>
    <row r="1109" spans="1:35" x14ac:dyDescent="0.3">
      <c r="A1109" t="s">
        <v>1491</v>
      </c>
      <c r="AI1109">
        <v>6</v>
      </c>
    </row>
    <row r="1110" spans="1:35" x14ac:dyDescent="0.3">
      <c r="A1110" t="s">
        <v>1492</v>
      </c>
      <c r="AI1110">
        <v>7</v>
      </c>
    </row>
    <row r="1111" spans="1:35" x14ac:dyDescent="0.3">
      <c r="A1111" t="s">
        <v>1493</v>
      </c>
      <c r="AI1111">
        <v>75</v>
      </c>
    </row>
    <row r="1112" spans="1:35" x14ac:dyDescent="0.3">
      <c r="A1112" t="s">
        <v>1494</v>
      </c>
      <c r="AI1112">
        <v>543</v>
      </c>
    </row>
    <row r="1113" spans="1:35" x14ac:dyDescent="0.3">
      <c r="A1113" t="s">
        <v>1496</v>
      </c>
      <c r="AI1113">
        <v>615</v>
      </c>
    </row>
    <row r="1114" spans="1:35" x14ac:dyDescent="0.3">
      <c r="A1114" t="s">
        <v>1497</v>
      </c>
      <c r="AI1114">
        <v>57</v>
      </c>
    </row>
    <row r="1115" spans="1:35" x14ac:dyDescent="0.3">
      <c r="A1115" t="s">
        <v>1498</v>
      </c>
      <c r="AI1115">
        <v>54</v>
      </c>
    </row>
    <row r="1116" spans="1:35" x14ac:dyDescent="0.3">
      <c r="A1116" t="s">
        <v>1499</v>
      </c>
      <c r="AI1116">
        <v>2</v>
      </c>
    </row>
    <row r="1117" spans="1:35" x14ac:dyDescent="0.3">
      <c r="A1117" t="s">
        <v>1500</v>
      </c>
      <c r="AI1117">
        <v>26</v>
      </c>
    </row>
    <row r="1118" spans="1:35" x14ac:dyDescent="0.3">
      <c r="A1118" t="s">
        <v>1501</v>
      </c>
      <c r="AI1118">
        <v>119</v>
      </c>
    </row>
    <row r="1119" spans="1:35" x14ac:dyDescent="0.3">
      <c r="A1119" t="s">
        <v>1502</v>
      </c>
      <c r="AI1119">
        <v>11</v>
      </c>
    </row>
    <row r="1120" spans="1:35" x14ac:dyDescent="0.3">
      <c r="A1120" t="s">
        <v>1504</v>
      </c>
      <c r="AI1120">
        <v>65</v>
      </c>
    </row>
    <row r="1121" spans="1:35" x14ac:dyDescent="0.3">
      <c r="A1121" t="s">
        <v>1505</v>
      </c>
      <c r="AI1121">
        <v>0</v>
      </c>
    </row>
    <row r="1122" spans="1:35" x14ac:dyDescent="0.3">
      <c r="A1122" t="s">
        <v>1507</v>
      </c>
      <c r="AI1122">
        <v>0</v>
      </c>
    </row>
    <row r="1123" spans="1:35" x14ac:dyDescent="0.3">
      <c r="A1123" t="s">
        <v>1508</v>
      </c>
      <c r="AI1123">
        <v>1</v>
      </c>
    </row>
    <row r="1124" spans="1:35" x14ac:dyDescent="0.3">
      <c r="A1124" t="s">
        <v>1509</v>
      </c>
      <c r="AI1124">
        <v>3</v>
      </c>
    </row>
    <row r="1125" spans="1:35" x14ac:dyDescent="0.3">
      <c r="A1125" t="s">
        <v>1510</v>
      </c>
      <c r="AI1125">
        <v>18</v>
      </c>
    </row>
    <row r="1126" spans="1:35" x14ac:dyDescent="0.3">
      <c r="A1126" t="s">
        <v>1511</v>
      </c>
      <c r="AI1126">
        <v>7</v>
      </c>
    </row>
    <row r="1127" spans="1:35" x14ac:dyDescent="0.3">
      <c r="A1127" t="s">
        <v>1512</v>
      </c>
      <c r="AI1127">
        <v>7</v>
      </c>
    </row>
    <row r="1128" spans="1:35" x14ac:dyDescent="0.3">
      <c r="A1128" t="s">
        <v>1513</v>
      </c>
      <c r="AI1128">
        <v>59</v>
      </c>
    </row>
    <row r="1129" spans="1:35" x14ac:dyDescent="0.3">
      <c r="A1129" t="s">
        <v>1514</v>
      </c>
      <c r="AI1129">
        <v>67</v>
      </c>
    </row>
    <row r="1130" spans="1:35" x14ac:dyDescent="0.3">
      <c r="A1130" t="s">
        <v>1515</v>
      </c>
      <c r="AI1130">
        <v>74</v>
      </c>
    </row>
    <row r="1131" spans="1:35" x14ac:dyDescent="0.3">
      <c r="A1131" t="s">
        <v>1516</v>
      </c>
      <c r="AI1131">
        <v>60</v>
      </c>
    </row>
    <row r="1132" spans="1:35" x14ac:dyDescent="0.3">
      <c r="A1132" t="s">
        <v>1517</v>
      </c>
      <c r="AI1132">
        <v>26</v>
      </c>
    </row>
    <row r="1133" spans="1:35" x14ac:dyDescent="0.3">
      <c r="A1133" t="s">
        <v>1518</v>
      </c>
      <c r="AI1133">
        <v>4</v>
      </c>
    </row>
    <row r="1134" spans="1:35" x14ac:dyDescent="0.3">
      <c r="A1134" t="s">
        <v>1519</v>
      </c>
      <c r="AI1134">
        <v>1</v>
      </c>
    </row>
    <row r="1135" spans="1:35" x14ac:dyDescent="0.3">
      <c r="A1135" t="s">
        <v>1520</v>
      </c>
      <c r="AI1135">
        <v>15</v>
      </c>
    </row>
    <row r="1136" spans="1:35" x14ac:dyDescent="0.3">
      <c r="A1136" t="s">
        <v>1521</v>
      </c>
      <c r="AI1136">
        <v>113</v>
      </c>
    </row>
    <row r="1137" spans="1:35" x14ac:dyDescent="0.3">
      <c r="A1137" t="s">
        <v>1523</v>
      </c>
      <c r="AI1137">
        <v>400</v>
      </c>
    </row>
    <row r="1138" spans="1:35" x14ac:dyDescent="0.3">
      <c r="A1138" t="s">
        <v>1524</v>
      </c>
      <c r="AI1138">
        <v>440</v>
      </c>
    </row>
    <row r="1139" spans="1:35" x14ac:dyDescent="0.3">
      <c r="A1139" t="s">
        <v>1525</v>
      </c>
      <c r="AI1139">
        <v>110</v>
      </c>
    </row>
    <row r="1140" spans="1:35" x14ac:dyDescent="0.3">
      <c r="A1140" t="s">
        <v>1526</v>
      </c>
      <c r="AI1140">
        <v>45</v>
      </c>
    </row>
    <row r="1141" spans="1:35" x14ac:dyDescent="0.3">
      <c r="A1141" t="s">
        <v>1527</v>
      </c>
      <c r="AI1141">
        <v>5</v>
      </c>
    </row>
    <row r="1142" spans="1:35" x14ac:dyDescent="0.3">
      <c r="A1142" t="s">
        <v>1528</v>
      </c>
      <c r="AI1142">
        <v>141</v>
      </c>
    </row>
    <row r="1143" spans="1:35" x14ac:dyDescent="0.3">
      <c r="A1143" t="s">
        <v>1529</v>
      </c>
      <c r="AI1143">
        <v>54</v>
      </c>
    </row>
    <row r="1144" spans="1:35" x14ac:dyDescent="0.3">
      <c r="A1144" t="s">
        <v>1530</v>
      </c>
      <c r="AI1144">
        <v>1</v>
      </c>
    </row>
    <row r="1145" spans="1:35" x14ac:dyDescent="0.3">
      <c r="A1145" t="s">
        <v>1531</v>
      </c>
      <c r="AI1145">
        <v>1</v>
      </c>
    </row>
    <row r="1146" spans="1:35" x14ac:dyDescent="0.3">
      <c r="A1146" t="s">
        <v>1532</v>
      </c>
      <c r="AI1146">
        <v>0</v>
      </c>
    </row>
    <row r="1147" spans="1:35" x14ac:dyDescent="0.3">
      <c r="A1147" t="s">
        <v>1533</v>
      </c>
      <c r="AI1147">
        <v>0</v>
      </c>
    </row>
    <row r="1148" spans="1:35" x14ac:dyDescent="0.3">
      <c r="A1148" t="s">
        <v>1534</v>
      </c>
      <c r="AI1148">
        <v>6</v>
      </c>
    </row>
    <row r="1149" spans="1:35" x14ac:dyDescent="0.3">
      <c r="A1149" t="s">
        <v>1535</v>
      </c>
      <c r="AI1149">
        <v>0</v>
      </c>
    </row>
    <row r="1150" spans="1:35" x14ac:dyDescent="0.3">
      <c r="A1150" t="s">
        <v>1536</v>
      </c>
      <c r="AI1150">
        <v>8</v>
      </c>
    </row>
    <row r="1151" spans="1:35" x14ac:dyDescent="0.3">
      <c r="A1151" t="s">
        <v>1537</v>
      </c>
      <c r="AI1151">
        <v>0</v>
      </c>
    </row>
    <row r="1152" spans="1:35" x14ac:dyDescent="0.3">
      <c r="A1152" t="s">
        <v>1538</v>
      </c>
      <c r="AI1152">
        <v>2</v>
      </c>
    </row>
    <row r="1153" spans="1:35" x14ac:dyDescent="0.3">
      <c r="A1153" t="s">
        <v>1539</v>
      </c>
      <c r="AI1153">
        <v>9</v>
      </c>
    </row>
    <row r="1154" spans="1:35" x14ac:dyDescent="0.3">
      <c r="A1154" t="s">
        <v>1540</v>
      </c>
      <c r="AI1154">
        <v>1</v>
      </c>
    </row>
    <row r="1155" spans="1:35" x14ac:dyDescent="0.3">
      <c r="A1155" t="s">
        <v>1541</v>
      </c>
      <c r="AI1155">
        <v>31</v>
      </c>
    </row>
    <row r="1156" spans="1:35" x14ac:dyDescent="0.3">
      <c r="A1156" t="s">
        <v>1542</v>
      </c>
      <c r="AI1156">
        <v>144</v>
      </c>
    </row>
    <row r="1157" spans="1:35" x14ac:dyDescent="0.3">
      <c r="A1157" t="s">
        <v>1543</v>
      </c>
      <c r="AI1157">
        <v>1</v>
      </c>
    </row>
    <row r="1158" spans="1:35" x14ac:dyDescent="0.3">
      <c r="A1158" t="s">
        <v>1544</v>
      </c>
      <c r="AI1158">
        <v>1</v>
      </c>
    </row>
    <row r="1159" spans="1:35" x14ac:dyDescent="0.3">
      <c r="A1159" t="s">
        <v>1545</v>
      </c>
      <c r="AI1159">
        <v>1</v>
      </c>
    </row>
    <row r="1160" spans="1:35" x14ac:dyDescent="0.3">
      <c r="A1160" t="s">
        <v>1546</v>
      </c>
      <c r="AI1160">
        <v>13</v>
      </c>
    </row>
    <row r="1161" spans="1:35" x14ac:dyDescent="0.3">
      <c r="A1161" t="s">
        <v>1547</v>
      </c>
      <c r="AI1161">
        <v>71</v>
      </c>
    </row>
    <row r="1162" spans="1:35" x14ac:dyDescent="0.3">
      <c r="A1162" t="s">
        <v>1548</v>
      </c>
      <c r="AI1162">
        <v>25</v>
      </c>
    </row>
    <row r="1163" spans="1:35" x14ac:dyDescent="0.3">
      <c r="A1163" t="s">
        <v>1549</v>
      </c>
      <c r="AI1163">
        <v>1</v>
      </c>
    </row>
    <row r="1164" spans="1:35" x14ac:dyDescent="0.3">
      <c r="A1164" t="s">
        <v>1550</v>
      </c>
      <c r="AI1164">
        <v>1</v>
      </c>
    </row>
    <row r="1165" spans="1:35" x14ac:dyDescent="0.3">
      <c r="A1165" t="s">
        <v>1551</v>
      </c>
      <c r="AI1165">
        <v>1</v>
      </c>
    </row>
    <row r="1166" spans="1:35" x14ac:dyDescent="0.3">
      <c r="A1166" t="s">
        <v>1552</v>
      </c>
      <c r="AI1166">
        <v>13</v>
      </c>
    </row>
    <row r="1167" spans="1:35" x14ac:dyDescent="0.3">
      <c r="A1167" t="s">
        <v>1553</v>
      </c>
      <c r="AI1167">
        <v>16</v>
      </c>
    </row>
    <row r="1168" spans="1:35" x14ac:dyDescent="0.3">
      <c r="A1168" t="s">
        <v>1554</v>
      </c>
      <c r="AI1168">
        <v>4</v>
      </c>
    </row>
    <row r="1169" spans="1:35" x14ac:dyDescent="0.3">
      <c r="A1169" t="s">
        <v>1555</v>
      </c>
      <c r="AI1169">
        <v>12</v>
      </c>
    </row>
    <row r="1170" spans="1:35" x14ac:dyDescent="0.3">
      <c r="A1170" t="s">
        <v>1556</v>
      </c>
      <c r="AI1170">
        <v>10</v>
      </c>
    </row>
    <row r="1171" spans="1:35" x14ac:dyDescent="0.3">
      <c r="A1171" t="s">
        <v>1557</v>
      </c>
      <c r="AI1171">
        <v>7</v>
      </c>
    </row>
    <row r="1172" spans="1:35" x14ac:dyDescent="0.3">
      <c r="A1172" t="s">
        <v>1558</v>
      </c>
      <c r="AI1172">
        <v>0</v>
      </c>
    </row>
    <row r="1173" spans="1:35" x14ac:dyDescent="0.3">
      <c r="A1173" t="s">
        <v>1559</v>
      </c>
      <c r="AI1173">
        <v>0</v>
      </c>
    </row>
    <row r="1174" spans="1:35" x14ac:dyDescent="0.3">
      <c r="A1174" t="s">
        <v>1560</v>
      </c>
      <c r="AI1174">
        <v>2</v>
      </c>
    </row>
    <row r="1175" spans="1:35" x14ac:dyDescent="0.3">
      <c r="A1175" t="s">
        <v>1561</v>
      </c>
      <c r="AI1175">
        <v>4</v>
      </c>
    </row>
    <row r="1176" spans="1:35" x14ac:dyDescent="0.3">
      <c r="A1176" t="s">
        <v>1562</v>
      </c>
      <c r="AI1176">
        <v>2</v>
      </c>
    </row>
    <row r="1177" spans="1:35" x14ac:dyDescent="0.3">
      <c r="A1177" t="s">
        <v>1563</v>
      </c>
      <c r="AI1177">
        <v>0</v>
      </c>
    </row>
    <row r="1178" spans="1:35" x14ac:dyDescent="0.3">
      <c r="A1178" t="s">
        <v>1564</v>
      </c>
      <c r="AI1178">
        <v>7</v>
      </c>
    </row>
    <row r="1179" spans="1:35" x14ac:dyDescent="0.3">
      <c r="A1179" t="s">
        <v>1565</v>
      </c>
      <c r="AI1179">
        <v>4</v>
      </c>
    </row>
    <row r="1180" spans="1:35" x14ac:dyDescent="0.3">
      <c r="A1180" t="s">
        <v>1566</v>
      </c>
      <c r="AI1180">
        <v>0</v>
      </c>
    </row>
    <row r="1181" spans="1:35" x14ac:dyDescent="0.3">
      <c r="A1181" t="s">
        <v>1567</v>
      </c>
      <c r="AI1181">
        <v>9</v>
      </c>
    </row>
    <row r="1182" spans="1:35" x14ac:dyDescent="0.3">
      <c r="A1182" t="s">
        <v>1568</v>
      </c>
      <c r="AI1182">
        <v>1</v>
      </c>
    </row>
    <row r="1183" spans="1:35" x14ac:dyDescent="0.3">
      <c r="A1183" t="s">
        <v>1569</v>
      </c>
      <c r="AI1183">
        <v>2</v>
      </c>
    </row>
    <row r="1184" spans="1:35" x14ac:dyDescent="0.3">
      <c r="A1184" t="s">
        <v>1570</v>
      </c>
      <c r="AI1184">
        <v>2</v>
      </c>
    </row>
    <row r="1185" spans="1:35" x14ac:dyDescent="0.3">
      <c r="A1185" t="s">
        <v>1571</v>
      </c>
      <c r="AI1185">
        <v>2</v>
      </c>
    </row>
    <row r="1186" spans="1:35" x14ac:dyDescent="0.3">
      <c r="A1186" t="s">
        <v>1572</v>
      </c>
      <c r="AI1186">
        <v>1</v>
      </c>
    </row>
    <row r="1187" spans="1:35" x14ac:dyDescent="0.3">
      <c r="A1187" t="s">
        <v>1573</v>
      </c>
      <c r="AI1187">
        <v>1</v>
      </c>
    </row>
    <row r="1188" spans="1:35" x14ac:dyDescent="0.3">
      <c r="A1188" t="s">
        <v>1574</v>
      </c>
      <c r="AI1188">
        <v>4</v>
      </c>
    </row>
    <row r="1189" spans="1:35" x14ac:dyDescent="0.3">
      <c r="A1189" t="s">
        <v>1575</v>
      </c>
      <c r="AI1189">
        <v>1</v>
      </c>
    </row>
    <row r="1190" spans="1:35" x14ac:dyDescent="0.3">
      <c r="A1190" t="s">
        <v>1576</v>
      </c>
      <c r="AI1190">
        <v>3</v>
      </c>
    </row>
    <row r="1191" spans="1:35" x14ac:dyDescent="0.3">
      <c r="A1191" t="s">
        <v>1577</v>
      </c>
      <c r="AI1191">
        <v>8</v>
      </c>
    </row>
    <row r="1192" spans="1:35" x14ac:dyDescent="0.3">
      <c r="A1192" t="s">
        <v>1578</v>
      </c>
      <c r="AI1192">
        <v>8</v>
      </c>
    </row>
    <row r="1193" spans="1:35" x14ac:dyDescent="0.3">
      <c r="A1193" t="s">
        <v>1579</v>
      </c>
      <c r="AI1193">
        <v>6</v>
      </c>
    </row>
    <row r="1194" spans="1:35" x14ac:dyDescent="0.3">
      <c r="A1194" t="s">
        <v>1580</v>
      </c>
      <c r="AI1194">
        <v>8</v>
      </c>
    </row>
    <row r="1195" spans="1:35" x14ac:dyDescent="0.3">
      <c r="A1195" t="s">
        <v>1581</v>
      </c>
      <c r="AI1195">
        <v>6</v>
      </c>
    </row>
    <row r="1196" spans="1:35" x14ac:dyDescent="0.3">
      <c r="A1196" t="s">
        <v>1582</v>
      </c>
      <c r="AI1196">
        <v>9</v>
      </c>
    </row>
    <row r="1197" spans="1:35" x14ac:dyDescent="0.3">
      <c r="A1197" t="s">
        <v>1583</v>
      </c>
      <c r="AI1197">
        <v>7</v>
      </c>
    </row>
    <row r="1198" spans="1:35" x14ac:dyDescent="0.3">
      <c r="A1198" t="s">
        <v>1584</v>
      </c>
      <c r="AI1198">
        <v>1</v>
      </c>
    </row>
    <row r="1199" spans="1:35" x14ac:dyDescent="0.3">
      <c r="A1199" t="s">
        <v>1585</v>
      </c>
      <c r="AI1199">
        <v>3</v>
      </c>
    </row>
    <row r="1200" spans="1:35" x14ac:dyDescent="0.3">
      <c r="A1200" t="s">
        <v>1586</v>
      </c>
      <c r="AI1200">
        <v>1</v>
      </c>
    </row>
    <row r="1201" spans="1:35" x14ac:dyDescent="0.3">
      <c r="A1201" t="s">
        <v>4340</v>
      </c>
      <c r="AI1201">
        <v>0</v>
      </c>
    </row>
    <row r="1202" spans="1:35" x14ac:dyDescent="0.3">
      <c r="A1202" t="s">
        <v>1587</v>
      </c>
      <c r="AI1202">
        <v>4</v>
      </c>
    </row>
    <row r="1203" spans="1:35" x14ac:dyDescent="0.3">
      <c r="A1203" t="s">
        <v>1588</v>
      </c>
      <c r="AI1203">
        <v>1</v>
      </c>
    </row>
    <row r="1204" spans="1:35" x14ac:dyDescent="0.3">
      <c r="A1204" t="s">
        <v>1589</v>
      </c>
      <c r="AI1204">
        <v>8</v>
      </c>
    </row>
    <row r="1205" spans="1:35" x14ac:dyDescent="0.3">
      <c r="A1205" t="s">
        <v>1590</v>
      </c>
      <c r="AI1205">
        <v>8</v>
      </c>
    </row>
    <row r="1206" spans="1:35" x14ac:dyDescent="0.3">
      <c r="A1206" t="s">
        <v>1591</v>
      </c>
      <c r="AI1206">
        <v>1</v>
      </c>
    </row>
    <row r="1207" spans="1:35" x14ac:dyDescent="0.3">
      <c r="A1207" t="s">
        <v>1592</v>
      </c>
      <c r="AI1207">
        <v>5</v>
      </c>
    </row>
    <row r="1208" spans="1:35" x14ac:dyDescent="0.3">
      <c r="A1208" t="s">
        <v>1593</v>
      </c>
      <c r="AI1208">
        <v>2</v>
      </c>
    </row>
    <row r="1209" spans="1:35" x14ac:dyDescent="0.3">
      <c r="A1209" t="s">
        <v>1594</v>
      </c>
      <c r="AI1209">
        <v>8</v>
      </c>
    </row>
    <row r="1210" spans="1:35" x14ac:dyDescent="0.3">
      <c r="A1210" t="s">
        <v>1595</v>
      </c>
      <c r="AI1210">
        <v>3</v>
      </c>
    </row>
    <row r="1211" spans="1:35" x14ac:dyDescent="0.3">
      <c r="A1211" t="s">
        <v>1596</v>
      </c>
      <c r="AI1211">
        <v>2</v>
      </c>
    </row>
    <row r="1212" spans="1:35" x14ac:dyDescent="0.3">
      <c r="A1212" t="s">
        <v>1597</v>
      </c>
      <c r="AI1212">
        <v>0</v>
      </c>
    </row>
    <row r="1213" spans="1:35" x14ac:dyDescent="0.3">
      <c r="A1213" t="s">
        <v>1598</v>
      </c>
      <c r="AI1213">
        <v>2</v>
      </c>
    </row>
    <row r="1214" spans="1:35" x14ac:dyDescent="0.3">
      <c r="A1214" t="s">
        <v>1599</v>
      </c>
      <c r="AI1214">
        <v>3</v>
      </c>
    </row>
    <row r="1215" spans="1:35" x14ac:dyDescent="0.3">
      <c r="A1215" t="s">
        <v>1600</v>
      </c>
      <c r="AI1215">
        <v>1</v>
      </c>
    </row>
    <row r="1216" spans="1:35" x14ac:dyDescent="0.3">
      <c r="A1216" t="s">
        <v>1601</v>
      </c>
      <c r="AI1216">
        <v>2</v>
      </c>
    </row>
    <row r="1217" spans="1:35" x14ac:dyDescent="0.3">
      <c r="A1217" t="s">
        <v>1602</v>
      </c>
      <c r="AI1217">
        <v>1</v>
      </c>
    </row>
    <row r="1218" spans="1:35" x14ac:dyDescent="0.3">
      <c r="A1218" t="s">
        <v>1603</v>
      </c>
      <c r="AI1218">
        <v>1</v>
      </c>
    </row>
    <row r="1219" spans="1:35" x14ac:dyDescent="0.3">
      <c r="A1219" t="s">
        <v>1604</v>
      </c>
      <c r="AI1219">
        <v>2</v>
      </c>
    </row>
    <row r="1220" spans="1:35" x14ac:dyDescent="0.3">
      <c r="A1220" t="s">
        <v>1605</v>
      </c>
      <c r="AI1220">
        <v>1</v>
      </c>
    </row>
    <row r="1221" spans="1:35" x14ac:dyDescent="0.3">
      <c r="A1221" t="s">
        <v>1606</v>
      </c>
      <c r="AI1221">
        <v>2</v>
      </c>
    </row>
    <row r="1222" spans="1:35" x14ac:dyDescent="0.3">
      <c r="A1222" t="s">
        <v>1607</v>
      </c>
      <c r="AI1222">
        <v>5</v>
      </c>
    </row>
    <row r="1223" spans="1:35" x14ac:dyDescent="0.3">
      <c r="A1223" t="s">
        <v>1608</v>
      </c>
      <c r="AI1223">
        <v>1</v>
      </c>
    </row>
    <row r="1224" spans="1:35" x14ac:dyDescent="0.3">
      <c r="A1224" t="s">
        <v>1609</v>
      </c>
      <c r="AI1224">
        <v>1</v>
      </c>
    </row>
    <row r="1225" spans="1:35" x14ac:dyDescent="0.3">
      <c r="A1225" t="s">
        <v>4341</v>
      </c>
      <c r="AI1225">
        <v>0</v>
      </c>
    </row>
    <row r="1226" spans="1:35" x14ac:dyDescent="0.3">
      <c r="A1226" t="s">
        <v>1610</v>
      </c>
      <c r="AI1226">
        <v>1</v>
      </c>
    </row>
    <row r="1227" spans="1:35" x14ac:dyDescent="0.3">
      <c r="A1227" t="s">
        <v>1611</v>
      </c>
      <c r="AI1227">
        <v>3</v>
      </c>
    </row>
    <row r="1228" spans="1:35" x14ac:dyDescent="0.3">
      <c r="A1228" t="s">
        <v>1612</v>
      </c>
      <c r="AI1228">
        <v>5</v>
      </c>
    </row>
    <row r="1229" spans="1:35" x14ac:dyDescent="0.3">
      <c r="A1229" t="s">
        <v>1613</v>
      </c>
      <c r="AI1229">
        <v>6</v>
      </c>
    </row>
    <row r="1230" spans="1:35" x14ac:dyDescent="0.3">
      <c r="A1230" t="s">
        <v>1614</v>
      </c>
      <c r="AI1230">
        <v>3</v>
      </c>
    </row>
    <row r="1231" spans="1:35" x14ac:dyDescent="0.3">
      <c r="A1231" t="s">
        <v>1615</v>
      </c>
      <c r="AI1231">
        <v>1</v>
      </c>
    </row>
    <row r="1232" spans="1:35" x14ac:dyDescent="0.3">
      <c r="A1232" t="s">
        <v>1616</v>
      </c>
      <c r="AI1232">
        <v>1</v>
      </c>
    </row>
    <row r="1233" spans="1:35" x14ac:dyDescent="0.3">
      <c r="A1233" t="s">
        <v>1617</v>
      </c>
      <c r="AI1233">
        <v>1</v>
      </c>
    </row>
    <row r="1234" spans="1:35" x14ac:dyDescent="0.3">
      <c r="A1234" t="s">
        <v>1618</v>
      </c>
      <c r="AI1234">
        <v>1</v>
      </c>
    </row>
    <row r="1235" spans="1:35" x14ac:dyDescent="0.3">
      <c r="A1235" t="s">
        <v>1619</v>
      </c>
      <c r="AI1235">
        <v>3</v>
      </c>
    </row>
    <row r="1236" spans="1:35" x14ac:dyDescent="0.3">
      <c r="A1236" t="s">
        <v>1620</v>
      </c>
      <c r="AI1236">
        <v>2</v>
      </c>
    </row>
    <row r="1237" spans="1:35" x14ac:dyDescent="0.3">
      <c r="A1237" t="s">
        <v>1621</v>
      </c>
      <c r="AI1237">
        <v>2</v>
      </c>
    </row>
    <row r="1238" spans="1:35" x14ac:dyDescent="0.3">
      <c r="A1238" t="s">
        <v>4342</v>
      </c>
      <c r="AI1238">
        <v>1</v>
      </c>
    </row>
    <row r="1239" spans="1:35" x14ac:dyDescent="0.3">
      <c r="A1239" t="s">
        <v>1622</v>
      </c>
      <c r="AI1239">
        <v>1</v>
      </c>
    </row>
    <row r="1240" spans="1:35" x14ac:dyDescent="0.3">
      <c r="A1240" t="s">
        <v>1623</v>
      </c>
      <c r="AI1240">
        <v>2</v>
      </c>
    </row>
    <row r="1241" spans="1:35" x14ac:dyDescent="0.3">
      <c r="A1241" t="s">
        <v>1624</v>
      </c>
      <c r="AI1241">
        <v>1</v>
      </c>
    </row>
    <row r="1242" spans="1:35" x14ac:dyDescent="0.3">
      <c r="A1242" t="s">
        <v>1625</v>
      </c>
      <c r="AI1242">
        <v>1</v>
      </c>
    </row>
    <row r="1243" spans="1:35" x14ac:dyDescent="0.3">
      <c r="A1243" t="s">
        <v>1626</v>
      </c>
      <c r="AI1243">
        <v>6</v>
      </c>
    </row>
    <row r="1244" spans="1:35" x14ac:dyDescent="0.3">
      <c r="A1244" t="s">
        <v>1627</v>
      </c>
      <c r="AI1244">
        <v>7</v>
      </c>
    </row>
    <row r="1245" spans="1:35" x14ac:dyDescent="0.3">
      <c r="A1245" t="s">
        <v>1628</v>
      </c>
      <c r="AI1245">
        <v>4</v>
      </c>
    </row>
    <row r="1246" spans="1:35" x14ac:dyDescent="0.3">
      <c r="A1246" t="s">
        <v>1629</v>
      </c>
      <c r="AI1246">
        <v>7</v>
      </c>
    </row>
    <row r="1247" spans="1:35" x14ac:dyDescent="0.3">
      <c r="A1247" t="s">
        <v>1630</v>
      </c>
      <c r="AI1247">
        <v>4</v>
      </c>
    </row>
    <row r="1248" spans="1:35" x14ac:dyDescent="0.3">
      <c r="A1248" t="s">
        <v>1631</v>
      </c>
      <c r="AI1248">
        <v>0</v>
      </c>
    </row>
    <row r="1249" spans="1:35" x14ac:dyDescent="0.3">
      <c r="A1249" t="s">
        <v>1633</v>
      </c>
      <c r="AI1249">
        <v>2</v>
      </c>
    </row>
    <row r="1250" spans="1:35" x14ac:dyDescent="0.3">
      <c r="A1250" t="s">
        <v>1634</v>
      </c>
      <c r="AI1250">
        <v>1</v>
      </c>
    </row>
    <row r="1251" spans="1:35" x14ac:dyDescent="0.3">
      <c r="A1251" t="s">
        <v>4343</v>
      </c>
      <c r="AI1251">
        <v>12</v>
      </c>
    </row>
    <row r="1252" spans="1:35" x14ac:dyDescent="0.3">
      <c r="A1252" t="s">
        <v>4344</v>
      </c>
      <c r="AI1252">
        <v>1</v>
      </c>
    </row>
    <row r="1253" spans="1:35" x14ac:dyDescent="0.3">
      <c r="A1253" t="s">
        <v>1635</v>
      </c>
      <c r="AI1253">
        <v>1</v>
      </c>
    </row>
    <row r="1254" spans="1:35" x14ac:dyDescent="0.3">
      <c r="A1254" t="s">
        <v>1636</v>
      </c>
      <c r="AI1254">
        <v>2</v>
      </c>
    </row>
    <row r="1255" spans="1:35" x14ac:dyDescent="0.3">
      <c r="A1255" t="s">
        <v>1637</v>
      </c>
      <c r="AI1255">
        <v>3</v>
      </c>
    </row>
    <row r="1256" spans="1:35" x14ac:dyDescent="0.3">
      <c r="A1256" t="s">
        <v>1638</v>
      </c>
      <c r="AI1256">
        <v>2</v>
      </c>
    </row>
    <row r="1257" spans="1:35" x14ac:dyDescent="0.3">
      <c r="A1257" t="s">
        <v>1639</v>
      </c>
      <c r="AI1257">
        <v>8</v>
      </c>
    </row>
    <row r="1258" spans="1:35" x14ac:dyDescent="0.3">
      <c r="A1258" t="s">
        <v>1640</v>
      </c>
      <c r="AI1258">
        <v>5</v>
      </c>
    </row>
    <row r="1259" spans="1:35" x14ac:dyDescent="0.3">
      <c r="A1259" t="s">
        <v>1641</v>
      </c>
      <c r="AI1259">
        <v>29</v>
      </c>
    </row>
    <row r="1260" spans="1:35" x14ac:dyDescent="0.3">
      <c r="A1260" t="s">
        <v>1642</v>
      </c>
      <c r="AI1260">
        <v>52</v>
      </c>
    </row>
    <row r="1261" spans="1:35" x14ac:dyDescent="0.3">
      <c r="A1261" t="s">
        <v>1643</v>
      </c>
      <c r="AI1261">
        <v>3</v>
      </c>
    </row>
    <row r="1262" spans="1:35" x14ac:dyDescent="0.3">
      <c r="A1262" t="s">
        <v>1644</v>
      </c>
      <c r="AI1262">
        <v>0</v>
      </c>
    </row>
    <row r="1263" spans="1:35" x14ac:dyDescent="0.3">
      <c r="A1263" t="s">
        <v>1645</v>
      </c>
      <c r="AI1263">
        <v>2</v>
      </c>
    </row>
    <row r="1264" spans="1:35" x14ac:dyDescent="0.3">
      <c r="A1264" t="s">
        <v>1646</v>
      </c>
      <c r="AI1264">
        <v>2</v>
      </c>
    </row>
    <row r="1265" spans="1:35" x14ac:dyDescent="0.3">
      <c r="A1265" t="s">
        <v>1647</v>
      </c>
      <c r="AI1265">
        <v>3</v>
      </c>
    </row>
    <row r="1266" spans="1:35" x14ac:dyDescent="0.3">
      <c r="A1266" t="s">
        <v>1648</v>
      </c>
      <c r="AI1266">
        <v>1</v>
      </c>
    </row>
    <row r="1267" spans="1:35" x14ac:dyDescent="0.3">
      <c r="A1267" t="s">
        <v>1649</v>
      </c>
      <c r="AI1267">
        <v>9</v>
      </c>
    </row>
    <row r="1268" spans="1:35" x14ac:dyDescent="0.3">
      <c r="A1268" t="s">
        <v>1650</v>
      </c>
      <c r="AI1268">
        <v>26</v>
      </c>
    </row>
    <row r="1269" spans="1:35" x14ac:dyDescent="0.3">
      <c r="A1269" t="s">
        <v>1651</v>
      </c>
      <c r="AI1269">
        <v>40</v>
      </c>
    </row>
    <row r="1270" spans="1:35" x14ac:dyDescent="0.3">
      <c r="A1270" t="s">
        <v>1652</v>
      </c>
      <c r="AI1270">
        <v>9</v>
      </c>
    </row>
    <row r="1271" spans="1:35" x14ac:dyDescent="0.3">
      <c r="A1271" t="s">
        <v>1653</v>
      </c>
      <c r="AI1271">
        <v>5</v>
      </c>
    </row>
    <row r="1272" spans="1:35" x14ac:dyDescent="0.3">
      <c r="A1272" t="s">
        <v>1654</v>
      </c>
      <c r="AI1272">
        <v>3</v>
      </c>
    </row>
    <row r="1273" spans="1:35" x14ac:dyDescent="0.3">
      <c r="A1273" t="s">
        <v>1655</v>
      </c>
      <c r="AI1273">
        <v>41</v>
      </c>
    </row>
    <row r="1274" spans="1:35" x14ac:dyDescent="0.3">
      <c r="A1274" t="s">
        <v>1656</v>
      </c>
      <c r="AI1274">
        <v>19</v>
      </c>
    </row>
    <row r="1275" spans="1:35" x14ac:dyDescent="0.3">
      <c r="A1275" t="s">
        <v>1657</v>
      </c>
      <c r="AI1275">
        <v>44</v>
      </c>
    </row>
    <row r="1276" spans="1:35" x14ac:dyDescent="0.3">
      <c r="A1276" t="s">
        <v>1658</v>
      </c>
      <c r="AI1276">
        <v>1</v>
      </c>
    </row>
    <row r="1277" spans="1:35" x14ac:dyDescent="0.3">
      <c r="A1277" t="s">
        <v>1659</v>
      </c>
      <c r="AI1277">
        <v>5</v>
      </c>
    </row>
    <row r="1278" spans="1:35" x14ac:dyDescent="0.3">
      <c r="A1278" t="s">
        <v>1660</v>
      </c>
      <c r="AI1278">
        <v>75</v>
      </c>
    </row>
    <row r="1279" spans="1:35" x14ac:dyDescent="0.3">
      <c r="A1279" t="s">
        <v>1661</v>
      </c>
      <c r="AI1279">
        <v>14</v>
      </c>
    </row>
    <row r="1280" spans="1:35" x14ac:dyDescent="0.3">
      <c r="A1280" t="s">
        <v>1662</v>
      </c>
      <c r="AI1280">
        <v>5</v>
      </c>
    </row>
    <row r="1281" spans="1:35" x14ac:dyDescent="0.3">
      <c r="A1281" t="s">
        <v>1663</v>
      </c>
      <c r="AI1281">
        <v>36</v>
      </c>
    </row>
    <row r="1282" spans="1:35" x14ac:dyDescent="0.3">
      <c r="A1282" t="s">
        <v>1664</v>
      </c>
      <c r="AI1282">
        <v>1</v>
      </c>
    </row>
    <row r="1283" spans="1:35" x14ac:dyDescent="0.3">
      <c r="A1283" t="s">
        <v>1665</v>
      </c>
      <c r="AI1283">
        <v>1</v>
      </c>
    </row>
    <row r="1284" spans="1:35" x14ac:dyDescent="0.3">
      <c r="A1284" t="s">
        <v>1666</v>
      </c>
      <c r="AI1284">
        <v>18</v>
      </c>
    </row>
    <row r="1285" spans="1:35" x14ac:dyDescent="0.3">
      <c r="A1285" t="s">
        <v>1667</v>
      </c>
      <c r="AI1285">
        <v>6</v>
      </c>
    </row>
    <row r="1286" spans="1:35" x14ac:dyDescent="0.3">
      <c r="A1286" t="s">
        <v>1668</v>
      </c>
      <c r="AI1286">
        <v>2</v>
      </c>
    </row>
    <row r="1287" spans="1:35" x14ac:dyDescent="0.3">
      <c r="A1287" t="s">
        <v>1669</v>
      </c>
      <c r="AI1287">
        <v>6</v>
      </c>
    </row>
    <row r="1288" spans="1:35" x14ac:dyDescent="0.3">
      <c r="A1288" t="s">
        <v>1670</v>
      </c>
      <c r="AI1288">
        <v>1</v>
      </c>
    </row>
    <row r="1289" spans="1:35" x14ac:dyDescent="0.3">
      <c r="A1289" t="s">
        <v>1671</v>
      </c>
      <c r="AI1289">
        <v>8</v>
      </c>
    </row>
    <row r="1290" spans="1:35" x14ac:dyDescent="0.3">
      <c r="A1290" t="s">
        <v>1672</v>
      </c>
      <c r="AI1290">
        <v>1</v>
      </c>
    </row>
    <row r="1291" spans="1:35" x14ac:dyDescent="0.3">
      <c r="A1291" t="s">
        <v>1673</v>
      </c>
      <c r="AI1291">
        <v>1</v>
      </c>
    </row>
    <row r="1292" spans="1:35" x14ac:dyDescent="0.3">
      <c r="A1292" t="s">
        <v>1674</v>
      </c>
      <c r="AI1292">
        <v>1</v>
      </c>
    </row>
    <row r="1293" spans="1:35" x14ac:dyDescent="0.3">
      <c r="A1293" t="s">
        <v>1675</v>
      </c>
      <c r="AI1293">
        <v>2</v>
      </c>
    </row>
    <row r="1294" spans="1:35" x14ac:dyDescent="0.3">
      <c r="A1294" t="s">
        <v>1676</v>
      </c>
      <c r="AI1294">
        <v>14</v>
      </c>
    </row>
    <row r="1295" spans="1:35" x14ac:dyDescent="0.3">
      <c r="A1295" t="s">
        <v>1677</v>
      </c>
      <c r="AI1295">
        <v>5</v>
      </c>
    </row>
    <row r="1296" spans="1:35" x14ac:dyDescent="0.3">
      <c r="A1296" t="s">
        <v>1678</v>
      </c>
      <c r="AI1296">
        <v>8</v>
      </c>
    </row>
    <row r="1297" spans="1:35" x14ac:dyDescent="0.3">
      <c r="A1297" t="s">
        <v>1679</v>
      </c>
      <c r="AI1297">
        <v>2</v>
      </c>
    </row>
    <row r="1298" spans="1:35" x14ac:dyDescent="0.3">
      <c r="A1298" t="s">
        <v>1680</v>
      </c>
      <c r="AI1298">
        <v>2</v>
      </c>
    </row>
    <row r="1299" spans="1:35" x14ac:dyDescent="0.3">
      <c r="A1299" t="s">
        <v>1681</v>
      </c>
      <c r="AI1299">
        <v>25</v>
      </c>
    </row>
    <row r="1300" spans="1:35" x14ac:dyDescent="0.3">
      <c r="A1300" t="s">
        <v>1682</v>
      </c>
      <c r="AI1300">
        <v>3</v>
      </c>
    </row>
    <row r="1301" spans="1:35" x14ac:dyDescent="0.3">
      <c r="A1301" t="s">
        <v>1683</v>
      </c>
      <c r="AI1301">
        <v>1</v>
      </c>
    </row>
    <row r="1302" spans="1:35" x14ac:dyDescent="0.3">
      <c r="A1302" t="s">
        <v>1684</v>
      </c>
      <c r="AI1302">
        <v>6</v>
      </c>
    </row>
    <row r="1303" spans="1:35" x14ac:dyDescent="0.3">
      <c r="A1303" t="s">
        <v>1685</v>
      </c>
      <c r="AI1303">
        <v>10</v>
      </c>
    </row>
    <row r="1304" spans="1:35" x14ac:dyDescent="0.3">
      <c r="A1304" t="s">
        <v>1686</v>
      </c>
      <c r="AI1304">
        <v>2</v>
      </c>
    </row>
    <row r="1305" spans="1:35" x14ac:dyDescent="0.3">
      <c r="A1305" t="s">
        <v>1687</v>
      </c>
      <c r="AI1305">
        <v>4</v>
      </c>
    </row>
    <row r="1306" spans="1:35" x14ac:dyDescent="0.3">
      <c r="A1306" t="s">
        <v>1688</v>
      </c>
      <c r="AI1306">
        <v>2</v>
      </c>
    </row>
    <row r="1307" spans="1:35" x14ac:dyDescent="0.3">
      <c r="A1307" t="s">
        <v>1689</v>
      </c>
      <c r="AI1307">
        <v>17</v>
      </c>
    </row>
    <row r="1308" spans="1:35" x14ac:dyDescent="0.3">
      <c r="A1308" t="s">
        <v>1690</v>
      </c>
      <c r="AI1308">
        <v>2</v>
      </c>
    </row>
    <row r="1309" spans="1:35" x14ac:dyDescent="0.3">
      <c r="A1309" t="s">
        <v>1691</v>
      </c>
      <c r="AI1309">
        <v>1</v>
      </c>
    </row>
    <row r="1310" spans="1:35" x14ac:dyDescent="0.3">
      <c r="A1310" t="s">
        <v>1692</v>
      </c>
      <c r="AI1310">
        <v>78</v>
      </c>
    </row>
    <row r="1311" spans="1:35" x14ac:dyDescent="0.3">
      <c r="A1311" t="s">
        <v>1693</v>
      </c>
      <c r="AI1311">
        <v>65</v>
      </c>
    </row>
    <row r="1312" spans="1:35" x14ac:dyDescent="0.3">
      <c r="A1312" t="s">
        <v>1694</v>
      </c>
      <c r="AI1312">
        <v>5</v>
      </c>
    </row>
    <row r="1313" spans="1:35" x14ac:dyDescent="0.3">
      <c r="A1313" t="s">
        <v>1695</v>
      </c>
      <c r="AI1313">
        <v>1</v>
      </c>
    </row>
    <row r="1314" spans="1:35" x14ac:dyDescent="0.3">
      <c r="A1314" t="s">
        <v>1696</v>
      </c>
      <c r="AI1314">
        <v>3</v>
      </c>
    </row>
    <row r="1315" spans="1:35" x14ac:dyDescent="0.3">
      <c r="A1315" t="s">
        <v>1697</v>
      </c>
      <c r="AI1315">
        <v>3</v>
      </c>
    </row>
    <row r="1316" spans="1:35" x14ac:dyDescent="0.3">
      <c r="A1316" t="s">
        <v>1698</v>
      </c>
      <c r="AI1316">
        <v>2</v>
      </c>
    </row>
    <row r="1317" spans="1:35" x14ac:dyDescent="0.3">
      <c r="A1317" t="s">
        <v>1699</v>
      </c>
      <c r="AI1317">
        <v>13</v>
      </c>
    </row>
    <row r="1318" spans="1:35" x14ac:dyDescent="0.3">
      <c r="A1318" t="s">
        <v>1700</v>
      </c>
      <c r="AI1318">
        <v>1</v>
      </c>
    </row>
    <row r="1319" spans="1:35" x14ac:dyDescent="0.3">
      <c r="A1319" t="s">
        <v>1701</v>
      </c>
      <c r="AI1319">
        <v>3</v>
      </c>
    </row>
    <row r="1320" spans="1:35" x14ac:dyDescent="0.3">
      <c r="A1320" t="s">
        <v>1702</v>
      </c>
      <c r="AI1320">
        <v>3</v>
      </c>
    </row>
    <row r="1321" spans="1:35" x14ac:dyDescent="0.3">
      <c r="A1321" t="s">
        <v>1703</v>
      </c>
      <c r="AI1321">
        <v>6</v>
      </c>
    </row>
    <row r="1322" spans="1:35" x14ac:dyDescent="0.3">
      <c r="A1322" t="s">
        <v>1704</v>
      </c>
      <c r="AI1322">
        <v>4</v>
      </c>
    </row>
    <row r="1323" spans="1:35" x14ac:dyDescent="0.3">
      <c r="A1323" t="s">
        <v>1705</v>
      </c>
      <c r="AI1323">
        <v>4</v>
      </c>
    </row>
    <row r="1324" spans="1:35" x14ac:dyDescent="0.3">
      <c r="A1324" t="s">
        <v>1706</v>
      </c>
      <c r="AI1324">
        <v>2</v>
      </c>
    </row>
    <row r="1325" spans="1:35" x14ac:dyDescent="0.3">
      <c r="A1325" t="s">
        <v>1707</v>
      </c>
      <c r="AI1325">
        <v>4</v>
      </c>
    </row>
    <row r="1326" spans="1:35" x14ac:dyDescent="0.3">
      <c r="A1326" t="s">
        <v>1708</v>
      </c>
      <c r="AI1326">
        <v>4</v>
      </c>
    </row>
    <row r="1327" spans="1:35" x14ac:dyDescent="0.3">
      <c r="A1327" t="s">
        <v>1709</v>
      </c>
      <c r="AI1327">
        <v>1</v>
      </c>
    </row>
    <row r="1328" spans="1:35" x14ac:dyDescent="0.3">
      <c r="A1328" t="s">
        <v>1710</v>
      </c>
      <c r="AI1328">
        <v>3</v>
      </c>
    </row>
    <row r="1329" spans="1:35" x14ac:dyDescent="0.3">
      <c r="A1329" t="s">
        <v>1711</v>
      </c>
      <c r="AI1329">
        <v>8</v>
      </c>
    </row>
    <row r="1330" spans="1:35" x14ac:dyDescent="0.3">
      <c r="A1330" t="s">
        <v>1712</v>
      </c>
      <c r="AI1330">
        <v>6</v>
      </c>
    </row>
    <row r="1331" spans="1:35" x14ac:dyDescent="0.3">
      <c r="A1331" t="s">
        <v>1713</v>
      </c>
      <c r="AI1331">
        <v>76</v>
      </c>
    </row>
    <row r="1332" spans="1:35" x14ac:dyDescent="0.3">
      <c r="A1332" t="s">
        <v>1714</v>
      </c>
      <c r="AI1332">
        <v>1</v>
      </c>
    </row>
    <row r="1333" spans="1:35" x14ac:dyDescent="0.3">
      <c r="A1333" t="s">
        <v>1715</v>
      </c>
      <c r="AI1333">
        <v>2</v>
      </c>
    </row>
    <row r="1334" spans="1:35" x14ac:dyDescent="0.3">
      <c r="A1334" t="s">
        <v>1716</v>
      </c>
      <c r="AI1334">
        <v>8</v>
      </c>
    </row>
    <row r="1335" spans="1:35" x14ac:dyDescent="0.3">
      <c r="A1335" t="s">
        <v>1717</v>
      </c>
      <c r="AI1335">
        <v>14</v>
      </c>
    </row>
    <row r="1336" spans="1:35" x14ac:dyDescent="0.3">
      <c r="A1336" t="s">
        <v>1718</v>
      </c>
      <c r="AI1336">
        <v>1</v>
      </c>
    </row>
    <row r="1337" spans="1:35" x14ac:dyDescent="0.3">
      <c r="A1337" t="s">
        <v>1719</v>
      </c>
      <c r="AI1337">
        <v>15</v>
      </c>
    </row>
    <row r="1338" spans="1:35" x14ac:dyDescent="0.3">
      <c r="A1338" t="s">
        <v>1720</v>
      </c>
      <c r="AI1338">
        <v>22</v>
      </c>
    </row>
    <row r="1339" spans="1:35" x14ac:dyDescent="0.3">
      <c r="A1339" t="s">
        <v>1721</v>
      </c>
      <c r="AI1339">
        <v>1</v>
      </c>
    </row>
    <row r="1340" spans="1:35" x14ac:dyDescent="0.3">
      <c r="A1340" t="s">
        <v>1722</v>
      </c>
      <c r="AI1340">
        <v>2</v>
      </c>
    </row>
    <row r="1341" spans="1:35" x14ac:dyDescent="0.3">
      <c r="A1341" t="s">
        <v>1723</v>
      </c>
      <c r="AI1341">
        <v>5</v>
      </c>
    </row>
    <row r="1342" spans="1:35" x14ac:dyDescent="0.3">
      <c r="A1342" t="s">
        <v>1724</v>
      </c>
      <c r="AI1342">
        <v>1</v>
      </c>
    </row>
    <row r="1343" spans="1:35" x14ac:dyDescent="0.3">
      <c r="A1343" t="s">
        <v>1725</v>
      </c>
      <c r="AI1343">
        <v>4</v>
      </c>
    </row>
    <row r="1344" spans="1:35" x14ac:dyDescent="0.3">
      <c r="A1344" t="s">
        <v>1726</v>
      </c>
      <c r="AI1344">
        <v>2</v>
      </c>
    </row>
    <row r="1345" spans="1:35" x14ac:dyDescent="0.3">
      <c r="A1345" t="s">
        <v>1727</v>
      </c>
      <c r="AI1345">
        <v>1</v>
      </c>
    </row>
    <row r="1346" spans="1:35" x14ac:dyDescent="0.3">
      <c r="A1346" t="s">
        <v>1728</v>
      </c>
      <c r="AI1346">
        <v>4</v>
      </c>
    </row>
    <row r="1347" spans="1:35" x14ac:dyDescent="0.3">
      <c r="A1347" t="s">
        <v>1729</v>
      </c>
      <c r="AI1347">
        <v>1</v>
      </c>
    </row>
    <row r="1348" spans="1:35" x14ac:dyDescent="0.3">
      <c r="A1348" t="s">
        <v>1730</v>
      </c>
      <c r="AI1348">
        <v>1</v>
      </c>
    </row>
    <row r="1349" spans="1:35" x14ac:dyDescent="0.3">
      <c r="A1349" t="s">
        <v>1731</v>
      </c>
      <c r="AI1349">
        <v>4</v>
      </c>
    </row>
    <row r="1350" spans="1:35" x14ac:dyDescent="0.3">
      <c r="A1350" t="s">
        <v>1732</v>
      </c>
      <c r="AI1350">
        <v>4</v>
      </c>
    </row>
    <row r="1351" spans="1:35" x14ac:dyDescent="0.3">
      <c r="A1351" t="s">
        <v>1733</v>
      </c>
      <c r="AI1351">
        <v>1</v>
      </c>
    </row>
    <row r="1352" spans="1:35" x14ac:dyDescent="0.3">
      <c r="A1352" t="s">
        <v>1734</v>
      </c>
      <c r="AI1352">
        <v>1</v>
      </c>
    </row>
    <row r="1353" spans="1:35" x14ac:dyDescent="0.3">
      <c r="A1353" t="s">
        <v>1735</v>
      </c>
      <c r="AI1353">
        <v>12</v>
      </c>
    </row>
    <row r="1354" spans="1:35" x14ac:dyDescent="0.3">
      <c r="A1354" t="s">
        <v>1736</v>
      </c>
      <c r="AI1354">
        <v>3</v>
      </c>
    </row>
    <row r="1355" spans="1:35" x14ac:dyDescent="0.3">
      <c r="A1355" t="s">
        <v>1737</v>
      </c>
      <c r="AI1355">
        <v>3</v>
      </c>
    </row>
    <row r="1356" spans="1:35" x14ac:dyDescent="0.3">
      <c r="A1356" t="s">
        <v>1738</v>
      </c>
      <c r="AI1356">
        <v>5</v>
      </c>
    </row>
    <row r="1357" spans="1:35" x14ac:dyDescent="0.3">
      <c r="A1357" t="s">
        <v>1739</v>
      </c>
      <c r="AI1357">
        <v>1</v>
      </c>
    </row>
    <row r="1358" spans="1:35" x14ac:dyDescent="0.3">
      <c r="A1358" t="s">
        <v>1740</v>
      </c>
      <c r="AI1358">
        <v>2</v>
      </c>
    </row>
    <row r="1359" spans="1:35" x14ac:dyDescent="0.3">
      <c r="A1359" t="s">
        <v>1741</v>
      </c>
      <c r="AI1359">
        <v>4</v>
      </c>
    </row>
    <row r="1360" spans="1:35" x14ac:dyDescent="0.3">
      <c r="A1360" t="s">
        <v>1742</v>
      </c>
      <c r="AI1360">
        <v>4</v>
      </c>
    </row>
    <row r="1361" spans="1:35" x14ac:dyDescent="0.3">
      <c r="A1361" t="s">
        <v>1743</v>
      </c>
      <c r="AI1361">
        <v>6</v>
      </c>
    </row>
    <row r="1362" spans="1:35" x14ac:dyDescent="0.3">
      <c r="A1362" t="s">
        <v>1744</v>
      </c>
      <c r="AI1362">
        <v>1</v>
      </c>
    </row>
    <row r="1363" spans="1:35" x14ac:dyDescent="0.3">
      <c r="A1363" t="s">
        <v>1745</v>
      </c>
      <c r="AI1363">
        <v>1</v>
      </c>
    </row>
    <row r="1364" spans="1:35" x14ac:dyDescent="0.3">
      <c r="A1364" t="s">
        <v>1746</v>
      </c>
      <c r="AI1364">
        <v>14</v>
      </c>
    </row>
    <row r="1365" spans="1:35" x14ac:dyDescent="0.3">
      <c r="A1365" t="s">
        <v>1747</v>
      </c>
      <c r="AI1365">
        <v>20</v>
      </c>
    </row>
    <row r="1366" spans="1:35" x14ac:dyDescent="0.3">
      <c r="A1366" t="s">
        <v>1748</v>
      </c>
      <c r="AI1366">
        <v>53</v>
      </c>
    </row>
    <row r="1367" spans="1:35" x14ac:dyDescent="0.3">
      <c r="A1367" t="s">
        <v>1749</v>
      </c>
      <c r="AI1367">
        <v>7</v>
      </c>
    </row>
    <row r="1368" spans="1:35" x14ac:dyDescent="0.3">
      <c r="A1368" t="s">
        <v>1750</v>
      </c>
      <c r="AI1368">
        <v>21</v>
      </c>
    </row>
    <row r="1369" spans="1:35" x14ac:dyDescent="0.3">
      <c r="A1369" t="s">
        <v>1751</v>
      </c>
      <c r="AI1369">
        <v>5</v>
      </c>
    </row>
    <row r="1370" spans="1:35" x14ac:dyDescent="0.3">
      <c r="A1370" t="s">
        <v>1752</v>
      </c>
      <c r="AI1370">
        <v>24</v>
      </c>
    </row>
    <row r="1371" spans="1:35" x14ac:dyDescent="0.3">
      <c r="A1371" t="s">
        <v>1753</v>
      </c>
      <c r="AI1371">
        <v>0</v>
      </c>
    </row>
    <row r="1372" spans="1:35" x14ac:dyDescent="0.3">
      <c r="A1372" t="s">
        <v>1754</v>
      </c>
      <c r="AI1372">
        <v>3</v>
      </c>
    </row>
    <row r="1373" spans="1:35" x14ac:dyDescent="0.3">
      <c r="A1373" t="s">
        <v>1755</v>
      </c>
      <c r="AI1373">
        <v>2</v>
      </c>
    </row>
    <row r="1374" spans="1:35" x14ac:dyDescent="0.3">
      <c r="A1374" t="s">
        <v>1756</v>
      </c>
      <c r="AI1374">
        <v>2</v>
      </c>
    </row>
    <row r="1375" spans="1:35" x14ac:dyDescent="0.3">
      <c r="A1375" t="s">
        <v>1757</v>
      </c>
      <c r="AI1375">
        <v>1</v>
      </c>
    </row>
    <row r="1376" spans="1:35" x14ac:dyDescent="0.3">
      <c r="A1376" t="s">
        <v>1758</v>
      </c>
      <c r="AI1376">
        <v>2</v>
      </c>
    </row>
    <row r="1377" spans="1:35" x14ac:dyDescent="0.3">
      <c r="A1377" t="s">
        <v>1759</v>
      </c>
      <c r="AI1377">
        <v>1</v>
      </c>
    </row>
    <row r="1378" spans="1:35" x14ac:dyDescent="0.3">
      <c r="A1378" t="s">
        <v>1760</v>
      </c>
      <c r="AI1378">
        <v>9</v>
      </c>
    </row>
    <row r="1379" spans="1:35" x14ac:dyDescent="0.3">
      <c r="A1379" t="s">
        <v>1761</v>
      </c>
      <c r="AI1379">
        <v>1</v>
      </c>
    </row>
    <row r="1380" spans="1:35" x14ac:dyDescent="0.3">
      <c r="A1380" t="s">
        <v>1762</v>
      </c>
      <c r="AI1380">
        <v>1</v>
      </c>
    </row>
    <row r="1381" spans="1:35" x14ac:dyDescent="0.3">
      <c r="A1381" t="s">
        <v>1763</v>
      </c>
      <c r="AI1381">
        <v>1</v>
      </c>
    </row>
    <row r="1382" spans="1:35" x14ac:dyDescent="0.3">
      <c r="A1382" t="s">
        <v>1764</v>
      </c>
      <c r="AI1382">
        <v>6</v>
      </c>
    </row>
    <row r="1383" spans="1:35" x14ac:dyDescent="0.3">
      <c r="A1383" t="s">
        <v>1765</v>
      </c>
      <c r="AI1383">
        <v>1</v>
      </c>
    </row>
    <row r="1384" spans="1:35" x14ac:dyDescent="0.3">
      <c r="A1384" t="s">
        <v>1766</v>
      </c>
      <c r="AI1384">
        <v>8</v>
      </c>
    </row>
    <row r="1385" spans="1:35" x14ac:dyDescent="0.3">
      <c r="A1385" t="s">
        <v>1767</v>
      </c>
      <c r="AI1385">
        <v>12</v>
      </c>
    </row>
    <row r="1386" spans="1:35" x14ac:dyDescent="0.3">
      <c r="A1386" t="s">
        <v>1768</v>
      </c>
      <c r="AI1386">
        <v>53</v>
      </c>
    </row>
    <row r="1387" spans="1:35" x14ac:dyDescent="0.3">
      <c r="A1387" t="s">
        <v>1769</v>
      </c>
      <c r="AI1387">
        <v>82</v>
      </c>
    </row>
    <row r="1388" spans="1:35" x14ac:dyDescent="0.3">
      <c r="A1388" t="s">
        <v>1770</v>
      </c>
      <c r="AI1388">
        <v>27</v>
      </c>
    </row>
    <row r="1389" spans="1:35" x14ac:dyDescent="0.3">
      <c r="A1389" t="s">
        <v>1771</v>
      </c>
      <c r="AI1389">
        <v>671</v>
      </c>
    </row>
    <row r="1390" spans="1:35" x14ac:dyDescent="0.3">
      <c r="A1390" t="s">
        <v>1773</v>
      </c>
      <c r="AI1390">
        <v>3</v>
      </c>
    </row>
    <row r="1391" spans="1:35" x14ac:dyDescent="0.3">
      <c r="A1391" t="s">
        <v>1774</v>
      </c>
      <c r="AI1391">
        <v>2</v>
      </c>
    </row>
    <row r="1392" spans="1:35" x14ac:dyDescent="0.3">
      <c r="A1392" t="s">
        <v>1775</v>
      </c>
      <c r="AI1392">
        <v>4</v>
      </c>
    </row>
    <row r="1393" spans="1:35" x14ac:dyDescent="0.3">
      <c r="A1393" t="s">
        <v>1776</v>
      </c>
      <c r="AI1393">
        <v>2</v>
      </c>
    </row>
    <row r="1394" spans="1:35" x14ac:dyDescent="0.3">
      <c r="A1394" t="s">
        <v>1777</v>
      </c>
      <c r="AI1394">
        <v>1</v>
      </c>
    </row>
    <row r="1395" spans="1:35" x14ac:dyDescent="0.3">
      <c r="A1395" t="s">
        <v>1778</v>
      </c>
      <c r="AI1395">
        <v>1</v>
      </c>
    </row>
    <row r="1396" spans="1:35" x14ac:dyDescent="0.3">
      <c r="A1396" t="s">
        <v>1779</v>
      </c>
      <c r="AI1396">
        <v>1</v>
      </c>
    </row>
    <row r="1397" spans="1:35" x14ac:dyDescent="0.3">
      <c r="A1397" t="s">
        <v>1780</v>
      </c>
      <c r="AI1397">
        <v>2</v>
      </c>
    </row>
    <row r="1398" spans="1:35" x14ac:dyDescent="0.3">
      <c r="A1398" t="s">
        <v>1781</v>
      </c>
      <c r="AI1398">
        <v>2</v>
      </c>
    </row>
    <row r="1399" spans="1:35" x14ac:dyDescent="0.3">
      <c r="A1399" t="s">
        <v>1782</v>
      </c>
      <c r="AI1399">
        <v>3</v>
      </c>
    </row>
    <row r="1400" spans="1:35" x14ac:dyDescent="0.3">
      <c r="A1400" t="s">
        <v>1783</v>
      </c>
      <c r="AI1400">
        <v>2</v>
      </c>
    </row>
    <row r="1401" spans="1:35" x14ac:dyDescent="0.3">
      <c r="A1401" t="s">
        <v>1784</v>
      </c>
      <c r="AI1401">
        <v>2</v>
      </c>
    </row>
    <row r="1402" spans="1:35" x14ac:dyDescent="0.3">
      <c r="A1402" t="s">
        <v>1785</v>
      </c>
      <c r="AI1402">
        <v>3</v>
      </c>
    </row>
    <row r="1403" spans="1:35" x14ac:dyDescent="0.3">
      <c r="A1403" t="s">
        <v>1786</v>
      </c>
      <c r="AI1403">
        <v>1</v>
      </c>
    </row>
    <row r="1404" spans="1:35" x14ac:dyDescent="0.3">
      <c r="A1404" t="s">
        <v>1787</v>
      </c>
      <c r="AI1404">
        <v>1</v>
      </c>
    </row>
    <row r="1405" spans="1:35" x14ac:dyDescent="0.3">
      <c r="A1405" t="s">
        <v>1788</v>
      </c>
      <c r="AI1405">
        <v>3</v>
      </c>
    </row>
    <row r="1406" spans="1:35" x14ac:dyDescent="0.3">
      <c r="A1406" t="s">
        <v>1789</v>
      </c>
      <c r="AI1406">
        <v>2</v>
      </c>
    </row>
    <row r="1407" spans="1:35" x14ac:dyDescent="0.3">
      <c r="A1407" t="s">
        <v>1790</v>
      </c>
      <c r="AI1407">
        <v>2</v>
      </c>
    </row>
    <row r="1408" spans="1:35" x14ac:dyDescent="0.3">
      <c r="A1408" t="s">
        <v>1791</v>
      </c>
      <c r="AI1408">
        <v>1</v>
      </c>
    </row>
    <row r="1409" spans="1:35" x14ac:dyDescent="0.3">
      <c r="A1409" t="s">
        <v>1792</v>
      </c>
      <c r="AI1409">
        <v>1</v>
      </c>
    </row>
    <row r="1410" spans="1:35" x14ac:dyDescent="0.3">
      <c r="A1410" t="s">
        <v>1793</v>
      </c>
      <c r="AI1410">
        <v>2</v>
      </c>
    </row>
    <row r="1411" spans="1:35" x14ac:dyDescent="0.3">
      <c r="A1411" t="s">
        <v>1794</v>
      </c>
      <c r="AI1411">
        <v>1</v>
      </c>
    </row>
    <row r="1412" spans="1:35" x14ac:dyDescent="0.3">
      <c r="A1412" t="s">
        <v>1795</v>
      </c>
      <c r="AI1412">
        <v>2</v>
      </c>
    </row>
    <row r="1413" spans="1:35" x14ac:dyDescent="0.3">
      <c r="A1413" t="s">
        <v>1796</v>
      </c>
      <c r="AI1413">
        <v>2</v>
      </c>
    </row>
    <row r="1414" spans="1:35" x14ac:dyDescent="0.3">
      <c r="A1414" t="s">
        <v>1797</v>
      </c>
      <c r="AI1414">
        <v>1</v>
      </c>
    </row>
    <row r="1415" spans="1:35" x14ac:dyDescent="0.3">
      <c r="A1415" t="s">
        <v>1798</v>
      </c>
      <c r="AI1415">
        <v>2</v>
      </c>
    </row>
    <row r="1416" spans="1:35" x14ac:dyDescent="0.3">
      <c r="A1416" t="s">
        <v>1799</v>
      </c>
      <c r="AI1416">
        <v>1</v>
      </c>
    </row>
    <row r="1417" spans="1:35" x14ac:dyDescent="0.3">
      <c r="A1417" t="s">
        <v>1800</v>
      </c>
      <c r="AI1417">
        <v>1</v>
      </c>
    </row>
    <row r="1418" spans="1:35" x14ac:dyDescent="0.3">
      <c r="A1418" t="s">
        <v>1801</v>
      </c>
      <c r="AI1418">
        <v>1</v>
      </c>
    </row>
    <row r="1419" spans="1:35" x14ac:dyDescent="0.3">
      <c r="A1419" t="s">
        <v>1802</v>
      </c>
      <c r="AI1419">
        <v>1</v>
      </c>
    </row>
    <row r="1420" spans="1:35" x14ac:dyDescent="0.3">
      <c r="A1420" t="s">
        <v>1803</v>
      </c>
      <c r="AI1420">
        <v>2</v>
      </c>
    </row>
    <row r="1421" spans="1:35" x14ac:dyDescent="0.3">
      <c r="A1421" t="s">
        <v>1804</v>
      </c>
      <c r="AI1421">
        <v>1</v>
      </c>
    </row>
    <row r="1422" spans="1:35" x14ac:dyDescent="0.3">
      <c r="A1422" t="s">
        <v>1805</v>
      </c>
      <c r="AI1422">
        <v>2</v>
      </c>
    </row>
    <row r="1423" spans="1:35" x14ac:dyDescent="0.3">
      <c r="A1423" t="s">
        <v>1806</v>
      </c>
      <c r="AI1423">
        <v>1</v>
      </c>
    </row>
    <row r="1424" spans="1:35" x14ac:dyDescent="0.3">
      <c r="A1424" t="s">
        <v>1807</v>
      </c>
      <c r="AI1424">
        <v>1</v>
      </c>
    </row>
    <row r="1425" spans="1:35" x14ac:dyDescent="0.3">
      <c r="A1425" t="s">
        <v>1808</v>
      </c>
      <c r="AI1425">
        <v>1</v>
      </c>
    </row>
    <row r="1426" spans="1:35" x14ac:dyDescent="0.3">
      <c r="A1426" t="s">
        <v>1809</v>
      </c>
      <c r="AI1426">
        <v>4</v>
      </c>
    </row>
    <row r="1427" spans="1:35" x14ac:dyDescent="0.3">
      <c r="A1427" t="s">
        <v>1810</v>
      </c>
      <c r="AI1427">
        <v>2</v>
      </c>
    </row>
    <row r="1428" spans="1:35" x14ac:dyDescent="0.3">
      <c r="A1428" t="s">
        <v>1811</v>
      </c>
      <c r="AI1428">
        <v>5</v>
      </c>
    </row>
    <row r="1429" spans="1:35" x14ac:dyDescent="0.3">
      <c r="A1429" t="s">
        <v>1812</v>
      </c>
      <c r="AI1429">
        <v>1</v>
      </c>
    </row>
    <row r="1430" spans="1:35" x14ac:dyDescent="0.3">
      <c r="A1430" t="s">
        <v>1813</v>
      </c>
      <c r="AI1430">
        <v>2</v>
      </c>
    </row>
    <row r="1431" spans="1:35" x14ac:dyDescent="0.3">
      <c r="A1431" t="s">
        <v>1814</v>
      </c>
      <c r="AI1431">
        <v>8</v>
      </c>
    </row>
    <row r="1432" spans="1:35" x14ac:dyDescent="0.3">
      <c r="A1432" t="s">
        <v>1815</v>
      </c>
      <c r="AI1432">
        <v>1</v>
      </c>
    </row>
    <row r="1433" spans="1:35" x14ac:dyDescent="0.3">
      <c r="A1433" t="s">
        <v>1816</v>
      </c>
      <c r="AI1433">
        <v>1</v>
      </c>
    </row>
    <row r="1434" spans="1:35" x14ac:dyDescent="0.3">
      <c r="A1434" t="s">
        <v>1817</v>
      </c>
      <c r="AI1434">
        <v>5</v>
      </c>
    </row>
    <row r="1435" spans="1:35" x14ac:dyDescent="0.3">
      <c r="A1435" t="s">
        <v>1818</v>
      </c>
      <c r="AI1435">
        <v>3</v>
      </c>
    </row>
    <row r="1436" spans="1:35" x14ac:dyDescent="0.3">
      <c r="A1436" t="s">
        <v>1819</v>
      </c>
      <c r="AI1436">
        <v>3</v>
      </c>
    </row>
    <row r="1437" spans="1:35" x14ac:dyDescent="0.3">
      <c r="A1437" t="s">
        <v>1820</v>
      </c>
      <c r="AI1437">
        <v>3</v>
      </c>
    </row>
    <row r="1438" spans="1:35" x14ac:dyDescent="0.3">
      <c r="A1438" t="s">
        <v>1821</v>
      </c>
      <c r="AI1438">
        <v>1</v>
      </c>
    </row>
    <row r="1439" spans="1:35" x14ac:dyDescent="0.3">
      <c r="A1439" t="s">
        <v>1822</v>
      </c>
      <c r="AI1439">
        <v>8</v>
      </c>
    </row>
    <row r="1440" spans="1:35" x14ac:dyDescent="0.3">
      <c r="A1440" t="s">
        <v>1823</v>
      </c>
      <c r="AI1440">
        <v>6</v>
      </c>
    </row>
    <row r="1441" spans="1:35" x14ac:dyDescent="0.3">
      <c r="A1441" t="s">
        <v>1824</v>
      </c>
      <c r="AI1441">
        <v>2</v>
      </c>
    </row>
    <row r="1442" spans="1:35" x14ac:dyDescent="0.3">
      <c r="A1442" t="s">
        <v>1825</v>
      </c>
      <c r="AI1442">
        <v>5</v>
      </c>
    </row>
    <row r="1443" spans="1:35" x14ac:dyDescent="0.3">
      <c r="A1443" t="s">
        <v>1826</v>
      </c>
      <c r="AI1443">
        <v>1</v>
      </c>
    </row>
    <row r="1444" spans="1:35" x14ac:dyDescent="0.3">
      <c r="A1444" t="s">
        <v>1827</v>
      </c>
      <c r="AI1444">
        <v>6</v>
      </c>
    </row>
    <row r="1445" spans="1:35" x14ac:dyDescent="0.3">
      <c r="A1445" t="s">
        <v>1828</v>
      </c>
      <c r="AI1445">
        <v>2</v>
      </c>
    </row>
    <row r="1446" spans="1:35" x14ac:dyDescent="0.3">
      <c r="A1446" t="s">
        <v>1829</v>
      </c>
      <c r="AI1446">
        <v>4</v>
      </c>
    </row>
    <row r="1447" spans="1:35" x14ac:dyDescent="0.3">
      <c r="A1447" t="s">
        <v>1830</v>
      </c>
      <c r="AI1447">
        <v>4</v>
      </c>
    </row>
    <row r="1448" spans="1:35" x14ac:dyDescent="0.3">
      <c r="A1448" t="s">
        <v>1831</v>
      </c>
      <c r="AI1448">
        <v>1</v>
      </c>
    </row>
    <row r="1449" spans="1:35" x14ac:dyDescent="0.3">
      <c r="A1449" t="s">
        <v>1832</v>
      </c>
      <c r="AI1449">
        <v>1</v>
      </c>
    </row>
    <row r="1450" spans="1:35" x14ac:dyDescent="0.3">
      <c r="A1450" t="s">
        <v>1833</v>
      </c>
      <c r="AI1450">
        <v>1</v>
      </c>
    </row>
    <row r="1451" spans="1:35" x14ac:dyDescent="0.3">
      <c r="A1451" t="s">
        <v>1834</v>
      </c>
      <c r="AI1451">
        <v>1</v>
      </c>
    </row>
    <row r="1452" spans="1:35" x14ac:dyDescent="0.3">
      <c r="A1452" t="s">
        <v>1835</v>
      </c>
      <c r="AI1452">
        <v>2</v>
      </c>
    </row>
    <row r="1453" spans="1:35" x14ac:dyDescent="0.3">
      <c r="A1453" t="s">
        <v>1836</v>
      </c>
      <c r="AI1453">
        <v>2</v>
      </c>
    </row>
    <row r="1454" spans="1:35" x14ac:dyDescent="0.3">
      <c r="A1454" t="s">
        <v>1837</v>
      </c>
      <c r="AI1454">
        <v>1</v>
      </c>
    </row>
    <row r="1455" spans="1:35" x14ac:dyDescent="0.3">
      <c r="A1455" t="s">
        <v>1838</v>
      </c>
      <c r="AI1455">
        <v>1</v>
      </c>
    </row>
    <row r="1456" spans="1:35" x14ac:dyDescent="0.3">
      <c r="A1456" t="s">
        <v>1839</v>
      </c>
      <c r="AI1456">
        <v>2</v>
      </c>
    </row>
    <row r="1457" spans="1:35" x14ac:dyDescent="0.3">
      <c r="A1457" t="s">
        <v>1840</v>
      </c>
      <c r="AI1457">
        <v>4</v>
      </c>
    </row>
    <row r="1458" spans="1:35" x14ac:dyDescent="0.3">
      <c r="A1458" t="s">
        <v>1841</v>
      </c>
      <c r="AI1458">
        <v>2</v>
      </c>
    </row>
    <row r="1459" spans="1:35" x14ac:dyDescent="0.3">
      <c r="A1459" t="s">
        <v>1842</v>
      </c>
      <c r="AI1459">
        <v>1</v>
      </c>
    </row>
    <row r="1460" spans="1:35" x14ac:dyDescent="0.3">
      <c r="A1460" t="s">
        <v>1843</v>
      </c>
      <c r="AI1460">
        <v>1</v>
      </c>
    </row>
    <row r="1461" spans="1:35" x14ac:dyDescent="0.3">
      <c r="A1461" t="s">
        <v>1844</v>
      </c>
      <c r="AI1461">
        <v>1</v>
      </c>
    </row>
    <row r="1462" spans="1:35" x14ac:dyDescent="0.3">
      <c r="A1462" t="s">
        <v>1845</v>
      </c>
      <c r="AI1462">
        <v>2</v>
      </c>
    </row>
    <row r="1463" spans="1:35" x14ac:dyDescent="0.3">
      <c r="A1463" t="s">
        <v>1846</v>
      </c>
      <c r="AI1463">
        <v>3</v>
      </c>
    </row>
    <row r="1464" spans="1:35" x14ac:dyDescent="0.3">
      <c r="A1464" t="s">
        <v>1847</v>
      </c>
      <c r="AI1464">
        <v>3</v>
      </c>
    </row>
    <row r="1465" spans="1:35" x14ac:dyDescent="0.3">
      <c r="A1465" t="s">
        <v>1848</v>
      </c>
      <c r="AI1465">
        <v>5</v>
      </c>
    </row>
    <row r="1466" spans="1:35" x14ac:dyDescent="0.3">
      <c r="A1466" t="s">
        <v>1849</v>
      </c>
      <c r="AI1466">
        <v>2</v>
      </c>
    </row>
    <row r="1467" spans="1:35" x14ac:dyDescent="0.3">
      <c r="A1467" t="s">
        <v>1850</v>
      </c>
      <c r="AI1467">
        <v>2</v>
      </c>
    </row>
    <row r="1468" spans="1:35" x14ac:dyDescent="0.3">
      <c r="A1468" t="s">
        <v>1851</v>
      </c>
      <c r="AI1468">
        <v>1</v>
      </c>
    </row>
    <row r="1469" spans="1:35" x14ac:dyDescent="0.3">
      <c r="A1469" t="s">
        <v>1852</v>
      </c>
      <c r="AI1469">
        <v>3</v>
      </c>
    </row>
    <row r="1470" spans="1:35" x14ac:dyDescent="0.3">
      <c r="A1470" t="s">
        <v>1853</v>
      </c>
      <c r="AI1470">
        <v>2</v>
      </c>
    </row>
    <row r="1471" spans="1:35" x14ac:dyDescent="0.3">
      <c r="A1471" t="s">
        <v>1854</v>
      </c>
      <c r="AI1471">
        <v>1</v>
      </c>
    </row>
    <row r="1472" spans="1:35" x14ac:dyDescent="0.3">
      <c r="A1472" t="s">
        <v>1855</v>
      </c>
      <c r="AI1472">
        <v>1</v>
      </c>
    </row>
    <row r="1473" spans="1:35" x14ac:dyDescent="0.3">
      <c r="A1473" t="s">
        <v>1856</v>
      </c>
      <c r="AI1473">
        <v>2</v>
      </c>
    </row>
    <row r="1474" spans="1:35" x14ac:dyDescent="0.3">
      <c r="A1474" t="s">
        <v>1857</v>
      </c>
      <c r="AI1474">
        <v>2</v>
      </c>
    </row>
    <row r="1475" spans="1:35" x14ac:dyDescent="0.3">
      <c r="A1475" t="s">
        <v>1858</v>
      </c>
      <c r="AI1475">
        <v>50</v>
      </c>
    </row>
    <row r="1476" spans="1:35" x14ac:dyDescent="0.3">
      <c r="A1476" t="s">
        <v>1859</v>
      </c>
      <c r="AI1476">
        <v>1</v>
      </c>
    </row>
    <row r="1477" spans="1:35" x14ac:dyDescent="0.3">
      <c r="A1477" t="s">
        <v>1860</v>
      </c>
      <c r="AI1477">
        <v>1</v>
      </c>
    </row>
    <row r="1478" spans="1:35" x14ac:dyDescent="0.3">
      <c r="A1478" t="s">
        <v>1861</v>
      </c>
      <c r="AI1478">
        <v>1</v>
      </c>
    </row>
    <row r="1479" spans="1:35" x14ac:dyDescent="0.3">
      <c r="A1479" t="s">
        <v>1862</v>
      </c>
      <c r="AI1479">
        <v>2</v>
      </c>
    </row>
    <row r="1480" spans="1:35" x14ac:dyDescent="0.3">
      <c r="A1480" t="s">
        <v>4345</v>
      </c>
      <c r="AI1480">
        <v>1</v>
      </c>
    </row>
    <row r="1481" spans="1:35" x14ac:dyDescent="0.3">
      <c r="A1481" t="s">
        <v>1863</v>
      </c>
      <c r="AI1481">
        <v>0</v>
      </c>
    </row>
    <row r="1482" spans="1:35" x14ac:dyDescent="0.3">
      <c r="A1482" t="s">
        <v>1864</v>
      </c>
      <c r="AI1482">
        <v>2</v>
      </c>
    </row>
    <row r="1483" spans="1:35" x14ac:dyDescent="0.3">
      <c r="A1483" t="s">
        <v>1865</v>
      </c>
      <c r="AI1483">
        <v>1</v>
      </c>
    </row>
    <row r="1484" spans="1:35" x14ac:dyDescent="0.3">
      <c r="A1484" t="s">
        <v>1866</v>
      </c>
      <c r="AI1484">
        <v>1</v>
      </c>
    </row>
    <row r="1485" spans="1:35" x14ac:dyDescent="0.3">
      <c r="A1485" t="s">
        <v>1867</v>
      </c>
      <c r="AI1485">
        <v>1</v>
      </c>
    </row>
    <row r="1486" spans="1:35" x14ac:dyDescent="0.3">
      <c r="A1486" t="s">
        <v>1868</v>
      </c>
      <c r="AI1486">
        <v>522</v>
      </c>
    </row>
    <row r="1487" spans="1:35" x14ac:dyDescent="0.3">
      <c r="A1487" t="s">
        <v>1869</v>
      </c>
      <c r="AI1487">
        <v>316</v>
      </c>
    </row>
    <row r="1488" spans="1:35" x14ac:dyDescent="0.3">
      <c r="A1488" t="s">
        <v>1870</v>
      </c>
      <c r="AI1488">
        <v>230</v>
      </c>
    </row>
    <row r="1489" spans="1:35" x14ac:dyDescent="0.3">
      <c r="A1489" t="s">
        <v>1871</v>
      </c>
      <c r="AI1489">
        <v>501</v>
      </c>
    </row>
    <row r="1490" spans="1:35" x14ac:dyDescent="0.3">
      <c r="A1490" t="s">
        <v>1872</v>
      </c>
      <c r="AI1490">
        <v>4</v>
      </c>
    </row>
    <row r="1491" spans="1:35" x14ac:dyDescent="0.3">
      <c r="A1491" t="s">
        <v>1873</v>
      </c>
      <c r="AI1491">
        <v>2</v>
      </c>
    </row>
    <row r="1492" spans="1:35" x14ac:dyDescent="0.3">
      <c r="A1492" t="s">
        <v>1874</v>
      </c>
      <c r="AI1492">
        <v>2</v>
      </c>
    </row>
    <row r="1493" spans="1:35" x14ac:dyDescent="0.3">
      <c r="A1493" t="s">
        <v>1875</v>
      </c>
      <c r="AI1493">
        <v>11</v>
      </c>
    </row>
    <row r="1494" spans="1:35" x14ac:dyDescent="0.3">
      <c r="A1494" t="s">
        <v>1876</v>
      </c>
      <c r="AI1494">
        <v>1</v>
      </c>
    </row>
    <row r="1495" spans="1:35" x14ac:dyDescent="0.3">
      <c r="A1495" t="s">
        <v>4346</v>
      </c>
      <c r="AI1495">
        <v>1</v>
      </c>
    </row>
    <row r="1496" spans="1:35" x14ac:dyDescent="0.3">
      <c r="A1496" t="s">
        <v>1879</v>
      </c>
      <c r="AI1496">
        <v>2</v>
      </c>
    </row>
    <row r="1497" spans="1:35" x14ac:dyDescent="0.3">
      <c r="A1497" t="s">
        <v>1880</v>
      </c>
      <c r="AI1497">
        <v>0</v>
      </c>
    </row>
    <row r="1498" spans="1:35" x14ac:dyDescent="0.3">
      <c r="A1498" t="s">
        <v>1881</v>
      </c>
      <c r="AI1498">
        <v>1</v>
      </c>
    </row>
    <row r="1499" spans="1:35" x14ac:dyDescent="0.3">
      <c r="A1499" t="s">
        <v>1882</v>
      </c>
      <c r="AI1499">
        <v>2</v>
      </c>
    </row>
    <row r="1500" spans="1:35" x14ac:dyDescent="0.3">
      <c r="A1500" t="s">
        <v>1883</v>
      </c>
      <c r="AI1500">
        <v>0</v>
      </c>
    </row>
    <row r="1501" spans="1:35" x14ac:dyDescent="0.3">
      <c r="A1501" t="s">
        <v>1885</v>
      </c>
      <c r="AI1501">
        <v>0</v>
      </c>
    </row>
    <row r="1502" spans="1:35" x14ac:dyDescent="0.3">
      <c r="A1502" t="s">
        <v>1886</v>
      </c>
      <c r="AI1502">
        <v>3</v>
      </c>
    </row>
    <row r="1503" spans="1:35" x14ac:dyDescent="0.3">
      <c r="A1503" t="s">
        <v>1887</v>
      </c>
      <c r="AI1503">
        <v>1</v>
      </c>
    </row>
    <row r="1504" spans="1:35" x14ac:dyDescent="0.3">
      <c r="A1504" t="s">
        <v>1888</v>
      </c>
      <c r="AI1504">
        <v>3</v>
      </c>
    </row>
    <row r="1505" spans="1:35" x14ac:dyDescent="0.3">
      <c r="A1505" t="s">
        <v>1889</v>
      </c>
      <c r="AI1505">
        <v>1</v>
      </c>
    </row>
    <row r="1506" spans="1:35" x14ac:dyDescent="0.3">
      <c r="A1506" t="s">
        <v>1890</v>
      </c>
      <c r="AI1506">
        <v>3</v>
      </c>
    </row>
    <row r="1507" spans="1:35" x14ac:dyDescent="0.3">
      <c r="A1507" t="s">
        <v>1891</v>
      </c>
      <c r="AI1507">
        <v>2</v>
      </c>
    </row>
    <row r="1508" spans="1:35" x14ac:dyDescent="0.3">
      <c r="A1508" t="s">
        <v>1892</v>
      </c>
      <c r="AI1508">
        <v>4</v>
      </c>
    </row>
    <row r="1509" spans="1:35" x14ac:dyDescent="0.3">
      <c r="A1509" t="s">
        <v>1893</v>
      </c>
      <c r="AI1509">
        <v>2</v>
      </c>
    </row>
    <row r="1510" spans="1:35" x14ac:dyDescent="0.3">
      <c r="A1510" t="s">
        <v>1894</v>
      </c>
      <c r="AI1510">
        <v>2</v>
      </c>
    </row>
    <row r="1511" spans="1:35" x14ac:dyDescent="0.3">
      <c r="A1511" t="s">
        <v>1895</v>
      </c>
      <c r="AI1511">
        <v>1</v>
      </c>
    </row>
    <row r="1512" spans="1:35" x14ac:dyDescent="0.3">
      <c r="A1512" t="s">
        <v>1896</v>
      </c>
      <c r="AI1512">
        <v>2</v>
      </c>
    </row>
    <row r="1513" spans="1:35" x14ac:dyDescent="0.3">
      <c r="A1513" t="s">
        <v>1897</v>
      </c>
      <c r="AI1513">
        <v>9</v>
      </c>
    </row>
    <row r="1514" spans="1:35" x14ac:dyDescent="0.3">
      <c r="A1514" t="s">
        <v>1898</v>
      </c>
      <c r="AI1514">
        <v>9</v>
      </c>
    </row>
    <row r="1515" spans="1:35" x14ac:dyDescent="0.3">
      <c r="A1515" t="s">
        <v>1899</v>
      </c>
      <c r="AI1515">
        <v>9</v>
      </c>
    </row>
    <row r="1516" spans="1:35" x14ac:dyDescent="0.3">
      <c r="A1516" t="s">
        <v>1900</v>
      </c>
      <c r="AI1516">
        <v>8</v>
      </c>
    </row>
    <row r="1517" spans="1:35" x14ac:dyDescent="0.3">
      <c r="A1517" t="s">
        <v>1901</v>
      </c>
      <c r="AI1517">
        <v>19</v>
      </c>
    </row>
    <row r="1518" spans="1:35" x14ac:dyDescent="0.3">
      <c r="A1518" t="s">
        <v>1902</v>
      </c>
      <c r="AI1518">
        <v>34</v>
      </c>
    </row>
    <row r="1519" spans="1:35" x14ac:dyDescent="0.3">
      <c r="A1519" t="s">
        <v>1903</v>
      </c>
      <c r="AI1519">
        <v>1</v>
      </c>
    </row>
    <row r="1520" spans="1:35" x14ac:dyDescent="0.3">
      <c r="A1520" t="s">
        <v>1904</v>
      </c>
      <c r="AI1520">
        <v>5</v>
      </c>
    </row>
    <row r="1521" spans="1:35" x14ac:dyDescent="0.3">
      <c r="A1521" t="s">
        <v>1905</v>
      </c>
      <c r="AI1521">
        <v>10</v>
      </c>
    </row>
    <row r="1522" spans="1:35" x14ac:dyDescent="0.3">
      <c r="A1522" t="s">
        <v>1906</v>
      </c>
      <c r="AI1522">
        <v>39</v>
      </c>
    </row>
    <row r="1523" spans="1:35" x14ac:dyDescent="0.3">
      <c r="A1523" t="s">
        <v>1907</v>
      </c>
      <c r="AI1523">
        <v>29</v>
      </c>
    </row>
    <row r="1524" spans="1:35" x14ac:dyDescent="0.3">
      <c r="A1524" t="s">
        <v>1908</v>
      </c>
      <c r="AI1524">
        <v>1</v>
      </c>
    </row>
    <row r="1525" spans="1:35" x14ac:dyDescent="0.3">
      <c r="A1525" t="s">
        <v>1909</v>
      </c>
      <c r="AI1525">
        <v>33</v>
      </c>
    </row>
    <row r="1526" spans="1:35" x14ac:dyDescent="0.3">
      <c r="A1526" t="s">
        <v>1910</v>
      </c>
      <c r="AI1526">
        <v>38</v>
      </c>
    </row>
    <row r="1527" spans="1:35" x14ac:dyDescent="0.3">
      <c r="A1527" t="s">
        <v>1911</v>
      </c>
      <c r="AI1527">
        <v>14</v>
      </c>
    </row>
    <row r="1528" spans="1:35" x14ac:dyDescent="0.3">
      <c r="A1528" t="s">
        <v>1912</v>
      </c>
      <c r="AI1528">
        <v>1</v>
      </c>
    </row>
    <row r="1529" spans="1:35" x14ac:dyDescent="0.3">
      <c r="A1529" t="s">
        <v>1913</v>
      </c>
      <c r="AI1529">
        <v>10</v>
      </c>
    </row>
    <row r="1530" spans="1:35" x14ac:dyDescent="0.3">
      <c r="A1530" t="s">
        <v>1914</v>
      </c>
      <c r="AI1530">
        <v>1</v>
      </c>
    </row>
    <row r="1531" spans="1:35" x14ac:dyDescent="0.3">
      <c r="A1531" t="s">
        <v>1915</v>
      </c>
      <c r="AI1531">
        <v>17</v>
      </c>
    </row>
    <row r="1532" spans="1:35" x14ac:dyDescent="0.3">
      <c r="A1532" t="s">
        <v>1916</v>
      </c>
      <c r="AI1532">
        <v>1</v>
      </c>
    </row>
    <row r="1533" spans="1:35" x14ac:dyDescent="0.3">
      <c r="A1533" t="s">
        <v>1917</v>
      </c>
      <c r="AI1533">
        <v>22</v>
      </c>
    </row>
    <row r="1534" spans="1:35" x14ac:dyDescent="0.3">
      <c r="A1534" t="s">
        <v>1918</v>
      </c>
      <c r="AI1534">
        <v>0</v>
      </c>
    </row>
    <row r="1535" spans="1:35" x14ac:dyDescent="0.3">
      <c r="A1535" t="s">
        <v>1919</v>
      </c>
      <c r="AI1535">
        <v>2</v>
      </c>
    </row>
    <row r="1536" spans="1:35" x14ac:dyDescent="0.3">
      <c r="A1536" t="s">
        <v>1920</v>
      </c>
      <c r="AI1536">
        <v>1</v>
      </c>
    </row>
    <row r="1537" spans="1:35" x14ac:dyDescent="0.3">
      <c r="A1537" t="s">
        <v>1921</v>
      </c>
      <c r="AI1537">
        <v>1</v>
      </c>
    </row>
    <row r="1538" spans="1:35" x14ac:dyDescent="0.3">
      <c r="A1538" t="s">
        <v>1922</v>
      </c>
      <c r="AI1538">
        <v>1</v>
      </c>
    </row>
    <row r="1539" spans="1:35" x14ac:dyDescent="0.3">
      <c r="A1539" t="s">
        <v>1923</v>
      </c>
      <c r="AI1539">
        <v>1</v>
      </c>
    </row>
    <row r="1540" spans="1:35" x14ac:dyDescent="0.3">
      <c r="A1540" t="s">
        <v>1924</v>
      </c>
      <c r="AI1540">
        <v>2</v>
      </c>
    </row>
    <row r="1541" spans="1:35" x14ac:dyDescent="0.3">
      <c r="A1541" t="s">
        <v>1925</v>
      </c>
      <c r="AI1541">
        <v>1</v>
      </c>
    </row>
    <row r="1542" spans="1:35" x14ac:dyDescent="0.3">
      <c r="A1542" t="s">
        <v>1926</v>
      </c>
      <c r="AI1542">
        <v>1</v>
      </c>
    </row>
    <row r="1543" spans="1:35" x14ac:dyDescent="0.3">
      <c r="A1543" t="s">
        <v>1927</v>
      </c>
      <c r="AI1543">
        <v>3</v>
      </c>
    </row>
    <row r="1544" spans="1:35" x14ac:dyDescent="0.3">
      <c r="A1544" t="s">
        <v>1928</v>
      </c>
      <c r="AI1544">
        <v>1</v>
      </c>
    </row>
    <row r="1545" spans="1:35" x14ac:dyDescent="0.3">
      <c r="A1545" t="s">
        <v>1929</v>
      </c>
      <c r="AI1545">
        <v>3</v>
      </c>
    </row>
    <row r="1546" spans="1:35" x14ac:dyDescent="0.3">
      <c r="A1546" t="s">
        <v>1930</v>
      </c>
      <c r="AI1546">
        <v>1</v>
      </c>
    </row>
    <row r="1547" spans="1:35" x14ac:dyDescent="0.3">
      <c r="A1547" t="s">
        <v>1931</v>
      </c>
      <c r="AI1547">
        <v>1</v>
      </c>
    </row>
    <row r="1548" spans="1:35" x14ac:dyDescent="0.3">
      <c r="A1548" t="s">
        <v>1932</v>
      </c>
      <c r="AI1548">
        <v>0</v>
      </c>
    </row>
    <row r="1549" spans="1:35" x14ac:dyDescent="0.3">
      <c r="A1549" t="s">
        <v>4347</v>
      </c>
      <c r="AI1549">
        <v>1</v>
      </c>
    </row>
    <row r="1550" spans="1:35" x14ac:dyDescent="0.3">
      <c r="A1550" t="s">
        <v>1933</v>
      </c>
      <c r="AI1550">
        <v>1</v>
      </c>
    </row>
    <row r="1551" spans="1:35" x14ac:dyDescent="0.3">
      <c r="A1551" t="s">
        <v>1934</v>
      </c>
      <c r="AI1551">
        <v>1</v>
      </c>
    </row>
    <row r="1552" spans="1:35" x14ac:dyDescent="0.3">
      <c r="A1552" t="s">
        <v>1935</v>
      </c>
      <c r="AI1552">
        <v>1</v>
      </c>
    </row>
    <row r="1553" spans="1:35" x14ac:dyDescent="0.3">
      <c r="A1553" t="s">
        <v>1936</v>
      </c>
      <c r="AI1553">
        <v>2</v>
      </c>
    </row>
    <row r="1554" spans="1:35" x14ac:dyDescent="0.3">
      <c r="A1554" t="s">
        <v>1937</v>
      </c>
      <c r="AI1554">
        <v>1</v>
      </c>
    </row>
    <row r="1555" spans="1:35" x14ac:dyDescent="0.3">
      <c r="A1555" t="s">
        <v>1938</v>
      </c>
      <c r="AI1555">
        <v>0</v>
      </c>
    </row>
    <row r="1556" spans="1:35" x14ac:dyDescent="0.3">
      <c r="A1556" t="s">
        <v>1939</v>
      </c>
      <c r="AI1556">
        <v>1</v>
      </c>
    </row>
    <row r="1557" spans="1:35" x14ac:dyDescent="0.3">
      <c r="A1557" t="s">
        <v>1940</v>
      </c>
      <c r="AI1557">
        <v>1</v>
      </c>
    </row>
    <row r="1558" spans="1:35" x14ac:dyDescent="0.3">
      <c r="A1558" t="s">
        <v>1941</v>
      </c>
      <c r="AI1558">
        <v>3</v>
      </c>
    </row>
    <row r="1559" spans="1:35" x14ac:dyDescent="0.3">
      <c r="A1559" t="s">
        <v>1942</v>
      </c>
      <c r="AI1559">
        <v>1</v>
      </c>
    </row>
    <row r="1560" spans="1:35" x14ac:dyDescent="0.3">
      <c r="A1560" t="s">
        <v>1943</v>
      </c>
      <c r="AI1560">
        <v>3</v>
      </c>
    </row>
    <row r="1561" spans="1:35" x14ac:dyDescent="0.3">
      <c r="A1561" t="s">
        <v>1944</v>
      </c>
      <c r="AI1561">
        <v>3</v>
      </c>
    </row>
    <row r="1562" spans="1:35" x14ac:dyDescent="0.3">
      <c r="A1562" t="s">
        <v>1945</v>
      </c>
      <c r="AI1562">
        <v>4</v>
      </c>
    </row>
    <row r="1563" spans="1:35" x14ac:dyDescent="0.3">
      <c r="A1563" t="s">
        <v>1946</v>
      </c>
      <c r="AI1563">
        <v>5</v>
      </c>
    </row>
    <row r="1564" spans="1:35" x14ac:dyDescent="0.3">
      <c r="A1564" t="s">
        <v>1947</v>
      </c>
      <c r="AI1564">
        <v>4</v>
      </c>
    </row>
    <row r="1565" spans="1:35" x14ac:dyDescent="0.3">
      <c r="A1565" t="s">
        <v>1948</v>
      </c>
      <c r="AI1565">
        <v>4</v>
      </c>
    </row>
    <row r="1566" spans="1:35" x14ac:dyDescent="0.3">
      <c r="A1566" t="s">
        <v>1949</v>
      </c>
      <c r="AI1566">
        <v>5</v>
      </c>
    </row>
    <row r="1567" spans="1:35" x14ac:dyDescent="0.3">
      <c r="A1567" t="s">
        <v>1950</v>
      </c>
      <c r="AI1567">
        <v>3</v>
      </c>
    </row>
    <row r="1568" spans="1:35" x14ac:dyDescent="0.3">
      <c r="A1568" t="s">
        <v>1951</v>
      </c>
      <c r="AI1568">
        <v>8</v>
      </c>
    </row>
    <row r="1569" spans="1:35" x14ac:dyDescent="0.3">
      <c r="A1569" t="s">
        <v>1952</v>
      </c>
      <c r="AI1569">
        <v>2</v>
      </c>
    </row>
    <row r="1570" spans="1:35" x14ac:dyDescent="0.3">
      <c r="A1570" t="s">
        <v>1953</v>
      </c>
      <c r="AI1570">
        <v>1</v>
      </c>
    </row>
    <row r="1571" spans="1:35" x14ac:dyDescent="0.3">
      <c r="A1571" t="s">
        <v>1954</v>
      </c>
      <c r="AI1571">
        <v>1</v>
      </c>
    </row>
    <row r="1572" spans="1:35" x14ac:dyDescent="0.3">
      <c r="A1572" t="s">
        <v>1955</v>
      </c>
      <c r="AI1572">
        <v>1</v>
      </c>
    </row>
    <row r="1573" spans="1:35" x14ac:dyDescent="0.3">
      <c r="A1573" t="s">
        <v>1956</v>
      </c>
      <c r="AI1573">
        <v>1</v>
      </c>
    </row>
    <row r="1574" spans="1:35" x14ac:dyDescent="0.3">
      <c r="A1574" t="s">
        <v>1957</v>
      </c>
      <c r="AI1574">
        <v>2</v>
      </c>
    </row>
    <row r="1575" spans="1:35" x14ac:dyDescent="0.3">
      <c r="A1575" t="s">
        <v>1958</v>
      </c>
      <c r="AI1575">
        <v>1</v>
      </c>
    </row>
    <row r="1576" spans="1:35" x14ac:dyDescent="0.3">
      <c r="A1576" t="s">
        <v>1959</v>
      </c>
      <c r="AI1576">
        <v>1</v>
      </c>
    </row>
    <row r="1577" spans="1:35" x14ac:dyDescent="0.3">
      <c r="A1577" t="s">
        <v>1960</v>
      </c>
      <c r="AI1577">
        <v>0</v>
      </c>
    </row>
    <row r="1578" spans="1:35" x14ac:dyDescent="0.3">
      <c r="A1578" t="s">
        <v>1961</v>
      </c>
      <c r="AI1578">
        <v>7</v>
      </c>
    </row>
    <row r="1579" spans="1:35" x14ac:dyDescent="0.3">
      <c r="A1579" t="s">
        <v>1962</v>
      </c>
      <c r="AI1579">
        <v>7</v>
      </c>
    </row>
    <row r="1580" spans="1:35" x14ac:dyDescent="0.3">
      <c r="A1580" t="s">
        <v>1963</v>
      </c>
      <c r="AI1580">
        <v>34</v>
      </c>
    </row>
    <row r="1581" spans="1:35" x14ac:dyDescent="0.3">
      <c r="A1581" t="s">
        <v>1964</v>
      </c>
      <c r="AI1581">
        <v>2</v>
      </c>
    </row>
    <row r="1582" spans="1:35" x14ac:dyDescent="0.3">
      <c r="A1582" t="s">
        <v>1965</v>
      </c>
      <c r="AI1582">
        <v>1</v>
      </c>
    </row>
    <row r="1583" spans="1:35" x14ac:dyDescent="0.3">
      <c r="A1583" t="s">
        <v>1966</v>
      </c>
      <c r="AI1583">
        <v>1</v>
      </c>
    </row>
    <row r="1584" spans="1:35" x14ac:dyDescent="0.3">
      <c r="A1584" t="s">
        <v>1967</v>
      </c>
      <c r="AI1584">
        <v>1</v>
      </c>
    </row>
    <row r="1585" spans="1:35" x14ac:dyDescent="0.3">
      <c r="A1585" t="s">
        <v>1968</v>
      </c>
      <c r="AI1585">
        <v>1</v>
      </c>
    </row>
    <row r="1586" spans="1:35" x14ac:dyDescent="0.3">
      <c r="A1586" t="s">
        <v>1969</v>
      </c>
      <c r="AI1586">
        <v>1</v>
      </c>
    </row>
    <row r="1587" spans="1:35" x14ac:dyDescent="0.3">
      <c r="A1587" t="s">
        <v>1970</v>
      </c>
      <c r="AI1587">
        <v>1</v>
      </c>
    </row>
    <row r="1588" spans="1:35" x14ac:dyDescent="0.3">
      <c r="A1588" t="s">
        <v>1971</v>
      </c>
      <c r="AI1588">
        <v>3</v>
      </c>
    </row>
    <row r="1589" spans="1:35" x14ac:dyDescent="0.3">
      <c r="A1589" t="s">
        <v>1972</v>
      </c>
      <c r="AI1589">
        <v>1</v>
      </c>
    </row>
    <row r="1590" spans="1:35" x14ac:dyDescent="0.3">
      <c r="A1590" t="s">
        <v>1973</v>
      </c>
      <c r="AI1590">
        <v>3</v>
      </c>
    </row>
    <row r="1591" spans="1:35" x14ac:dyDescent="0.3">
      <c r="A1591" t="s">
        <v>1974</v>
      </c>
      <c r="AI1591">
        <v>1</v>
      </c>
    </row>
    <row r="1592" spans="1:35" x14ac:dyDescent="0.3">
      <c r="A1592" t="s">
        <v>1975</v>
      </c>
      <c r="AI1592">
        <v>2</v>
      </c>
    </row>
    <row r="1593" spans="1:35" x14ac:dyDescent="0.3">
      <c r="A1593" t="s">
        <v>1976</v>
      </c>
      <c r="AI1593">
        <v>1</v>
      </c>
    </row>
    <row r="1594" spans="1:35" x14ac:dyDescent="0.3">
      <c r="A1594" t="s">
        <v>1977</v>
      </c>
      <c r="AI1594">
        <v>2</v>
      </c>
    </row>
    <row r="1595" spans="1:35" x14ac:dyDescent="0.3">
      <c r="A1595" t="s">
        <v>1978</v>
      </c>
      <c r="AI1595">
        <v>3</v>
      </c>
    </row>
    <row r="1596" spans="1:35" x14ac:dyDescent="0.3">
      <c r="A1596" t="s">
        <v>1979</v>
      </c>
      <c r="AI1596">
        <v>1</v>
      </c>
    </row>
    <row r="1597" spans="1:35" x14ac:dyDescent="0.3">
      <c r="A1597" t="s">
        <v>1980</v>
      </c>
      <c r="AI1597">
        <v>2</v>
      </c>
    </row>
    <row r="1598" spans="1:35" x14ac:dyDescent="0.3">
      <c r="A1598" t="s">
        <v>1981</v>
      </c>
      <c r="AI1598">
        <v>1</v>
      </c>
    </row>
    <row r="1599" spans="1:35" x14ac:dyDescent="0.3">
      <c r="A1599" t="s">
        <v>1982</v>
      </c>
      <c r="AI1599">
        <v>0</v>
      </c>
    </row>
    <row r="1600" spans="1:35" x14ac:dyDescent="0.3">
      <c r="A1600" t="s">
        <v>1983</v>
      </c>
      <c r="AI1600">
        <v>1</v>
      </c>
    </row>
    <row r="1601" spans="1:35" x14ac:dyDescent="0.3">
      <c r="A1601" t="s">
        <v>1984</v>
      </c>
      <c r="AI1601">
        <v>2</v>
      </c>
    </row>
    <row r="1602" spans="1:35" x14ac:dyDescent="0.3">
      <c r="A1602" t="s">
        <v>1985</v>
      </c>
      <c r="AI1602">
        <v>1</v>
      </c>
    </row>
    <row r="1603" spans="1:35" x14ac:dyDescent="0.3">
      <c r="A1603" t="s">
        <v>1986</v>
      </c>
      <c r="AI1603">
        <v>1</v>
      </c>
    </row>
    <row r="1604" spans="1:35" x14ac:dyDescent="0.3">
      <c r="A1604" t="s">
        <v>1987</v>
      </c>
      <c r="AI1604">
        <v>1</v>
      </c>
    </row>
    <row r="1605" spans="1:35" x14ac:dyDescent="0.3">
      <c r="A1605" t="s">
        <v>1988</v>
      </c>
      <c r="AI1605">
        <v>4</v>
      </c>
    </row>
    <row r="1606" spans="1:35" x14ac:dyDescent="0.3">
      <c r="A1606" t="s">
        <v>1989</v>
      </c>
      <c r="AI1606">
        <v>22</v>
      </c>
    </row>
    <row r="1607" spans="1:35" x14ac:dyDescent="0.3">
      <c r="A1607" t="s">
        <v>1990</v>
      </c>
      <c r="AI1607">
        <v>12</v>
      </c>
    </row>
    <row r="1608" spans="1:35" x14ac:dyDescent="0.3">
      <c r="A1608" t="s">
        <v>1991</v>
      </c>
      <c r="AI1608">
        <v>14</v>
      </c>
    </row>
    <row r="1609" spans="1:35" x14ac:dyDescent="0.3">
      <c r="A1609" t="s">
        <v>1992</v>
      </c>
      <c r="AI1609">
        <v>31</v>
      </c>
    </row>
    <row r="1610" spans="1:35" x14ac:dyDescent="0.3">
      <c r="A1610" t="s">
        <v>1993</v>
      </c>
      <c r="AI1610">
        <v>30</v>
      </c>
    </row>
    <row r="1611" spans="1:35" x14ac:dyDescent="0.3">
      <c r="A1611" t="s">
        <v>1994</v>
      </c>
      <c r="AI1611">
        <v>8</v>
      </c>
    </row>
    <row r="1612" spans="1:35" x14ac:dyDescent="0.3">
      <c r="A1612" t="s">
        <v>1995</v>
      </c>
      <c r="AI1612">
        <v>25</v>
      </c>
    </row>
    <row r="1613" spans="1:35" x14ac:dyDescent="0.3">
      <c r="A1613" t="s">
        <v>1996</v>
      </c>
      <c r="AI1613">
        <v>46</v>
      </c>
    </row>
    <row r="1614" spans="1:35" x14ac:dyDescent="0.3">
      <c r="A1614" t="s">
        <v>1997</v>
      </c>
      <c r="AI1614">
        <v>42</v>
      </c>
    </row>
    <row r="1615" spans="1:35" x14ac:dyDescent="0.3">
      <c r="A1615" t="s">
        <v>1998</v>
      </c>
      <c r="AI1615">
        <v>9</v>
      </c>
    </row>
    <row r="1616" spans="1:35" x14ac:dyDescent="0.3">
      <c r="A1616" t="s">
        <v>4348</v>
      </c>
      <c r="AI1616">
        <v>5</v>
      </c>
    </row>
    <row r="1617" spans="1:35" x14ac:dyDescent="0.3">
      <c r="A1617" t="s">
        <v>4349</v>
      </c>
      <c r="AI1617">
        <v>12</v>
      </c>
    </row>
    <row r="1618" spans="1:35" x14ac:dyDescent="0.3">
      <c r="A1618" t="s">
        <v>4350</v>
      </c>
      <c r="AI1618">
        <v>6</v>
      </c>
    </row>
    <row r="1619" spans="1:35" x14ac:dyDescent="0.3">
      <c r="A1619" t="s">
        <v>4351</v>
      </c>
      <c r="AI1619">
        <v>4</v>
      </c>
    </row>
    <row r="1620" spans="1:35" x14ac:dyDescent="0.3">
      <c r="A1620" t="s">
        <v>4352</v>
      </c>
      <c r="AI1620">
        <v>4</v>
      </c>
    </row>
    <row r="1621" spans="1:35" x14ac:dyDescent="0.3">
      <c r="A1621" t="s">
        <v>4353</v>
      </c>
      <c r="AI1621">
        <v>6</v>
      </c>
    </row>
    <row r="1622" spans="1:35" x14ac:dyDescent="0.3">
      <c r="A1622" t="s">
        <v>4354</v>
      </c>
      <c r="AI1622">
        <v>3</v>
      </c>
    </row>
    <row r="1623" spans="1:35" x14ac:dyDescent="0.3">
      <c r="A1623" t="s">
        <v>4355</v>
      </c>
      <c r="AI1623">
        <v>3</v>
      </c>
    </row>
    <row r="1624" spans="1:35" x14ac:dyDescent="0.3">
      <c r="A1624" t="s">
        <v>4356</v>
      </c>
      <c r="AI1624">
        <v>6</v>
      </c>
    </row>
    <row r="1625" spans="1:35" x14ac:dyDescent="0.3">
      <c r="A1625" t="s">
        <v>4357</v>
      </c>
      <c r="AI1625">
        <v>5</v>
      </c>
    </row>
    <row r="1626" spans="1:35" x14ac:dyDescent="0.3">
      <c r="A1626" t="s">
        <v>1999</v>
      </c>
      <c r="AI1626">
        <v>2</v>
      </c>
    </row>
    <row r="1627" spans="1:35" x14ac:dyDescent="0.3">
      <c r="A1627" t="s">
        <v>2000</v>
      </c>
      <c r="AI1627">
        <v>94</v>
      </c>
    </row>
    <row r="1628" spans="1:35" x14ac:dyDescent="0.3">
      <c r="A1628" t="s">
        <v>2001</v>
      </c>
      <c r="AI1628">
        <v>20</v>
      </c>
    </row>
    <row r="1629" spans="1:35" x14ac:dyDescent="0.3">
      <c r="A1629" t="s">
        <v>2002</v>
      </c>
      <c r="AI1629">
        <v>1</v>
      </c>
    </row>
    <row r="1630" spans="1:35" x14ac:dyDescent="0.3">
      <c r="A1630" t="s">
        <v>2003</v>
      </c>
      <c r="AI1630">
        <v>26</v>
      </c>
    </row>
    <row r="1631" spans="1:35" x14ac:dyDescent="0.3">
      <c r="A1631" t="s">
        <v>2004</v>
      </c>
      <c r="AI1631">
        <v>86</v>
      </c>
    </row>
    <row r="1632" spans="1:35" x14ac:dyDescent="0.3">
      <c r="A1632" t="s">
        <v>2005</v>
      </c>
      <c r="AI1632">
        <v>17</v>
      </c>
    </row>
    <row r="1633" spans="1:35" x14ac:dyDescent="0.3">
      <c r="A1633" t="s">
        <v>2006</v>
      </c>
      <c r="AI1633">
        <v>29</v>
      </c>
    </row>
    <row r="1634" spans="1:35" x14ac:dyDescent="0.3">
      <c r="A1634" t="s">
        <v>2007</v>
      </c>
      <c r="AI1634">
        <v>5</v>
      </c>
    </row>
    <row r="1635" spans="1:35" x14ac:dyDescent="0.3">
      <c r="A1635" t="s">
        <v>2008</v>
      </c>
      <c r="AI1635">
        <v>16</v>
      </c>
    </row>
    <row r="1636" spans="1:35" x14ac:dyDescent="0.3">
      <c r="A1636" t="s">
        <v>2009</v>
      </c>
      <c r="AI1636">
        <v>5</v>
      </c>
    </row>
    <row r="1637" spans="1:35" x14ac:dyDescent="0.3">
      <c r="A1637" t="s">
        <v>2010</v>
      </c>
      <c r="AI1637">
        <v>3</v>
      </c>
    </row>
    <row r="1638" spans="1:35" x14ac:dyDescent="0.3">
      <c r="A1638" t="s">
        <v>2011</v>
      </c>
      <c r="AI1638">
        <v>4</v>
      </c>
    </row>
    <row r="1639" spans="1:35" x14ac:dyDescent="0.3">
      <c r="A1639" t="s">
        <v>2012</v>
      </c>
      <c r="AI1639">
        <v>8</v>
      </c>
    </row>
    <row r="1640" spans="1:35" x14ac:dyDescent="0.3">
      <c r="A1640" t="s">
        <v>2013</v>
      </c>
      <c r="AI1640">
        <v>8</v>
      </c>
    </row>
    <row r="1641" spans="1:35" x14ac:dyDescent="0.3">
      <c r="A1641" t="s">
        <v>2014</v>
      </c>
      <c r="AI1641">
        <v>1</v>
      </c>
    </row>
    <row r="1642" spans="1:35" x14ac:dyDescent="0.3">
      <c r="A1642" t="s">
        <v>2015</v>
      </c>
      <c r="AI1642">
        <v>1</v>
      </c>
    </row>
    <row r="1643" spans="1:35" x14ac:dyDescent="0.3">
      <c r="A1643" t="s">
        <v>2016</v>
      </c>
      <c r="AI1643">
        <v>1</v>
      </c>
    </row>
    <row r="1644" spans="1:35" x14ac:dyDescent="0.3">
      <c r="A1644" t="s">
        <v>2017</v>
      </c>
      <c r="AI1644">
        <v>3</v>
      </c>
    </row>
    <row r="1645" spans="1:35" x14ac:dyDescent="0.3">
      <c r="A1645" t="s">
        <v>2018</v>
      </c>
      <c r="AI1645">
        <v>3</v>
      </c>
    </row>
    <row r="1646" spans="1:35" x14ac:dyDescent="0.3">
      <c r="A1646" t="s">
        <v>2019</v>
      </c>
      <c r="AI1646">
        <v>1</v>
      </c>
    </row>
    <row r="1647" spans="1:35" x14ac:dyDescent="0.3">
      <c r="A1647" t="s">
        <v>2020</v>
      </c>
      <c r="AI1647">
        <v>4</v>
      </c>
    </row>
    <row r="1648" spans="1:35" x14ac:dyDescent="0.3">
      <c r="A1648" t="s">
        <v>2021</v>
      </c>
      <c r="AI1648">
        <v>5</v>
      </c>
    </row>
    <row r="1649" spans="1:35" x14ac:dyDescent="0.3">
      <c r="A1649" t="s">
        <v>2022</v>
      </c>
      <c r="AI1649">
        <v>29</v>
      </c>
    </row>
    <row r="1650" spans="1:35" x14ac:dyDescent="0.3">
      <c r="A1650" t="s">
        <v>2023</v>
      </c>
      <c r="AI1650">
        <v>10</v>
      </c>
    </row>
    <row r="1651" spans="1:35" x14ac:dyDescent="0.3">
      <c r="A1651" t="s">
        <v>2024</v>
      </c>
      <c r="AI1651">
        <v>7</v>
      </c>
    </row>
    <row r="1652" spans="1:35" x14ac:dyDescent="0.3">
      <c r="A1652" t="s">
        <v>2025</v>
      </c>
      <c r="AI1652">
        <v>45</v>
      </c>
    </row>
    <row r="1653" spans="1:35" x14ac:dyDescent="0.3">
      <c r="A1653" t="s">
        <v>2026</v>
      </c>
      <c r="AI1653">
        <v>57</v>
      </c>
    </row>
    <row r="1654" spans="1:35" x14ac:dyDescent="0.3">
      <c r="A1654" t="s">
        <v>2027</v>
      </c>
      <c r="AI1654">
        <v>17</v>
      </c>
    </row>
    <row r="1655" spans="1:35" x14ac:dyDescent="0.3">
      <c r="A1655" t="s">
        <v>2028</v>
      </c>
      <c r="AI1655">
        <v>47</v>
      </c>
    </row>
    <row r="1656" spans="1:35" x14ac:dyDescent="0.3">
      <c r="A1656" t="s">
        <v>2029</v>
      </c>
      <c r="AI1656">
        <v>31</v>
      </c>
    </row>
    <row r="1657" spans="1:35" x14ac:dyDescent="0.3">
      <c r="A1657" t="s">
        <v>2030</v>
      </c>
      <c r="AI1657">
        <v>32</v>
      </c>
    </row>
    <row r="1658" spans="1:35" x14ac:dyDescent="0.3">
      <c r="A1658" t="s">
        <v>2031</v>
      </c>
      <c r="AI1658">
        <v>15</v>
      </c>
    </row>
    <row r="1659" spans="1:35" x14ac:dyDescent="0.3">
      <c r="A1659" t="s">
        <v>2032</v>
      </c>
      <c r="AI1659">
        <v>49</v>
      </c>
    </row>
    <row r="1660" spans="1:35" x14ac:dyDescent="0.3">
      <c r="A1660" t="s">
        <v>2033</v>
      </c>
      <c r="AI1660">
        <v>16</v>
      </c>
    </row>
    <row r="1661" spans="1:35" x14ac:dyDescent="0.3">
      <c r="A1661" t="s">
        <v>2034</v>
      </c>
      <c r="AI1661">
        <v>44</v>
      </c>
    </row>
    <row r="1662" spans="1:35" x14ac:dyDescent="0.3">
      <c r="A1662" t="s">
        <v>2035</v>
      </c>
      <c r="AI1662">
        <v>60</v>
      </c>
    </row>
    <row r="1663" spans="1:35" x14ac:dyDescent="0.3">
      <c r="A1663" t="s">
        <v>2036</v>
      </c>
      <c r="AI1663">
        <v>33</v>
      </c>
    </row>
    <row r="1664" spans="1:35" x14ac:dyDescent="0.3">
      <c r="A1664" t="s">
        <v>2037</v>
      </c>
      <c r="AI1664">
        <v>51</v>
      </c>
    </row>
    <row r="1665" spans="1:35" x14ac:dyDescent="0.3">
      <c r="A1665" t="s">
        <v>2038</v>
      </c>
      <c r="AI1665">
        <v>18</v>
      </c>
    </row>
    <row r="1666" spans="1:35" x14ac:dyDescent="0.3">
      <c r="A1666" t="s">
        <v>2039</v>
      </c>
      <c r="AI1666">
        <v>10</v>
      </c>
    </row>
    <row r="1667" spans="1:35" x14ac:dyDescent="0.3">
      <c r="A1667" t="s">
        <v>2040</v>
      </c>
      <c r="AI1667">
        <v>18</v>
      </c>
    </row>
    <row r="1668" spans="1:35" x14ac:dyDescent="0.3">
      <c r="A1668" t="s">
        <v>2041</v>
      </c>
      <c r="AI1668">
        <v>33</v>
      </c>
    </row>
    <row r="1669" spans="1:35" x14ac:dyDescent="0.3">
      <c r="A1669" t="s">
        <v>2042</v>
      </c>
      <c r="AI1669">
        <v>23</v>
      </c>
    </row>
    <row r="1670" spans="1:35" x14ac:dyDescent="0.3">
      <c r="A1670" t="s">
        <v>2043</v>
      </c>
      <c r="AI1670">
        <v>13</v>
      </c>
    </row>
    <row r="1671" spans="1:35" x14ac:dyDescent="0.3">
      <c r="A1671" t="s">
        <v>2044</v>
      </c>
      <c r="AI1671">
        <v>8</v>
      </c>
    </row>
    <row r="1672" spans="1:35" x14ac:dyDescent="0.3">
      <c r="A1672" t="s">
        <v>2045</v>
      </c>
      <c r="AI1672">
        <v>5</v>
      </c>
    </row>
    <row r="1673" spans="1:35" x14ac:dyDescent="0.3">
      <c r="A1673" t="s">
        <v>2046</v>
      </c>
      <c r="AI1673">
        <v>41</v>
      </c>
    </row>
    <row r="1674" spans="1:35" x14ac:dyDescent="0.3">
      <c r="A1674" t="s">
        <v>2047</v>
      </c>
      <c r="AI1674">
        <v>14</v>
      </c>
    </row>
    <row r="1675" spans="1:35" x14ac:dyDescent="0.3">
      <c r="A1675" t="s">
        <v>2048</v>
      </c>
      <c r="AI1675">
        <v>3</v>
      </c>
    </row>
    <row r="1676" spans="1:35" x14ac:dyDescent="0.3">
      <c r="A1676" t="s">
        <v>2049</v>
      </c>
      <c r="AI1676">
        <v>38</v>
      </c>
    </row>
    <row r="1677" spans="1:35" x14ac:dyDescent="0.3">
      <c r="A1677" t="s">
        <v>2050</v>
      </c>
      <c r="AI1677">
        <v>17</v>
      </c>
    </row>
    <row r="1678" spans="1:35" x14ac:dyDescent="0.3">
      <c r="A1678" t="s">
        <v>2051</v>
      </c>
      <c r="AI1678">
        <v>7</v>
      </c>
    </row>
    <row r="1679" spans="1:35" x14ac:dyDescent="0.3">
      <c r="A1679" t="s">
        <v>2052</v>
      </c>
      <c r="AI1679">
        <v>73</v>
      </c>
    </row>
    <row r="1680" spans="1:35" x14ac:dyDescent="0.3">
      <c r="A1680" t="s">
        <v>2053</v>
      </c>
      <c r="AI1680">
        <v>56</v>
      </c>
    </row>
    <row r="1681" spans="1:35" x14ac:dyDescent="0.3">
      <c r="A1681" t="s">
        <v>2054</v>
      </c>
      <c r="AI1681">
        <v>34</v>
      </c>
    </row>
    <row r="1682" spans="1:35" x14ac:dyDescent="0.3">
      <c r="A1682" t="s">
        <v>2055</v>
      </c>
      <c r="AI1682">
        <v>6</v>
      </c>
    </row>
    <row r="1683" spans="1:35" x14ac:dyDescent="0.3">
      <c r="A1683" t="s">
        <v>2056</v>
      </c>
      <c r="AI1683">
        <v>31</v>
      </c>
    </row>
    <row r="1684" spans="1:35" x14ac:dyDescent="0.3">
      <c r="A1684" t="s">
        <v>2057</v>
      </c>
      <c r="AI1684">
        <v>64</v>
      </c>
    </row>
    <row r="1685" spans="1:35" x14ac:dyDescent="0.3">
      <c r="A1685" t="s">
        <v>2058</v>
      </c>
      <c r="AI1685">
        <v>30</v>
      </c>
    </row>
    <row r="1686" spans="1:35" x14ac:dyDescent="0.3">
      <c r="A1686" t="s">
        <v>2059</v>
      </c>
      <c r="AI1686">
        <v>35</v>
      </c>
    </row>
    <row r="1687" spans="1:35" x14ac:dyDescent="0.3">
      <c r="A1687" t="s">
        <v>2060</v>
      </c>
      <c r="AI1687">
        <v>1</v>
      </c>
    </row>
    <row r="1688" spans="1:35" x14ac:dyDescent="0.3">
      <c r="A1688" t="s">
        <v>2061</v>
      </c>
      <c r="AI1688">
        <v>1</v>
      </c>
    </row>
    <row r="1689" spans="1:35" x14ac:dyDescent="0.3">
      <c r="A1689" t="s">
        <v>2062</v>
      </c>
      <c r="AI1689">
        <v>1</v>
      </c>
    </row>
    <row r="1690" spans="1:35" x14ac:dyDescent="0.3">
      <c r="A1690" t="s">
        <v>2063</v>
      </c>
      <c r="AI1690">
        <v>2</v>
      </c>
    </row>
    <row r="1691" spans="1:35" x14ac:dyDescent="0.3">
      <c r="A1691" t="s">
        <v>2064</v>
      </c>
      <c r="AI1691">
        <v>2</v>
      </c>
    </row>
    <row r="1692" spans="1:35" x14ac:dyDescent="0.3">
      <c r="A1692" t="s">
        <v>2065</v>
      </c>
      <c r="AI1692">
        <v>5</v>
      </c>
    </row>
    <row r="1693" spans="1:35" x14ac:dyDescent="0.3">
      <c r="A1693" t="s">
        <v>2066</v>
      </c>
      <c r="AI1693">
        <v>1</v>
      </c>
    </row>
    <row r="1694" spans="1:35" x14ac:dyDescent="0.3">
      <c r="A1694" t="s">
        <v>2067</v>
      </c>
      <c r="AI1694">
        <v>1</v>
      </c>
    </row>
    <row r="1695" spans="1:35" x14ac:dyDescent="0.3">
      <c r="A1695" t="s">
        <v>2068</v>
      </c>
      <c r="AI1695">
        <v>15</v>
      </c>
    </row>
    <row r="1696" spans="1:35" x14ac:dyDescent="0.3">
      <c r="A1696" t="s">
        <v>4358</v>
      </c>
      <c r="AI1696">
        <v>1</v>
      </c>
    </row>
    <row r="1697" spans="1:35" x14ac:dyDescent="0.3">
      <c r="A1697" t="s">
        <v>2069</v>
      </c>
      <c r="AI1697">
        <v>9</v>
      </c>
    </row>
    <row r="1698" spans="1:35" x14ac:dyDescent="0.3">
      <c r="A1698" t="s">
        <v>2070</v>
      </c>
      <c r="AI1698">
        <v>4</v>
      </c>
    </row>
    <row r="1699" spans="1:35" x14ac:dyDescent="0.3">
      <c r="A1699" t="s">
        <v>2071</v>
      </c>
      <c r="AI1699">
        <v>0</v>
      </c>
    </row>
    <row r="1700" spans="1:35" x14ac:dyDescent="0.3">
      <c r="A1700" t="s">
        <v>2072</v>
      </c>
      <c r="AI1700">
        <v>4</v>
      </c>
    </row>
    <row r="1701" spans="1:35" x14ac:dyDescent="0.3">
      <c r="A1701" t="s">
        <v>2073</v>
      </c>
      <c r="AI1701">
        <v>3</v>
      </c>
    </row>
    <row r="1702" spans="1:35" x14ac:dyDescent="0.3">
      <c r="A1702" t="s">
        <v>2074</v>
      </c>
      <c r="AI1702">
        <v>0</v>
      </c>
    </row>
    <row r="1703" spans="1:35" x14ac:dyDescent="0.3">
      <c r="A1703" t="s">
        <v>2075</v>
      </c>
      <c r="AI1703">
        <v>3</v>
      </c>
    </row>
    <row r="1704" spans="1:35" x14ac:dyDescent="0.3">
      <c r="A1704" t="s">
        <v>2076</v>
      </c>
      <c r="AI1704">
        <v>3</v>
      </c>
    </row>
    <row r="1705" spans="1:35" x14ac:dyDescent="0.3">
      <c r="A1705" t="s">
        <v>2077</v>
      </c>
      <c r="AI1705">
        <v>3</v>
      </c>
    </row>
    <row r="1706" spans="1:35" x14ac:dyDescent="0.3">
      <c r="A1706" t="s">
        <v>2078</v>
      </c>
      <c r="AI1706">
        <v>3</v>
      </c>
    </row>
    <row r="1707" spans="1:35" x14ac:dyDescent="0.3">
      <c r="A1707" t="s">
        <v>2079</v>
      </c>
      <c r="AI1707">
        <v>3</v>
      </c>
    </row>
    <row r="1708" spans="1:35" x14ac:dyDescent="0.3">
      <c r="A1708" t="s">
        <v>2080</v>
      </c>
      <c r="AI1708">
        <v>3</v>
      </c>
    </row>
    <row r="1709" spans="1:35" x14ac:dyDescent="0.3">
      <c r="A1709" t="s">
        <v>2081</v>
      </c>
      <c r="AI1709">
        <v>3</v>
      </c>
    </row>
    <row r="1710" spans="1:35" x14ac:dyDescent="0.3">
      <c r="A1710" t="s">
        <v>2082</v>
      </c>
      <c r="AI1710">
        <v>2</v>
      </c>
    </row>
    <row r="1711" spans="1:35" x14ac:dyDescent="0.3">
      <c r="A1711" t="s">
        <v>2083</v>
      </c>
      <c r="AI1711">
        <v>2</v>
      </c>
    </row>
    <row r="1712" spans="1:35" x14ac:dyDescent="0.3">
      <c r="A1712" t="s">
        <v>2084</v>
      </c>
      <c r="AI1712">
        <v>2</v>
      </c>
    </row>
    <row r="1713" spans="1:35" x14ac:dyDescent="0.3">
      <c r="A1713" t="s">
        <v>2085</v>
      </c>
      <c r="AI1713">
        <v>8</v>
      </c>
    </row>
    <row r="1714" spans="1:35" x14ac:dyDescent="0.3">
      <c r="A1714" t="s">
        <v>2086</v>
      </c>
      <c r="AI1714">
        <v>3</v>
      </c>
    </row>
    <row r="1715" spans="1:35" x14ac:dyDescent="0.3">
      <c r="A1715" t="s">
        <v>2087</v>
      </c>
      <c r="AI1715">
        <v>7</v>
      </c>
    </row>
    <row r="1716" spans="1:35" x14ac:dyDescent="0.3">
      <c r="A1716" t="s">
        <v>2088</v>
      </c>
      <c r="AI1716">
        <v>10</v>
      </c>
    </row>
    <row r="1717" spans="1:35" x14ac:dyDescent="0.3">
      <c r="A1717" t="s">
        <v>2089</v>
      </c>
      <c r="AI1717">
        <v>2</v>
      </c>
    </row>
    <row r="1718" spans="1:35" x14ac:dyDescent="0.3">
      <c r="A1718" t="s">
        <v>2090</v>
      </c>
      <c r="AI1718">
        <v>11</v>
      </c>
    </row>
    <row r="1719" spans="1:35" x14ac:dyDescent="0.3">
      <c r="A1719" t="s">
        <v>2091</v>
      </c>
      <c r="AI1719">
        <v>11</v>
      </c>
    </row>
    <row r="1720" spans="1:35" x14ac:dyDescent="0.3">
      <c r="A1720" t="s">
        <v>2092</v>
      </c>
      <c r="AI1720">
        <v>3</v>
      </c>
    </row>
    <row r="1721" spans="1:35" x14ac:dyDescent="0.3">
      <c r="A1721" t="s">
        <v>2093</v>
      </c>
      <c r="AI1721">
        <v>7</v>
      </c>
    </row>
    <row r="1722" spans="1:35" x14ac:dyDescent="0.3">
      <c r="A1722" t="s">
        <v>2094</v>
      </c>
      <c r="AI1722">
        <v>8</v>
      </c>
    </row>
    <row r="1723" spans="1:35" x14ac:dyDescent="0.3">
      <c r="A1723" t="s">
        <v>2095</v>
      </c>
      <c r="AI1723">
        <v>1</v>
      </c>
    </row>
    <row r="1724" spans="1:35" x14ac:dyDescent="0.3">
      <c r="A1724" t="s">
        <v>2096</v>
      </c>
      <c r="AI1724">
        <v>2</v>
      </c>
    </row>
    <row r="1725" spans="1:35" x14ac:dyDescent="0.3">
      <c r="A1725" t="s">
        <v>2097</v>
      </c>
      <c r="AI1725">
        <v>2</v>
      </c>
    </row>
    <row r="1726" spans="1:35" x14ac:dyDescent="0.3">
      <c r="A1726" t="s">
        <v>2098</v>
      </c>
      <c r="AI1726">
        <v>4</v>
      </c>
    </row>
    <row r="1727" spans="1:35" x14ac:dyDescent="0.3">
      <c r="A1727" t="s">
        <v>2099</v>
      </c>
      <c r="AI1727">
        <v>1</v>
      </c>
    </row>
    <row r="1728" spans="1:35" x14ac:dyDescent="0.3">
      <c r="A1728" t="s">
        <v>2100</v>
      </c>
      <c r="AI1728">
        <v>5</v>
      </c>
    </row>
    <row r="1729" spans="1:35" x14ac:dyDescent="0.3">
      <c r="A1729" t="s">
        <v>2101</v>
      </c>
      <c r="AI1729">
        <v>2</v>
      </c>
    </row>
    <row r="1730" spans="1:35" x14ac:dyDescent="0.3">
      <c r="A1730" t="s">
        <v>2102</v>
      </c>
      <c r="AI1730">
        <v>35</v>
      </c>
    </row>
    <row r="1731" spans="1:35" x14ac:dyDescent="0.3">
      <c r="A1731" t="s">
        <v>2103</v>
      </c>
      <c r="AI1731">
        <v>22</v>
      </c>
    </row>
    <row r="1732" spans="1:35" x14ac:dyDescent="0.3">
      <c r="A1732" t="s">
        <v>2104</v>
      </c>
      <c r="AI1732">
        <v>2</v>
      </c>
    </row>
    <row r="1733" spans="1:35" x14ac:dyDescent="0.3">
      <c r="A1733" t="s">
        <v>2105</v>
      </c>
      <c r="AI1733">
        <v>20</v>
      </c>
    </row>
    <row r="1734" spans="1:35" x14ac:dyDescent="0.3">
      <c r="A1734" t="s">
        <v>2106</v>
      </c>
      <c r="AI1734">
        <v>22</v>
      </c>
    </row>
    <row r="1735" spans="1:35" x14ac:dyDescent="0.3">
      <c r="A1735" t="s">
        <v>2107</v>
      </c>
      <c r="AI1735">
        <v>22</v>
      </c>
    </row>
    <row r="1736" spans="1:35" x14ac:dyDescent="0.3">
      <c r="A1736" t="s">
        <v>2108</v>
      </c>
      <c r="AI1736">
        <v>0</v>
      </c>
    </row>
    <row r="1737" spans="1:35" x14ac:dyDescent="0.3">
      <c r="A1737" t="s">
        <v>2109</v>
      </c>
      <c r="AI1737">
        <v>5</v>
      </c>
    </row>
    <row r="1738" spans="1:35" x14ac:dyDescent="0.3">
      <c r="A1738" t="s">
        <v>2110</v>
      </c>
      <c r="AI1738">
        <v>2</v>
      </c>
    </row>
    <row r="1739" spans="1:35" x14ac:dyDescent="0.3">
      <c r="A1739" t="s">
        <v>2111</v>
      </c>
      <c r="AI1739">
        <v>34</v>
      </c>
    </row>
    <row r="1740" spans="1:35" x14ac:dyDescent="0.3">
      <c r="A1740" t="s">
        <v>2112</v>
      </c>
      <c r="AI1740">
        <v>15</v>
      </c>
    </row>
    <row r="1741" spans="1:35" x14ac:dyDescent="0.3">
      <c r="A1741" t="s">
        <v>2113</v>
      </c>
      <c r="AI1741">
        <v>1</v>
      </c>
    </row>
    <row r="1742" spans="1:35" x14ac:dyDescent="0.3">
      <c r="A1742" t="s">
        <v>2114</v>
      </c>
      <c r="AI1742">
        <v>25</v>
      </c>
    </row>
    <row r="1743" spans="1:35" x14ac:dyDescent="0.3">
      <c r="A1743" t="s">
        <v>2115</v>
      </c>
      <c r="AI1743">
        <v>66</v>
      </c>
    </row>
    <row r="1744" spans="1:35" x14ac:dyDescent="0.3">
      <c r="A1744" t="s">
        <v>2116</v>
      </c>
      <c r="AI1744">
        <v>90</v>
      </c>
    </row>
    <row r="1745" spans="1:35" x14ac:dyDescent="0.3">
      <c r="A1745" t="s">
        <v>2117</v>
      </c>
      <c r="AI1745">
        <v>57</v>
      </c>
    </row>
    <row r="1746" spans="1:35" x14ac:dyDescent="0.3">
      <c r="A1746" t="s">
        <v>2118</v>
      </c>
      <c r="AI1746">
        <v>80</v>
      </c>
    </row>
    <row r="1747" spans="1:35" x14ac:dyDescent="0.3">
      <c r="A1747" t="s">
        <v>2119</v>
      </c>
      <c r="AI1747">
        <v>1</v>
      </c>
    </row>
    <row r="1748" spans="1:35" x14ac:dyDescent="0.3">
      <c r="A1748" t="s">
        <v>2120</v>
      </c>
      <c r="AI1748">
        <v>1</v>
      </c>
    </row>
    <row r="1749" spans="1:35" x14ac:dyDescent="0.3">
      <c r="A1749" t="s">
        <v>2121</v>
      </c>
      <c r="AI1749">
        <v>2</v>
      </c>
    </row>
    <row r="1750" spans="1:35" x14ac:dyDescent="0.3">
      <c r="A1750" t="s">
        <v>2122</v>
      </c>
      <c r="AI1750">
        <v>1</v>
      </c>
    </row>
    <row r="1751" spans="1:35" x14ac:dyDescent="0.3">
      <c r="A1751" t="s">
        <v>2123</v>
      </c>
      <c r="AI1751">
        <v>1</v>
      </c>
    </row>
    <row r="1752" spans="1:35" x14ac:dyDescent="0.3">
      <c r="A1752" t="s">
        <v>2124</v>
      </c>
      <c r="AI1752">
        <v>3</v>
      </c>
    </row>
    <row r="1753" spans="1:35" x14ac:dyDescent="0.3">
      <c r="A1753" t="s">
        <v>2125</v>
      </c>
      <c r="AI1753">
        <v>4</v>
      </c>
    </row>
    <row r="1754" spans="1:35" x14ac:dyDescent="0.3">
      <c r="A1754" t="s">
        <v>2126</v>
      </c>
      <c r="AI1754">
        <v>3</v>
      </c>
    </row>
    <row r="1755" spans="1:35" x14ac:dyDescent="0.3">
      <c r="A1755" t="s">
        <v>2127</v>
      </c>
      <c r="AI1755">
        <v>4</v>
      </c>
    </row>
    <row r="1756" spans="1:35" x14ac:dyDescent="0.3">
      <c r="A1756" t="s">
        <v>2128</v>
      </c>
      <c r="AI1756">
        <v>4</v>
      </c>
    </row>
    <row r="1757" spans="1:35" x14ac:dyDescent="0.3">
      <c r="A1757" t="s">
        <v>2129</v>
      </c>
      <c r="AI1757">
        <v>1</v>
      </c>
    </row>
    <row r="1758" spans="1:35" x14ac:dyDescent="0.3">
      <c r="A1758" t="s">
        <v>2130</v>
      </c>
      <c r="AI1758">
        <v>4</v>
      </c>
    </row>
    <row r="1759" spans="1:35" x14ac:dyDescent="0.3">
      <c r="A1759" t="s">
        <v>2131</v>
      </c>
      <c r="AI1759">
        <v>3</v>
      </c>
    </row>
    <row r="1760" spans="1:35" x14ac:dyDescent="0.3">
      <c r="A1760" t="s">
        <v>2132</v>
      </c>
      <c r="AI1760">
        <v>1</v>
      </c>
    </row>
    <row r="1761" spans="1:35" x14ac:dyDescent="0.3">
      <c r="A1761" t="s">
        <v>2133</v>
      </c>
      <c r="AI1761">
        <v>4</v>
      </c>
    </row>
    <row r="1762" spans="1:35" x14ac:dyDescent="0.3">
      <c r="A1762" t="s">
        <v>2134</v>
      </c>
      <c r="AI1762">
        <v>3</v>
      </c>
    </row>
    <row r="1763" spans="1:35" x14ac:dyDescent="0.3">
      <c r="A1763" t="s">
        <v>2135</v>
      </c>
      <c r="AI1763">
        <v>1</v>
      </c>
    </row>
    <row r="1764" spans="1:35" x14ac:dyDescent="0.3">
      <c r="A1764" t="s">
        <v>2136</v>
      </c>
      <c r="AI1764">
        <v>7</v>
      </c>
    </row>
    <row r="1765" spans="1:35" x14ac:dyDescent="0.3">
      <c r="A1765" t="s">
        <v>2137</v>
      </c>
      <c r="AI1765">
        <v>33</v>
      </c>
    </row>
    <row r="1766" spans="1:35" x14ac:dyDescent="0.3">
      <c r="A1766" t="s">
        <v>2138</v>
      </c>
      <c r="AI1766">
        <v>45</v>
      </c>
    </row>
    <row r="1767" spans="1:35" x14ac:dyDescent="0.3">
      <c r="A1767" t="s">
        <v>2139</v>
      </c>
      <c r="AI1767">
        <v>12</v>
      </c>
    </row>
    <row r="1768" spans="1:35" x14ac:dyDescent="0.3">
      <c r="A1768" t="s">
        <v>2140</v>
      </c>
      <c r="AI1768">
        <v>29</v>
      </c>
    </row>
    <row r="1769" spans="1:35" x14ac:dyDescent="0.3">
      <c r="A1769" t="s">
        <v>2141</v>
      </c>
      <c r="AI1769">
        <v>38</v>
      </c>
    </row>
    <row r="1770" spans="1:35" x14ac:dyDescent="0.3">
      <c r="A1770" t="s">
        <v>2142</v>
      </c>
      <c r="AI1770">
        <v>60</v>
      </c>
    </row>
    <row r="1771" spans="1:35" x14ac:dyDescent="0.3">
      <c r="A1771" t="s">
        <v>2143</v>
      </c>
      <c r="AI1771">
        <v>31</v>
      </c>
    </row>
    <row r="1772" spans="1:35" x14ac:dyDescent="0.3">
      <c r="A1772" t="s">
        <v>2144</v>
      </c>
      <c r="AI1772">
        <v>59</v>
      </c>
    </row>
    <row r="1773" spans="1:35" x14ac:dyDescent="0.3">
      <c r="A1773" t="s">
        <v>2145</v>
      </c>
      <c r="AI1773">
        <v>4</v>
      </c>
    </row>
    <row r="1774" spans="1:35" x14ac:dyDescent="0.3">
      <c r="A1774" t="s">
        <v>2146</v>
      </c>
      <c r="AI1774">
        <v>2</v>
      </c>
    </row>
    <row r="1775" spans="1:35" x14ac:dyDescent="0.3">
      <c r="A1775" t="s">
        <v>2147</v>
      </c>
      <c r="AI1775">
        <v>6</v>
      </c>
    </row>
    <row r="1776" spans="1:35" x14ac:dyDescent="0.3">
      <c r="A1776" t="s">
        <v>2148</v>
      </c>
      <c r="AI1776">
        <v>16</v>
      </c>
    </row>
    <row r="1777" spans="1:35" x14ac:dyDescent="0.3">
      <c r="A1777" t="s">
        <v>2149</v>
      </c>
      <c r="AI1777">
        <v>14</v>
      </c>
    </row>
    <row r="1778" spans="1:35" x14ac:dyDescent="0.3">
      <c r="A1778" t="s">
        <v>2150</v>
      </c>
      <c r="AI1778">
        <v>3</v>
      </c>
    </row>
    <row r="1779" spans="1:35" x14ac:dyDescent="0.3">
      <c r="A1779" t="s">
        <v>2151</v>
      </c>
      <c r="AI1779">
        <v>38</v>
      </c>
    </row>
    <row r="1780" spans="1:35" x14ac:dyDescent="0.3">
      <c r="A1780" t="s">
        <v>2152</v>
      </c>
      <c r="AI1780">
        <v>20</v>
      </c>
    </row>
    <row r="1781" spans="1:35" x14ac:dyDescent="0.3">
      <c r="A1781" t="s">
        <v>2153</v>
      </c>
      <c r="AI1781">
        <v>14</v>
      </c>
    </row>
    <row r="1782" spans="1:35" x14ac:dyDescent="0.3">
      <c r="A1782" t="s">
        <v>2154</v>
      </c>
      <c r="AI1782">
        <v>37</v>
      </c>
    </row>
    <row r="1783" spans="1:35" x14ac:dyDescent="0.3">
      <c r="A1783" t="s">
        <v>2155</v>
      </c>
      <c r="AI1783">
        <v>56</v>
      </c>
    </row>
    <row r="1784" spans="1:35" x14ac:dyDescent="0.3">
      <c r="A1784" t="s">
        <v>2156</v>
      </c>
      <c r="AI1784">
        <v>21</v>
      </c>
    </row>
    <row r="1785" spans="1:35" x14ac:dyDescent="0.3">
      <c r="A1785" t="s">
        <v>2157</v>
      </c>
      <c r="AI1785">
        <v>23</v>
      </c>
    </row>
    <row r="1786" spans="1:35" x14ac:dyDescent="0.3">
      <c r="A1786" t="s">
        <v>2158</v>
      </c>
      <c r="AI1786">
        <v>13</v>
      </c>
    </row>
    <row r="1787" spans="1:35" x14ac:dyDescent="0.3">
      <c r="A1787" t="s">
        <v>2159</v>
      </c>
      <c r="AI1787">
        <v>20</v>
      </c>
    </row>
    <row r="1788" spans="1:35" x14ac:dyDescent="0.3">
      <c r="A1788" t="s">
        <v>2160</v>
      </c>
      <c r="AI1788">
        <v>15</v>
      </c>
    </row>
    <row r="1789" spans="1:35" x14ac:dyDescent="0.3">
      <c r="A1789" t="s">
        <v>2161</v>
      </c>
      <c r="AI1789">
        <v>19</v>
      </c>
    </row>
    <row r="1790" spans="1:35" x14ac:dyDescent="0.3">
      <c r="A1790" t="s">
        <v>2162</v>
      </c>
      <c r="AI1790">
        <v>28</v>
      </c>
    </row>
    <row r="1791" spans="1:35" x14ac:dyDescent="0.3">
      <c r="A1791" t="s">
        <v>2163</v>
      </c>
      <c r="AI1791">
        <v>31</v>
      </c>
    </row>
    <row r="1792" spans="1:35" x14ac:dyDescent="0.3">
      <c r="A1792" t="s">
        <v>2164</v>
      </c>
      <c r="AI1792">
        <v>18</v>
      </c>
    </row>
    <row r="1793" spans="1:35" x14ac:dyDescent="0.3">
      <c r="A1793" t="s">
        <v>2165</v>
      </c>
      <c r="AI1793">
        <v>25</v>
      </c>
    </row>
    <row r="1794" spans="1:35" x14ac:dyDescent="0.3">
      <c r="A1794" t="s">
        <v>2166</v>
      </c>
      <c r="AI1794">
        <v>30</v>
      </c>
    </row>
    <row r="1795" spans="1:35" x14ac:dyDescent="0.3">
      <c r="A1795" t="s">
        <v>2167</v>
      </c>
      <c r="AI1795">
        <v>4</v>
      </c>
    </row>
    <row r="1796" spans="1:35" x14ac:dyDescent="0.3">
      <c r="A1796" t="s">
        <v>2168</v>
      </c>
      <c r="AI1796">
        <v>13</v>
      </c>
    </row>
    <row r="1797" spans="1:35" x14ac:dyDescent="0.3">
      <c r="A1797" t="s">
        <v>2169</v>
      </c>
      <c r="AI1797">
        <v>11</v>
      </c>
    </row>
    <row r="1798" spans="1:35" x14ac:dyDescent="0.3">
      <c r="A1798" t="s">
        <v>2170</v>
      </c>
      <c r="AI1798">
        <v>1</v>
      </c>
    </row>
    <row r="1799" spans="1:35" x14ac:dyDescent="0.3">
      <c r="A1799" t="s">
        <v>2171</v>
      </c>
      <c r="AI1799">
        <v>67</v>
      </c>
    </row>
    <row r="1800" spans="1:35" x14ac:dyDescent="0.3">
      <c r="A1800" t="s">
        <v>2172</v>
      </c>
      <c r="AI1800">
        <v>2</v>
      </c>
    </row>
    <row r="1801" spans="1:35" x14ac:dyDescent="0.3">
      <c r="A1801" t="s">
        <v>2173</v>
      </c>
      <c r="AI1801">
        <v>1</v>
      </c>
    </row>
    <row r="1802" spans="1:35" x14ac:dyDescent="0.3">
      <c r="A1802" t="s">
        <v>2174</v>
      </c>
      <c r="AI1802">
        <v>72</v>
      </c>
    </row>
    <row r="1803" spans="1:35" x14ac:dyDescent="0.3">
      <c r="A1803" t="s">
        <v>2175</v>
      </c>
      <c r="AI1803">
        <v>41</v>
      </c>
    </row>
    <row r="1804" spans="1:35" x14ac:dyDescent="0.3">
      <c r="A1804" t="s">
        <v>2176</v>
      </c>
      <c r="AI1804">
        <v>8</v>
      </c>
    </row>
    <row r="1805" spans="1:35" x14ac:dyDescent="0.3">
      <c r="A1805" t="s">
        <v>2177</v>
      </c>
      <c r="AI1805">
        <v>37</v>
      </c>
    </row>
    <row r="1806" spans="1:35" x14ac:dyDescent="0.3">
      <c r="A1806" t="s">
        <v>2178</v>
      </c>
      <c r="AI1806">
        <v>67</v>
      </c>
    </row>
    <row r="1807" spans="1:35" x14ac:dyDescent="0.3">
      <c r="A1807" t="s">
        <v>2179</v>
      </c>
      <c r="AI1807">
        <v>28</v>
      </c>
    </row>
    <row r="1808" spans="1:35" x14ac:dyDescent="0.3">
      <c r="A1808" t="s">
        <v>2180</v>
      </c>
      <c r="AI1808">
        <v>1</v>
      </c>
    </row>
    <row r="1809" spans="1:35" x14ac:dyDescent="0.3">
      <c r="A1809" t="s">
        <v>2181</v>
      </c>
      <c r="AI1809">
        <v>51</v>
      </c>
    </row>
    <row r="1810" spans="1:35" x14ac:dyDescent="0.3">
      <c r="A1810" t="s">
        <v>2182</v>
      </c>
      <c r="AI1810">
        <v>7</v>
      </c>
    </row>
    <row r="1811" spans="1:35" x14ac:dyDescent="0.3">
      <c r="A1811" t="s">
        <v>2183</v>
      </c>
      <c r="AI1811">
        <v>68</v>
      </c>
    </row>
    <row r="1812" spans="1:35" x14ac:dyDescent="0.3">
      <c r="A1812" t="s">
        <v>2184</v>
      </c>
      <c r="AI1812">
        <v>39</v>
      </c>
    </row>
    <row r="1813" spans="1:35" x14ac:dyDescent="0.3">
      <c r="A1813" t="s">
        <v>2185</v>
      </c>
      <c r="AI1813">
        <v>58</v>
      </c>
    </row>
    <row r="1814" spans="1:35" x14ac:dyDescent="0.3">
      <c r="A1814" t="s">
        <v>2186</v>
      </c>
      <c r="AI1814">
        <v>54</v>
      </c>
    </row>
    <row r="1815" spans="1:35" x14ac:dyDescent="0.3">
      <c r="A1815" t="s">
        <v>2187</v>
      </c>
      <c r="AI1815">
        <v>23</v>
      </c>
    </row>
    <row r="1816" spans="1:35" x14ac:dyDescent="0.3">
      <c r="A1816" t="s">
        <v>2188</v>
      </c>
      <c r="AI1816">
        <v>53</v>
      </c>
    </row>
    <row r="1817" spans="1:35" x14ac:dyDescent="0.3">
      <c r="A1817" t="s">
        <v>2189</v>
      </c>
      <c r="AI1817">
        <v>1</v>
      </c>
    </row>
    <row r="1818" spans="1:35" x14ac:dyDescent="0.3">
      <c r="A1818" t="s">
        <v>2190</v>
      </c>
      <c r="AI1818">
        <v>32</v>
      </c>
    </row>
    <row r="1819" spans="1:35" x14ac:dyDescent="0.3">
      <c r="A1819" t="s">
        <v>2191</v>
      </c>
      <c r="AI1819">
        <v>6</v>
      </c>
    </row>
    <row r="1820" spans="1:35" x14ac:dyDescent="0.3">
      <c r="A1820" t="s">
        <v>2192</v>
      </c>
      <c r="AI1820">
        <v>19</v>
      </c>
    </row>
    <row r="1821" spans="1:35" x14ac:dyDescent="0.3">
      <c r="A1821" t="s">
        <v>2193</v>
      </c>
      <c r="AI1821">
        <v>5</v>
      </c>
    </row>
    <row r="1822" spans="1:35" x14ac:dyDescent="0.3">
      <c r="A1822" t="s">
        <v>2194</v>
      </c>
      <c r="AI1822">
        <v>9</v>
      </c>
    </row>
    <row r="1823" spans="1:35" x14ac:dyDescent="0.3">
      <c r="A1823" t="s">
        <v>2195</v>
      </c>
      <c r="AI1823">
        <v>9</v>
      </c>
    </row>
    <row r="1824" spans="1:35" x14ac:dyDescent="0.3">
      <c r="A1824" t="s">
        <v>2196</v>
      </c>
      <c r="AI1824">
        <v>1</v>
      </c>
    </row>
    <row r="1825" spans="1:35" x14ac:dyDescent="0.3">
      <c r="A1825" t="s">
        <v>2197</v>
      </c>
      <c r="AI1825">
        <v>1</v>
      </c>
    </row>
    <row r="1826" spans="1:35" x14ac:dyDescent="0.3">
      <c r="A1826" t="s">
        <v>2198</v>
      </c>
      <c r="AI1826">
        <v>1</v>
      </c>
    </row>
    <row r="1827" spans="1:35" x14ac:dyDescent="0.3">
      <c r="A1827" t="s">
        <v>2199</v>
      </c>
      <c r="AI1827">
        <v>1</v>
      </c>
    </row>
    <row r="1828" spans="1:35" x14ac:dyDescent="0.3">
      <c r="A1828" t="s">
        <v>2200</v>
      </c>
      <c r="AI1828">
        <v>1</v>
      </c>
    </row>
    <row r="1829" spans="1:35" x14ac:dyDescent="0.3">
      <c r="A1829" t="s">
        <v>2201</v>
      </c>
      <c r="AI1829">
        <v>1</v>
      </c>
    </row>
    <row r="1830" spans="1:35" x14ac:dyDescent="0.3">
      <c r="A1830" t="s">
        <v>2202</v>
      </c>
      <c r="AI1830">
        <v>1</v>
      </c>
    </row>
    <row r="1831" spans="1:35" x14ac:dyDescent="0.3">
      <c r="A1831" t="s">
        <v>2203</v>
      </c>
      <c r="AI1831">
        <v>1</v>
      </c>
    </row>
    <row r="1832" spans="1:35" x14ac:dyDescent="0.3">
      <c r="A1832" t="s">
        <v>2204</v>
      </c>
      <c r="AI1832">
        <v>1</v>
      </c>
    </row>
    <row r="1833" spans="1:35" x14ac:dyDescent="0.3">
      <c r="A1833" t="s">
        <v>2205</v>
      </c>
      <c r="AI1833">
        <v>1</v>
      </c>
    </row>
    <row r="1834" spans="1:35" x14ac:dyDescent="0.3">
      <c r="A1834" t="s">
        <v>2206</v>
      </c>
      <c r="AI1834">
        <v>1</v>
      </c>
    </row>
    <row r="1835" spans="1:35" x14ac:dyDescent="0.3">
      <c r="A1835" t="s">
        <v>2207</v>
      </c>
      <c r="AI1835">
        <v>1</v>
      </c>
    </row>
    <row r="1836" spans="1:35" x14ac:dyDescent="0.3">
      <c r="A1836" t="s">
        <v>2208</v>
      </c>
      <c r="AI1836">
        <v>1</v>
      </c>
    </row>
    <row r="1837" spans="1:35" x14ac:dyDescent="0.3">
      <c r="A1837" t="s">
        <v>2209</v>
      </c>
      <c r="AI1837">
        <v>1</v>
      </c>
    </row>
    <row r="1838" spans="1:35" x14ac:dyDescent="0.3">
      <c r="A1838" t="s">
        <v>2210</v>
      </c>
      <c r="AI1838">
        <v>1</v>
      </c>
    </row>
    <row r="1839" spans="1:35" x14ac:dyDescent="0.3">
      <c r="A1839" t="s">
        <v>2211</v>
      </c>
      <c r="AI1839">
        <v>1</v>
      </c>
    </row>
    <row r="1840" spans="1:35" x14ac:dyDescent="0.3">
      <c r="A1840" t="s">
        <v>2212</v>
      </c>
      <c r="AI1840">
        <v>1</v>
      </c>
    </row>
    <row r="1841" spans="1:35" x14ac:dyDescent="0.3">
      <c r="A1841" t="s">
        <v>2213</v>
      </c>
      <c r="AI1841">
        <v>1</v>
      </c>
    </row>
    <row r="1842" spans="1:35" x14ac:dyDescent="0.3">
      <c r="A1842" t="s">
        <v>2214</v>
      </c>
      <c r="AI1842">
        <v>1</v>
      </c>
    </row>
    <row r="1843" spans="1:35" x14ac:dyDescent="0.3">
      <c r="A1843" t="s">
        <v>2215</v>
      </c>
      <c r="AI1843">
        <v>1</v>
      </c>
    </row>
    <row r="1844" spans="1:35" x14ac:dyDescent="0.3">
      <c r="A1844" t="s">
        <v>2216</v>
      </c>
      <c r="AI1844">
        <v>1</v>
      </c>
    </row>
    <row r="1845" spans="1:35" x14ac:dyDescent="0.3">
      <c r="A1845" t="s">
        <v>2217</v>
      </c>
      <c r="AI1845">
        <v>1</v>
      </c>
    </row>
    <row r="1846" spans="1:35" x14ac:dyDescent="0.3">
      <c r="A1846" t="s">
        <v>2218</v>
      </c>
      <c r="AI1846">
        <v>1</v>
      </c>
    </row>
    <row r="1847" spans="1:35" x14ac:dyDescent="0.3">
      <c r="A1847" t="s">
        <v>2219</v>
      </c>
      <c r="AI1847">
        <v>1</v>
      </c>
    </row>
    <row r="1848" spans="1:35" x14ac:dyDescent="0.3">
      <c r="A1848" t="s">
        <v>2220</v>
      </c>
      <c r="AI1848">
        <v>1</v>
      </c>
    </row>
    <row r="1849" spans="1:35" x14ac:dyDescent="0.3">
      <c r="A1849" t="s">
        <v>2221</v>
      </c>
      <c r="AI1849">
        <v>1</v>
      </c>
    </row>
    <row r="1850" spans="1:35" x14ac:dyDescent="0.3">
      <c r="A1850" t="s">
        <v>2222</v>
      </c>
      <c r="AI1850">
        <v>1</v>
      </c>
    </row>
    <row r="1851" spans="1:35" x14ac:dyDescent="0.3">
      <c r="A1851" t="s">
        <v>2223</v>
      </c>
      <c r="AI1851">
        <v>1</v>
      </c>
    </row>
    <row r="1852" spans="1:35" x14ac:dyDescent="0.3">
      <c r="A1852" t="s">
        <v>2224</v>
      </c>
      <c r="AI1852">
        <v>1</v>
      </c>
    </row>
    <row r="1853" spans="1:35" x14ac:dyDescent="0.3">
      <c r="A1853" t="s">
        <v>2225</v>
      </c>
      <c r="AI1853">
        <v>1</v>
      </c>
    </row>
    <row r="1854" spans="1:35" x14ac:dyDescent="0.3">
      <c r="A1854" t="s">
        <v>2226</v>
      </c>
      <c r="AI1854">
        <v>1</v>
      </c>
    </row>
    <row r="1855" spans="1:35" x14ac:dyDescent="0.3">
      <c r="A1855" t="s">
        <v>2227</v>
      </c>
      <c r="AI1855">
        <v>4</v>
      </c>
    </row>
    <row r="1856" spans="1:35" x14ac:dyDescent="0.3">
      <c r="A1856" t="s">
        <v>2228</v>
      </c>
      <c r="AI1856">
        <v>1</v>
      </c>
    </row>
    <row r="1857" spans="1:35" x14ac:dyDescent="0.3">
      <c r="A1857" t="s">
        <v>2229</v>
      </c>
      <c r="AI1857">
        <v>1</v>
      </c>
    </row>
    <row r="1858" spans="1:35" x14ac:dyDescent="0.3">
      <c r="A1858" t="s">
        <v>2230</v>
      </c>
      <c r="AI1858">
        <v>8</v>
      </c>
    </row>
    <row r="1859" spans="1:35" x14ac:dyDescent="0.3">
      <c r="A1859" t="s">
        <v>2231</v>
      </c>
      <c r="AI1859">
        <v>21</v>
      </c>
    </row>
    <row r="1860" spans="1:35" x14ac:dyDescent="0.3">
      <c r="A1860" t="s">
        <v>2232</v>
      </c>
      <c r="AI1860">
        <v>6</v>
      </c>
    </row>
    <row r="1861" spans="1:35" x14ac:dyDescent="0.3">
      <c r="A1861" t="s">
        <v>2233</v>
      </c>
      <c r="AI1861">
        <v>15</v>
      </c>
    </row>
    <row r="1862" spans="1:35" x14ac:dyDescent="0.3">
      <c r="A1862" t="s">
        <v>2234</v>
      </c>
      <c r="AI1862">
        <v>9</v>
      </c>
    </row>
    <row r="1863" spans="1:35" x14ac:dyDescent="0.3">
      <c r="A1863" t="s">
        <v>2235</v>
      </c>
      <c r="AI1863">
        <v>73</v>
      </c>
    </row>
    <row r="1864" spans="1:35" x14ac:dyDescent="0.3">
      <c r="A1864" t="s">
        <v>2236</v>
      </c>
      <c r="AI1864">
        <v>35</v>
      </c>
    </row>
    <row r="1865" spans="1:35" x14ac:dyDescent="0.3">
      <c r="A1865" t="s">
        <v>2237</v>
      </c>
      <c r="AI1865">
        <v>2</v>
      </c>
    </row>
    <row r="1866" spans="1:35" x14ac:dyDescent="0.3">
      <c r="A1866" t="s">
        <v>2238</v>
      </c>
      <c r="AI1866">
        <v>57</v>
      </c>
    </row>
    <row r="1867" spans="1:35" x14ac:dyDescent="0.3">
      <c r="A1867" t="s">
        <v>2239</v>
      </c>
      <c r="AI1867">
        <v>46</v>
      </c>
    </row>
    <row r="1868" spans="1:35" x14ac:dyDescent="0.3">
      <c r="A1868" t="s">
        <v>2240</v>
      </c>
      <c r="AI1868">
        <v>2</v>
      </c>
    </row>
    <row r="1869" spans="1:35" x14ac:dyDescent="0.3">
      <c r="A1869" t="s">
        <v>2241</v>
      </c>
      <c r="AI1869">
        <v>37</v>
      </c>
    </row>
    <row r="1870" spans="1:35" x14ac:dyDescent="0.3">
      <c r="A1870" t="s">
        <v>2242</v>
      </c>
      <c r="AI1870">
        <v>39</v>
      </c>
    </row>
    <row r="1871" spans="1:35" x14ac:dyDescent="0.3">
      <c r="A1871" t="s">
        <v>2243</v>
      </c>
      <c r="AI1871">
        <v>14</v>
      </c>
    </row>
    <row r="1872" spans="1:35" x14ac:dyDescent="0.3">
      <c r="A1872" t="s">
        <v>2244</v>
      </c>
      <c r="AI1872">
        <v>1</v>
      </c>
    </row>
    <row r="1873" spans="1:35" x14ac:dyDescent="0.3">
      <c r="A1873" t="s">
        <v>2245</v>
      </c>
      <c r="AI1873">
        <v>31</v>
      </c>
    </row>
    <row r="1874" spans="1:35" x14ac:dyDescent="0.3">
      <c r="A1874" t="s">
        <v>2246</v>
      </c>
      <c r="AI1874">
        <v>34</v>
      </c>
    </row>
    <row r="1875" spans="1:35" x14ac:dyDescent="0.3">
      <c r="A1875" t="s">
        <v>2247</v>
      </c>
      <c r="AI1875">
        <v>22</v>
      </c>
    </row>
    <row r="1876" spans="1:35" x14ac:dyDescent="0.3">
      <c r="A1876" t="s">
        <v>2248</v>
      </c>
      <c r="AI1876">
        <v>2</v>
      </c>
    </row>
    <row r="1877" spans="1:35" x14ac:dyDescent="0.3">
      <c r="A1877" t="s">
        <v>2249</v>
      </c>
      <c r="AI1877">
        <v>36</v>
      </c>
    </row>
    <row r="1878" spans="1:35" x14ac:dyDescent="0.3">
      <c r="A1878" t="s">
        <v>2250</v>
      </c>
      <c r="AI1878">
        <v>25</v>
      </c>
    </row>
    <row r="1879" spans="1:35" x14ac:dyDescent="0.3">
      <c r="A1879" t="s">
        <v>2251</v>
      </c>
      <c r="AI1879">
        <v>29</v>
      </c>
    </row>
    <row r="1880" spans="1:35" x14ac:dyDescent="0.3">
      <c r="A1880" t="s">
        <v>2252</v>
      </c>
      <c r="AI1880">
        <v>0</v>
      </c>
    </row>
    <row r="1881" spans="1:35" x14ac:dyDescent="0.3">
      <c r="A1881" t="s">
        <v>2253</v>
      </c>
      <c r="AI1881">
        <v>28</v>
      </c>
    </row>
    <row r="1882" spans="1:35" x14ac:dyDescent="0.3">
      <c r="A1882" t="s">
        <v>2254</v>
      </c>
      <c r="AI1882">
        <v>13</v>
      </c>
    </row>
    <row r="1883" spans="1:35" x14ac:dyDescent="0.3">
      <c r="A1883" t="s">
        <v>2255</v>
      </c>
      <c r="AI1883">
        <v>15</v>
      </c>
    </row>
    <row r="1884" spans="1:35" x14ac:dyDescent="0.3">
      <c r="A1884" t="s">
        <v>2256</v>
      </c>
      <c r="AI1884">
        <v>4</v>
      </c>
    </row>
    <row r="1885" spans="1:35" x14ac:dyDescent="0.3">
      <c r="A1885" t="s">
        <v>2257</v>
      </c>
      <c r="AI1885">
        <v>5</v>
      </c>
    </row>
    <row r="1886" spans="1:35" x14ac:dyDescent="0.3">
      <c r="A1886" t="s">
        <v>2258</v>
      </c>
      <c r="AI1886">
        <v>1</v>
      </c>
    </row>
    <row r="1887" spans="1:35" x14ac:dyDescent="0.3">
      <c r="A1887" t="s">
        <v>2259</v>
      </c>
      <c r="AI1887">
        <v>2</v>
      </c>
    </row>
    <row r="1888" spans="1:35" x14ac:dyDescent="0.3">
      <c r="A1888" t="s">
        <v>2260</v>
      </c>
      <c r="AI1888">
        <v>16</v>
      </c>
    </row>
    <row r="1889" spans="1:35" x14ac:dyDescent="0.3">
      <c r="A1889" t="s">
        <v>2261</v>
      </c>
      <c r="AI1889">
        <v>20</v>
      </c>
    </row>
    <row r="1890" spans="1:35" x14ac:dyDescent="0.3">
      <c r="A1890" t="s">
        <v>2262</v>
      </c>
      <c r="AI1890">
        <v>23</v>
      </c>
    </row>
    <row r="1891" spans="1:35" x14ac:dyDescent="0.3">
      <c r="A1891" t="s">
        <v>2263</v>
      </c>
      <c r="AI1891">
        <v>4</v>
      </c>
    </row>
    <row r="1892" spans="1:35" x14ac:dyDescent="0.3">
      <c r="A1892" t="s">
        <v>2264</v>
      </c>
      <c r="AI1892">
        <v>3973</v>
      </c>
    </row>
    <row r="1893" spans="1:35" x14ac:dyDescent="0.3">
      <c r="A1893" t="s">
        <v>2265</v>
      </c>
      <c r="AI1893">
        <v>3213</v>
      </c>
    </row>
    <row r="1894" spans="1:35" x14ac:dyDescent="0.3">
      <c r="A1894" t="s">
        <v>2267</v>
      </c>
      <c r="AI1894">
        <v>4132</v>
      </c>
    </row>
    <row r="1895" spans="1:35" x14ac:dyDescent="0.3">
      <c r="A1895" t="s">
        <v>2269</v>
      </c>
      <c r="AI1895">
        <v>2274</v>
      </c>
    </row>
    <row r="1896" spans="1:35" x14ac:dyDescent="0.3">
      <c r="A1896" t="s">
        <v>2271</v>
      </c>
      <c r="AI1896">
        <v>0</v>
      </c>
    </row>
    <row r="1897" spans="1:35" x14ac:dyDescent="0.3">
      <c r="A1897" t="s">
        <v>2272</v>
      </c>
      <c r="AI1897">
        <v>3802</v>
      </c>
    </row>
    <row r="1898" spans="1:35" x14ac:dyDescent="0.3">
      <c r="A1898" t="s">
        <v>2274</v>
      </c>
      <c r="AI1898">
        <v>81</v>
      </c>
    </row>
    <row r="1899" spans="1:35" x14ac:dyDescent="0.3">
      <c r="A1899" t="s">
        <v>2275</v>
      </c>
      <c r="AI1899">
        <v>40</v>
      </c>
    </row>
    <row r="1900" spans="1:35" x14ac:dyDescent="0.3">
      <c r="A1900" t="s">
        <v>2276</v>
      </c>
      <c r="AI1900">
        <v>4</v>
      </c>
    </row>
    <row r="1901" spans="1:35" x14ac:dyDescent="0.3">
      <c r="A1901" t="s">
        <v>2277</v>
      </c>
      <c r="AI1901">
        <v>5</v>
      </c>
    </row>
    <row r="1902" spans="1:35" x14ac:dyDescent="0.3">
      <c r="A1902" t="s">
        <v>2278</v>
      </c>
      <c r="AI1902">
        <v>13</v>
      </c>
    </row>
    <row r="1903" spans="1:35" x14ac:dyDescent="0.3">
      <c r="A1903" t="s">
        <v>2279</v>
      </c>
      <c r="AI1903">
        <v>1</v>
      </c>
    </row>
    <row r="1904" spans="1:35" x14ac:dyDescent="0.3">
      <c r="A1904" t="s">
        <v>2280</v>
      </c>
      <c r="AI1904">
        <v>13</v>
      </c>
    </row>
    <row r="1905" spans="1:35" x14ac:dyDescent="0.3">
      <c r="A1905" t="s">
        <v>2281</v>
      </c>
      <c r="AI1905">
        <v>35</v>
      </c>
    </row>
    <row r="1906" spans="1:35" x14ac:dyDescent="0.3">
      <c r="A1906" t="s">
        <v>2282</v>
      </c>
      <c r="AI1906">
        <v>55</v>
      </c>
    </row>
    <row r="1907" spans="1:35" x14ac:dyDescent="0.3">
      <c r="A1907" t="s">
        <v>2283</v>
      </c>
      <c r="AI1907">
        <v>15</v>
      </c>
    </row>
    <row r="1908" spans="1:35" x14ac:dyDescent="0.3">
      <c r="A1908" t="s">
        <v>2284</v>
      </c>
      <c r="AI1908">
        <v>17</v>
      </c>
    </row>
    <row r="1909" spans="1:35" x14ac:dyDescent="0.3">
      <c r="A1909" t="s">
        <v>2285</v>
      </c>
      <c r="AI1909">
        <v>11</v>
      </c>
    </row>
    <row r="1910" spans="1:35" x14ac:dyDescent="0.3">
      <c r="A1910" t="s">
        <v>2286</v>
      </c>
      <c r="AI1910">
        <v>8</v>
      </c>
    </row>
    <row r="1911" spans="1:35" x14ac:dyDescent="0.3">
      <c r="A1911" t="s">
        <v>2287</v>
      </c>
      <c r="AI1911">
        <v>7</v>
      </c>
    </row>
    <row r="1912" spans="1:35" x14ac:dyDescent="0.3">
      <c r="A1912" t="s">
        <v>2288</v>
      </c>
      <c r="AI1912">
        <v>189</v>
      </c>
    </row>
    <row r="1913" spans="1:35" x14ac:dyDescent="0.3">
      <c r="A1913" t="s">
        <v>2289</v>
      </c>
      <c r="AI1913">
        <v>82</v>
      </c>
    </row>
    <row r="1914" spans="1:35" x14ac:dyDescent="0.3">
      <c r="A1914" t="s">
        <v>2290</v>
      </c>
      <c r="AI1914">
        <v>15</v>
      </c>
    </row>
    <row r="1915" spans="1:35" x14ac:dyDescent="0.3">
      <c r="A1915" t="s">
        <v>2291</v>
      </c>
      <c r="AI1915">
        <v>22</v>
      </c>
    </row>
    <row r="1916" spans="1:35" x14ac:dyDescent="0.3">
      <c r="A1916" t="s">
        <v>2292</v>
      </c>
      <c r="AI1916">
        <v>4</v>
      </c>
    </row>
    <row r="1917" spans="1:35" x14ac:dyDescent="0.3">
      <c r="A1917" t="s">
        <v>2293</v>
      </c>
      <c r="AI1917">
        <v>76</v>
      </c>
    </row>
    <row r="1918" spans="1:35" x14ac:dyDescent="0.3">
      <c r="A1918" t="s">
        <v>2294</v>
      </c>
      <c r="AI1918">
        <v>45</v>
      </c>
    </row>
    <row r="1919" spans="1:35" x14ac:dyDescent="0.3">
      <c r="A1919" t="s">
        <v>2295</v>
      </c>
      <c r="AI1919">
        <v>782</v>
      </c>
    </row>
    <row r="1920" spans="1:35" x14ac:dyDescent="0.3">
      <c r="A1920" t="s">
        <v>2296</v>
      </c>
      <c r="AI1920">
        <v>782</v>
      </c>
    </row>
    <row r="1921" spans="1:35" x14ac:dyDescent="0.3">
      <c r="A1921" t="s">
        <v>2297</v>
      </c>
      <c r="AI1921">
        <v>494</v>
      </c>
    </row>
    <row r="1922" spans="1:35" x14ac:dyDescent="0.3">
      <c r="A1922" t="s">
        <v>2298</v>
      </c>
      <c r="AI1922">
        <v>494</v>
      </c>
    </row>
    <row r="1923" spans="1:35" x14ac:dyDescent="0.3">
      <c r="A1923" t="s">
        <v>2299</v>
      </c>
      <c r="AI1923">
        <v>66</v>
      </c>
    </row>
    <row r="1924" spans="1:35" x14ac:dyDescent="0.3">
      <c r="A1924" t="s">
        <v>2301</v>
      </c>
      <c r="AI1924">
        <v>1</v>
      </c>
    </row>
    <row r="1925" spans="1:35" x14ac:dyDescent="0.3">
      <c r="A1925" t="s">
        <v>2303</v>
      </c>
      <c r="AI1925">
        <v>51</v>
      </c>
    </row>
    <row r="1926" spans="1:35" x14ac:dyDescent="0.3">
      <c r="A1926" t="s">
        <v>2305</v>
      </c>
      <c r="AI1926">
        <v>12</v>
      </c>
    </row>
    <row r="1927" spans="1:35" x14ac:dyDescent="0.3">
      <c r="A1927" t="s">
        <v>2306</v>
      </c>
      <c r="AI1927">
        <v>12</v>
      </c>
    </row>
    <row r="1928" spans="1:35" x14ac:dyDescent="0.3">
      <c r="A1928" t="s">
        <v>2307</v>
      </c>
      <c r="AI1928">
        <v>4</v>
      </c>
    </row>
    <row r="1929" spans="1:35" x14ac:dyDescent="0.3">
      <c r="A1929" t="s">
        <v>4359</v>
      </c>
      <c r="AI1929">
        <v>1</v>
      </c>
    </row>
    <row r="1930" spans="1:35" x14ac:dyDescent="0.3">
      <c r="A1930" t="s">
        <v>2308</v>
      </c>
      <c r="AI1930">
        <v>2</v>
      </c>
    </row>
    <row r="1931" spans="1:35" x14ac:dyDescent="0.3">
      <c r="A1931" t="s">
        <v>2309</v>
      </c>
      <c r="AI1931">
        <v>8</v>
      </c>
    </row>
    <row r="1932" spans="1:35" x14ac:dyDescent="0.3">
      <c r="A1932" t="s">
        <v>2310</v>
      </c>
      <c r="AI1932">
        <v>9</v>
      </c>
    </row>
    <row r="1933" spans="1:35" x14ac:dyDescent="0.3">
      <c r="A1933" t="s">
        <v>2311</v>
      </c>
      <c r="AI1933">
        <v>2</v>
      </c>
    </row>
    <row r="1934" spans="1:35" x14ac:dyDescent="0.3">
      <c r="A1934" t="s">
        <v>2312</v>
      </c>
      <c r="AI1934">
        <v>1</v>
      </c>
    </row>
    <row r="1935" spans="1:35" x14ac:dyDescent="0.3">
      <c r="A1935" t="s">
        <v>2313</v>
      </c>
      <c r="AI1935">
        <v>12</v>
      </c>
    </row>
    <row r="1936" spans="1:35" x14ac:dyDescent="0.3">
      <c r="A1936" t="s">
        <v>2314</v>
      </c>
      <c r="AI1936">
        <v>29</v>
      </c>
    </row>
    <row r="1937" spans="1:35" x14ac:dyDescent="0.3">
      <c r="A1937" t="s">
        <v>2315</v>
      </c>
      <c r="AI1937">
        <v>30</v>
      </c>
    </row>
    <row r="1938" spans="1:35" x14ac:dyDescent="0.3">
      <c r="A1938" t="s">
        <v>2316</v>
      </c>
      <c r="AI1938">
        <v>15</v>
      </c>
    </row>
    <row r="1939" spans="1:35" x14ac:dyDescent="0.3">
      <c r="A1939" t="s">
        <v>2317</v>
      </c>
      <c r="AI1939">
        <v>9</v>
      </c>
    </row>
    <row r="1940" spans="1:35" x14ac:dyDescent="0.3">
      <c r="A1940" t="s">
        <v>2318</v>
      </c>
      <c r="AI1940">
        <v>13</v>
      </c>
    </row>
    <row r="1941" spans="1:35" x14ac:dyDescent="0.3">
      <c r="A1941" t="s">
        <v>2319</v>
      </c>
      <c r="AI1941">
        <v>66</v>
      </c>
    </row>
    <row r="1942" spans="1:35" x14ac:dyDescent="0.3">
      <c r="A1942" t="s">
        <v>2320</v>
      </c>
      <c r="AI1942">
        <v>10</v>
      </c>
    </row>
    <row r="1943" spans="1:35" x14ac:dyDescent="0.3">
      <c r="A1943" t="s">
        <v>2321</v>
      </c>
      <c r="AI1943">
        <v>1</v>
      </c>
    </row>
    <row r="1944" spans="1:35" x14ac:dyDescent="0.3">
      <c r="A1944" t="s">
        <v>2322</v>
      </c>
      <c r="AI1944">
        <v>13</v>
      </c>
    </row>
    <row r="1945" spans="1:35" x14ac:dyDescent="0.3">
      <c r="A1945" t="s">
        <v>2323</v>
      </c>
      <c r="AI1945">
        <v>30</v>
      </c>
    </row>
    <row r="1946" spans="1:35" x14ac:dyDescent="0.3">
      <c r="A1946" t="s">
        <v>2324</v>
      </c>
      <c r="AI1946">
        <v>13</v>
      </c>
    </row>
    <row r="1947" spans="1:35" x14ac:dyDescent="0.3">
      <c r="A1947" t="s">
        <v>2325</v>
      </c>
      <c r="AI1947">
        <v>10</v>
      </c>
    </row>
    <row r="1948" spans="1:35" x14ac:dyDescent="0.3">
      <c r="A1948" t="s">
        <v>4274</v>
      </c>
      <c r="AI1948">
        <v>19</v>
      </c>
    </row>
    <row r="1949" spans="1:35" x14ac:dyDescent="0.3">
      <c r="A1949" t="s">
        <v>2326</v>
      </c>
      <c r="AI1949">
        <v>31</v>
      </c>
    </row>
    <row r="1950" spans="1:35" x14ac:dyDescent="0.3">
      <c r="A1950" t="s">
        <v>2328</v>
      </c>
      <c r="AI1950">
        <v>27</v>
      </c>
    </row>
    <row r="1951" spans="1:35" x14ac:dyDescent="0.3">
      <c r="A1951" t="s">
        <v>2329</v>
      </c>
      <c r="AI1951">
        <v>135</v>
      </c>
    </row>
    <row r="1952" spans="1:35" x14ac:dyDescent="0.3">
      <c r="A1952" t="s">
        <v>2331</v>
      </c>
      <c r="AI1952">
        <v>162</v>
      </c>
    </row>
    <row r="1953" spans="1:35" x14ac:dyDescent="0.3">
      <c r="A1953" t="s">
        <v>2333</v>
      </c>
      <c r="AI1953">
        <v>60</v>
      </c>
    </row>
    <row r="1954" spans="1:35" x14ac:dyDescent="0.3">
      <c r="A1954" t="s">
        <v>2334</v>
      </c>
      <c r="AI1954">
        <v>816</v>
      </c>
    </row>
    <row r="1955" spans="1:35" x14ac:dyDescent="0.3">
      <c r="A1955" t="s">
        <v>2335</v>
      </c>
      <c r="AI1955">
        <v>78</v>
      </c>
    </row>
    <row r="1956" spans="1:35" x14ac:dyDescent="0.3">
      <c r="A1956" t="s">
        <v>2337</v>
      </c>
      <c r="AI1956">
        <v>32</v>
      </c>
    </row>
    <row r="1957" spans="1:35" x14ac:dyDescent="0.3">
      <c r="A1957" t="s">
        <v>248</v>
      </c>
      <c r="AI1957">
        <v>6</v>
      </c>
    </row>
    <row r="1958" spans="1:35" x14ac:dyDescent="0.3">
      <c r="A1958" t="s">
        <v>2339</v>
      </c>
      <c r="AI1958">
        <v>107</v>
      </c>
    </row>
    <row r="1959" spans="1:35" x14ac:dyDescent="0.3">
      <c r="A1959" t="s">
        <v>2341</v>
      </c>
      <c r="AI1959">
        <v>86</v>
      </c>
    </row>
    <row r="1960" spans="1:35" x14ac:dyDescent="0.3">
      <c r="A1960" t="s">
        <v>244</v>
      </c>
      <c r="AI1960">
        <v>263</v>
      </c>
    </row>
    <row r="1961" spans="1:35" x14ac:dyDescent="0.3">
      <c r="A1961" t="s">
        <v>2343</v>
      </c>
      <c r="AI1961">
        <v>86</v>
      </c>
    </row>
    <row r="1962" spans="1:35" x14ac:dyDescent="0.3">
      <c r="A1962" t="s">
        <v>2345</v>
      </c>
      <c r="AI1962">
        <v>183</v>
      </c>
    </row>
    <row r="1963" spans="1:35" x14ac:dyDescent="0.3">
      <c r="A1963" t="s">
        <v>2347</v>
      </c>
      <c r="AI1963">
        <v>120</v>
      </c>
    </row>
    <row r="1964" spans="1:35" x14ac:dyDescent="0.3">
      <c r="A1964" t="s">
        <v>2349</v>
      </c>
      <c r="AI1964">
        <v>99</v>
      </c>
    </row>
    <row r="1965" spans="1:35" x14ac:dyDescent="0.3">
      <c r="A1965" t="s">
        <v>4167</v>
      </c>
      <c r="AI1965">
        <v>50</v>
      </c>
    </row>
    <row r="1966" spans="1:35" x14ac:dyDescent="0.3">
      <c r="A1966" t="s">
        <v>2350</v>
      </c>
      <c r="AI1966">
        <v>57</v>
      </c>
    </row>
    <row r="1967" spans="1:35" x14ac:dyDescent="0.3">
      <c r="A1967" t="s">
        <v>2352</v>
      </c>
      <c r="AI1967">
        <v>32</v>
      </c>
    </row>
    <row r="1968" spans="1:35" x14ac:dyDescent="0.3">
      <c r="A1968" t="s">
        <v>2354</v>
      </c>
      <c r="AI1968">
        <v>62</v>
      </c>
    </row>
    <row r="1969" spans="1:35" x14ac:dyDescent="0.3">
      <c r="A1969" t="s">
        <v>2356</v>
      </c>
      <c r="AI1969">
        <v>15</v>
      </c>
    </row>
    <row r="1970" spans="1:35" x14ac:dyDescent="0.3">
      <c r="A1970" t="s">
        <v>2358</v>
      </c>
      <c r="AI1970">
        <v>37</v>
      </c>
    </row>
    <row r="1971" spans="1:35" x14ac:dyDescent="0.3">
      <c r="A1971" t="s">
        <v>4360</v>
      </c>
      <c r="AI1971">
        <v>1</v>
      </c>
    </row>
    <row r="1972" spans="1:35" x14ac:dyDescent="0.3">
      <c r="A1972" t="s">
        <v>2360</v>
      </c>
      <c r="AI1972">
        <v>56</v>
      </c>
    </row>
    <row r="1973" spans="1:35" x14ac:dyDescent="0.3">
      <c r="A1973" t="s">
        <v>2362</v>
      </c>
      <c r="AI1973">
        <v>9</v>
      </c>
    </row>
    <row r="1974" spans="1:35" x14ac:dyDescent="0.3">
      <c r="A1974" t="s">
        <v>2364</v>
      </c>
      <c r="AI1974">
        <v>639</v>
      </c>
    </row>
    <row r="1975" spans="1:35" x14ac:dyDescent="0.3">
      <c r="A1975" t="s">
        <v>2365</v>
      </c>
      <c r="AI1975">
        <v>52</v>
      </c>
    </row>
    <row r="1976" spans="1:35" x14ac:dyDescent="0.3">
      <c r="A1976" t="s">
        <v>4177</v>
      </c>
      <c r="AI1976">
        <v>86</v>
      </c>
    </row>
    <row r="1977" spans="1:35" x14ac:dyDescent="0.3">
      <c r="A1977" t="s">
        <v>2367</v>
      </c>
      <c r="AI1977">
        <v>54</v>
      </c>
    </row>
    <row r="1978" spans="1:35" x14ac:dyDescent="0.3">
      <c r="A1978" t="s">
        <v>2369</v>
      </c>
      <c r="AI1978">
        <v>126</v>
      </c>
    </row>
    <row r="1979" spans="1:35" x14ac:dyDescent="0.3">
      <c r="A1979" t="s">
        <v>2371</v>
      </c>
      <c r="AI1979">
        <v>77</v>
      </c>
    </row>
    <row r="1980" spans="1:35" x14ac:dyDescent="0.3">
      <c r="A1980" t="s">
        <v>2373</v>
      </c>
      <c r="AI1980">
        <v>58</v>
      </c>
    </row>
    <row r="1981" spans="1:35" x14ac:dyDescent="0.3">
      <c r="A1981" t="s">
        <v>4244</v>
      </c>
      <c r="AI1981">
        <v>30</v>
      </c>
    </row>
    <row r="1982" spans="1:35" x14ac:dyDescent="0.3">
      <c r="A1982" t="s">
        <v>2375</v>
      </c>
      <c r="AI1982">
        <v>535</v>
      </c>
    </row>
    <row r="1983" spans="1:35" x14ac:dyDescent="0.3">
      <c r="A1983" t="s">
        <v>2376</v>
      </c>
      <c r="AI1983">
        <v>12</v>
      </c>
    </row>
    <row r="1984" spans="1:35" x14ac:dyDescent="0.3">
      <c r="A1984" t="s">
        <v>2378</v>
      </c>
      <c r="AI1984">
        <v>675</v>
      </c>
    </row>
    <row r="1985" spans="1:35" x14ac:dyDescent="0.3">
      <c r="A1985" t="s">
        <v>2379</v>
      </c>
      <c r="AI1985">
        <v>2</v>
      </c>
    </row>
    <row r="1986" spans="1:35" x14ac:dyDescent="0.3">
      <c r="A1986" t="s">
        <v>4159</v>
      </c>
      <c r="AI1986">
        <v>179</v>
      </c>
    </row>
    <row r="1987" spans="1:35" x14ac:dyDescent="0.3">
      <c r="A1987" t="s">
        <v>2380</v>
      </c>
      <c r="AI1987">
        <v>102</v>
      </c>
    </row>
    <row r="1988" spans="1:35" x14ac:dyDescent="0.3">
      <c r="A1988" t="s">
        <v>2382</v>
      </c>
      <c r="AI1988">
        <v>0</v>
      </c>
    </row>
    <row r="1989" spans="1:35" x14ac:dyDescent="0.3">
      <c r="A1989" t="s">
        <v>2383</v>
      </c>
      <c r="AI1989">
        <v>6041</v>
      </c>
    </row>
    <row r="1990" spans="1:35" x14ac:dyDescent="0.3">
      <c r="A1990" t="s">
        <v>2385</v>
      </c>
      <c r="AI1990">
        <v>7051</v>
      </c>
    </row>
    <row r="1991" spans="1:35" x14ac:dyDescent="0.3">
      <c r="A1991" t="s">
        <v>4222</v>
      </c>
      <c r="AI1991">
        <v>29</v>
      </c>
    </row>
    <row r="1992" spans="1:35" x14ac:dyDescent="0.3">
      <c r="A1992" t="s">
        <v>2387</v>
      </c>
      <c r="AI1992">
        <v>56</v>
      </c>
    </row>
    <row r="1993" spans="1:35" x14ac:dyDescent="0.3">
      <c r="A1993" t="s">
        <v>2389</v>
      </c>
      <c r="AI1993">
        <v>67</v>
      </c>
    </row>
    <row r="1994" spans="1:35" x14ac:dyDescent="0.3">
      <c r="A1994" t="s">
        <v>2391</v>
      </c>
      <c r="AI1994">
        <v>67</v>
      </c>
    </row>
    <row r="1995" spans="1:35" x14ac:dyDescent="0.3">
      <c r="A1995" t="s">
        <v>2393</v>
      </c>
      <c r="AI1995">
        <v>78</v>
      </c>
    </row>
    <row r="1996" spans="1:35" x14ac:dyDescent="0.3">
      <c r="A1996" t="s">
        <v>93</v>
      </c>
      <c r="AI1996">
        <v>829</v>
      </c>
    </row>
    <row r="1997" spans="1:35" x14ac:dyDescent="0.3">
      <c r="A1997" t="s">
        <v>2395</v>
      </c>
      <c r="AI1997">
        <v>198</v>
      </c>
    </row>
    <row r="1998" spans="1:35" x14ac:dyDescent="0.3">
      <c r="A1998" t="s">
        <v>2397</v>
      </c>
      <c r="AI1998">
        <v>286</v>
      </c>
    </row>
    <row r="1999" spans="1:35" x14ac:dyDescent="0.3">
      <c r="A1999" t="s">
        <v>4361</v>
      </c>
      <c r="AI1999">
        <v>224</v>
      </c>
    </row>
    <row r="2000" spans="1:35" x14ac:dyDescent="0.3">
      <c r="A2000" t="s">
        <v>4362</v>
      </c>
      <c r="AI2000">
        <v>69</v>
      </c>
    </row>
    <row r="2001" spans="1:35" x14ac:dyDescent="0.3">
      <c r="A2001" t="s">
        <v>4363</v>
      </c>
      <c r="AI2001">
        <v>55</v>
      </c>
    </row>
    <row r="2002" spans="1:35" x14ac:dyDescent="0.3">
      <c r="A2002" t="s">
        <v>4364</v>
      </c>
      <c r="AI2002">
        <v>28</v>
      </c>
    </row>
    <row r="2003" spans="1:35" x14ac:dyDescent="0.3">
      <c r="A2003" t="s">
        <v>4365</v>
      </c>
      <c r="AI2003">
        <v>20</v>
      </c>
    </row>
    <row r="2004" spans="1:35" x14ac:dyDescent="0.3">
      <c r="A2004" t="s">
        <v>4366</v>
      </c>
      <c r="AI2004">
        <v>226</v>
      </c>
    </row>
    <row r="2005" spans="1:35" x14ac:dyDescent="0.3">
      <c r="A2005" t="s">
        <v>4367</v>
      </c>
      <c r="AI2005">
        <v>29</v>
      </c>
    </row>
    <row r="2006" spans="1:35" x14ac:dyDescent="0.3">
      <c r="A2006" t="s">
        <v>4368</v>
      </c>
      <c r="AI2006">
        <v>141</v>
      </c>
    </row>
    <row r="2007" spans="1:35" x14ac:dyDescent="0.3">
      <c r="A2007" t="s">
        <v>4369</v>
      </c>
      <c r="AI2007">
        <v>137</v>
      </c>
    </row>
    <row r="2008" spans="1:35" x14ac:dyDescent="0.3">
      <c r="A2008" t="s">
        <v>2399</v>
      </c>
      <c r="AI2008">
        <v>0</v>
      </c>
    </row>
    <row r="2009" spans="1:35" x14ac:dyDescent="0.3">
      <c r="A2009" t="s">
        <v>2400</v>
      </c>
      <c r="AI2009">
        <v>1</v>
      </c>
    </row>
    <row r="2010" spans="1:35" x14ac:dyDescent="0.3">
      <c r="A2010" t="s">
        <v>2401</v>
      </c>
      <c r="AI2010">
        <v>1</v>
      </c>
    </row>
    <row r="2011" spans="1:35" x14ac:dyDescent="0.3">
      <c r="A2011" t="s">
        <v>2402</v>
      </c>
      <c r="AI2011">
        <v>3</v>
      </c>
    </row>
    <row r="2012" spans="1:35" x14ac:dyDescent="0.3">
      <c r="A2012" t="s">
        <v>2403</v>
      </c>
      <c r="AI2012">
        <v>1</v>
      </c>
    </row>
    <row r="2013" spans="1:35" x14ac:dyDescent="0.3">
      <c r="A2013" t="s">
        <v>2404</v>
      </c>
      <c r="AI2013">
        <v>2636</v>
      </c>
    </row>
    <row r="2014" spans="1:35" x14ac:dyDescent="0.3">
      <c r="A2014" t="s">
        <v>2405</v>
      </c>
      <c r="AI2014">
        <v>1776</v>
      </c>
    </row>
    <row r="2015" spans="1:35" x14ac:dyDescent="0.3">
      <c r="A2015" t="s">
        <v>2406</v>
      </c>
      <c r="AI2015">
        <v>1</v>
      </c>
    </row>
    <row r="2016" spans="1:35" x14ac:dyDescent="0.3">
      <c r="A2016" t="s">
        <v>2407</v>
      </c>
      <c r="AI2016">
        <v>1</v>
      </c>
    </row>
    <row r="2017" spans="1:35" x14ac:dyDescent="0.3">
      <c r="A2017" t="s">
        <v>2408</v>
      </c>
      <c r="AI2017">
        <v>5</v>
      </c>
    </row>
    <row r="2018" spans="1:35" x14ac:dyDescent="0.3">
      <c r="A2018" t="s">
        <v>2409</v>
      </c>
      <c r="AI2018">
        <v>1</v>
      </c>
    </row>
    <row r="2019" spans="1:35" x14ac:dyDescent="0.3">
      <c r="A2019" t="s">
        <v>2410</v>
      </c>
      <c r="AI2019">
        <v>6</v>
      </c>
    </row>
    <row r="2020" spans="1:35" x14ac:dyDescent="0.3">
      <c r="A2020" t="s">
        <v>2411</v>
      </c>
      <c r="AI2020">
        <v>0</v>
      </c>
    </row>
    <row r="2021" spans="1:35" x14ac:dyDescent="0.3">
      <c r="A2021" t="s">
        <v>2412</v>
      </c>
      <c r="AI2021">
        <v>28918</v>
      </c>
    </row>
    <row r="2022" spans="1:35" x14ac:dyDescent="0.3">
      <c r="A2022" t="s">
        <v>2413</v>
      </c>
      <c r="AI2022">
        <v>20977</v>
      </c>
    </row>
    <row r="2023" spans="1:35" x14ac:dyDescent="0.3">
      <c r="A2023" t="s">
        <v>2414</v>
      </c>
      <c r="AI2023">
        <v>230</v>
      </c>
    </row>
    <row r="2024" spans="1:35" x14ac:dyDescent="0.3">
      <c r="A2024" t="s">
        <v>2415</v>
      </c>
      <c r="AI2024">
        <v>2</v>
      </c>
    </row>
    <row r="2025" spans="1:35" x14ac:dyDescent="0.3">
      <c r="A2025" t="s">
        <v>2416</v>
      </c>
      <c r="AI2025">
        <v>1</v>
      </c>
    </row>
    <row r="2026" spans="1:35" x14ac:dyDescent="0.3">
      <c r="A2026" t="s">
        <v>2417</v>
      </c>
      <c r="AI2026">
        <v>5196</v>
      </c>
    </row>
    <row r="2027" spans="1:35" x14ac:dyDescent="0.3">
      <c r="A2027" t="s">
        <v>2418</v>
      </c>
      <c r="AI2027">
        <v>13480</v>
      </c>
    </row>
    <row r="2028" spans="1:35" x14ac:dyDescent="0.3">
      <c r="A2028" t="s">
        <v>2419</v>
      </c>
      <c r="AI2028">
        <v>1</v>
      </c>
    </row>
    <row r="2029" spans="1:35" x14ac:dyDescent="0.3">
      <c r="A2029" t="s">
        <v>2420</v>
      </c>
      <c r="AI2029">
        <v>13</v>
      </c>
    </row>
    <row r="2030" spans="1:35" x14ac:dyDescent="0.3">
      <c r="A2030" t="s">
        <v>2421</v>
      </c>
      <c r="AI2030">
        <v>90</v>
      </c>
    </row>
    <row r="2031" spans="1:35" x14ac:dyDescent="0.3">
      <c r="A2031" t="s">
        <v>2422</v>
      </c>
      <c r="AI2031">
        <v>553</v>
      </c>
    </row>
    <row r="2032" spans="1:35" x14ac:dyDescent="0.3">
      <c r="A2032" t="s">
        <v>2423</v>
      </c>
      <c r="AI2032">
        <v>3736</v>
      </c>
    </row>
    <row r="2033" spans="1:35" x14ac:dyDescent="0.3">
      <c r="A2033" t="s">
        <v>2424</v>
      </c>
      <c r="AI2033">
        <v>108</v>
      </c>
    </row>
    <row r="2034" spans="1:35" x14ac:dyDescent="0.3">
      <c r="A2034" t="s">
        <v>2425</v>
      </c>
      <c r="AI2034">
        <v>1740</v>
      </c>
    </row>
    <row r="2035" spans="1:35" x14ac:dyDescent="0.3">
      <c r="A2035" t="s">
        <v>2426</v>
      </c>
      <c r="AI2035">
        <v>1</v>
      </c>
    </row>
    <row r="2036" spans="1:35" x14ac:dyDescent="0.3">
      <c r="A2036" t="s">
        <v>2427</v>
      </c>
      <c r="AI2036">
        <v>1800</v>
      </c>
    </row>
    <row r="2037" spans="1:35" x14ac:dyDescent="0.3">
      <c r="A2037" t="s">
        <v>2428</v>
      </c>
      <c r="AI2037">
        <v>1</v>
      </c>
    </row>
    <row r="2038" spans="1:35" x14ac:dyDescent="0.3">
      <c r="A2038" t="s">
        <v>2429</v>
      </c>
      <c r="AI2038">
        <v>18</v>
      </c>
    </row>
    <row r="2039" spans="1:35" x14ac:dyDescent="0.3">
      <c r="A2039" t="s">
        <v>2430</v>
      </c>
      <c r="AI2039">
        <v>6</v>
      </c>
    </row>
    <row r="2040" spans="1:35" x14ac:dyDescent="0.3">
      <c r="A2040" t="s">
        <v>2431</v>
      </c>
      <c r="AI2040">
        <v>2</v>
      </c>
    </row>
    <row r="2041" spans="1:35" x14ac:dyDescent="0.3">
      <c r="A2041" t="s">
        <v>2432</v>
      </c>
      <c r="AI2041">
        <v>5050</v>
      </c>
    </row>
    <row r="2042" spans="1:35" x14ac:dyDescent="0.3">
      <c r="A2042" t="s">
        <v>2433</v>
      </c>
      <c r="AI2042">
        <v>4960</v>
      </c>
    </row>
    <row r="2043" spans="1:35" x14ac:dyDescent="0.3">
      <c r="A2043" t="s">
        <v>2434</v>
      </c>
      <c r="AI2043">
        <v>1</v>
      </c>
    </row>
    <row r="2044" spans="1:35" x14ac:dyDescent="0.3">
      <c r="A2044" t="s">
        <v>2435</v>
      </c>
      <c r="AI2044">
        <v>1</v>
      </c>
    </row>
    <row r="2045" spans="1:35" x14ac:dyDescent="0.3">
      <c r="A2045" t="s">
        <v>2436</v>
      </c>
      <c r="AI2045">
        <v>1328</v>
      </c>
    </row>
    <row r="2046" spans="1:35" x14ac:dyDescent="0.3">
      <c r="A2046" t="s">
        <v>2437</v>
      </c>
      <c r="AI2046">
        <v>110</v>
      </c>
    </row>
    <row r="2047" spans="1:35" x14ac:dyDescent="0.3">
      <c r="A2047" t="s">
        <v>2438</v>
      </c>
      <c r="AI2047">
        <v>1</v>
      </c>
    </row>
    <row r="2048" spans="1:35" x14ac:dyDescent="0.3">
      <c r="A2048" t="s">
        <v>2439</v>
      </c>
      <c r="AI2048">
        <v>2</v>
      </c>
    </row>
    <row r="2049" spans="1:35" x14ac:dyDescent="0.3">
      <c r="A2049" t="s">
        <v>2440</v>
      </c>
      <c r="AI2049">
        <v>358</v>
      </c>
    </row>
    <row r="2050" spans="1:35" x14ac:dyDescent="0.3">
      <c r="A2050" t="s">
        <v>2441</v>
      </c>
      <c r="AI2050">
        <v>228</v>
      </c>
    </row>
    <row r="2051" spans="1:35" x14ac:dyDescent="0.3">
      <c r="A2051" t="s">
        <v>2442</v>
      </c>
      <c r="AI2051">
        <v>1052</v>
      </c>
    </row>
    <row r="2052" spans="1:35" x14ac:dyDescent="0.3">
      <c r="A2052" t="s">
        <v>2443</v>
      </c>
      <c r="AI2052">
        <v>253</v>
      </c>
    </row>
    <row r="2053" spans="1:35" x14ac:dyDescent="0.3">
      <c r="A2053" t="s">
        <v>2444</v>
      </c>
      <c r="AI2053">
        <v>5</v>
      </c>
    </row>
    <row r="2054" spans="1:35" x14ac:dyDescent="0.3">
      <c r="A2054" t="s">
        <v>2445</v>
      </c>
      <c r="AI2054">
        <v>1514</v>
      </c>
    </row>
    <row r="2055" spans="1:35" x14ac:dyDescent="0.3">
      <c r="A2055" t="s">
        <v>2446</v>
      </c>
      <c r="AI2055">
        <v>2394</v>
      </c>
    </row>
    <row r="2056" spans="1:35" x14ac:dyDescent="0.3">
      <c r="A2056" t="s">
        <v>2447</v>
      </c>
      <c r="AI2056">
        <v>307</v>
      </c>
    </row>
    <row r="2057" spans="1:35" x14ac:dyDescent="0.3">
      <c r="A2057" t="s">
        <v>2448</v>
      </c>
      <c r="AI2057">
        <v>17084</v>
      </c>
    </row>
    <row r="2058" spans="1:35" x14ac:dyDescent="0.3">
      <c r="A2058" t="s">
        <v>2449</v>
      </c>
      <c r="AI2058">
        <v>6108</v>
      </c>
    </row>
    <row r="2059" spans="1:35" x14ac:dyDescent="0.3">
      <c r="A2059" t="s">
        <v>2450</v>
      </c>
      <c r="AI2059">
        <v>5</v>
      </c>
    </row>
    <row r="2060" spans="1:35" x14ac:dyDescent="0.3">
      <c r="A2060" t="s">
        <v>2451</v>
      </c>
      <c r="AI2060">
        <v>58</v>
      </c>
    </row>
    <row r="2061" spans="1:35" x14ac:dyDescent="0.3">
      <c r="A2061" t="s">
        <v>2452</v>
      </c>
      <c r="AI2061">
        <v>2150</v>
      </c>
    </row>
    <row r="2062" spans="1:35" x14ac:dyDescent="0.3">
      <c r="A2062" t="s">
        <v>2453</v>
      </c>
      <c r="AI2062">
        <v>1</v>
      </c>
    </row>
    <row r="2063" spans="1:35" x14ac:dyDescent="0.3">
      <c r="A2063" t="s">
        <v>2454</v>
      </c>
      <c r="AI2063">
        <v>5500</v>
      </c>
    </row>
    <row r="2064" spans="1:35" x14ac:dyDescent="0.3">
      <c r="A2064" t="s">
        <v>2455</v>
      </c>
      <c r="AI2064">
        <v>10130</v>
      </c>
    </row>
    <row r="2065" spans="1:35" x14ac:dyDescent="0.3">
      <c r="A2065" t="s">
        <v>2456</v>
      </c>
      <c r="AI2065">
        <v>16</v>
      </c>
    </row>
    <row r="2066" spans="1:35" x14ac:dyDescent="0.3">
      <c r="A2066" t="s">
        <v>2457</v>
      </c>
      <c r="AI2066">
        <v>15</v>
      </c>
    </row>
    <row r="2067" spans="1:35" x14ac:dyDescent="0.3">
      <c r="A2067" t="s">
        <v>2458</v>
      </c>
      <c r="AI2067">
        <v>1150</v>
      </c>
    </row>
    <row r="2068" spans="1:35" x14ac:dyDescent="0.3">
      <c r="A2068" t="s">
        <v>2459</v>
      </c>
      <c r="AI2068">
        <v>8</v>
      </c>
    </row>
    <row r="2069" spans="1:35" x14ac:dyDescent="0.3">
      <c r="A2069" t="s">
        <v>2460</v>
      </c>
      <c r="AI2069">
        <v>15</v>
      </c>
    </row>
    <row r="2070" spans="1:35" x14ac:dyDescent="0.3">
      <c r="A2070" t="s">
        <v>2461</v>
      </c>
      <c r="AI2070">
        <v>2515</v>
      </c>
    </row>
    <row r="2071" spans="1:35" x14ac:dyDescent="0.3">
      <c r="A2071" t="s">
        <v>2462</v>
      </c>
      <c r="AI2071">
        <v>1710</v>
      </c>
    </row>
    <row r="2072" spans="1:35" x14ac:dyDescent="0.3">
      <c r="A2072" t="s">
        <v>2463</v>
      </c>
      <c r="AI2072">
        <v>8</v>
      </c>
    </row>
    <row r="2073" spans="1:35" x14ac:dyDescent="0.3">
      <c r="A2073" t="s">
        <v>2464</v>
      </c>
      <c r="AI2073">
        <v>465</v>
      </c>
    </row>
    <row r="2074" spans="1:35" x14ac:dyDescent="0.3">
      <c r="A2074" t="s">
        <v>2465</v>
      </c>
      <c r="AI2074">
        <v>464</v>
      </c>
    </row>
    <row r="2075" spans="1:35" x14ac:dyDescent="0.3">
      <c r="A2075" t="s">
        <v>2466</v>
      </c>
      <c r="AI2075">
        <v>9</v>
      </c>
    </row>
    <row r="2076" spans="1:35" x14ac:dyDescent="0.3">
      <c r="A2076" t="s">
        <v>2467</v>
      </c>
      <c r="AI2076">
        <v>7</v>
      </c>
    </row>
    <row r="2077" spans="1:35" x14ac:dyDescent="0.3">
      <c r="A2077" t="s">
        <v>2468</v>
      </c>
      <c r="AI2077">
        <v>18</v>
      </c>
    </row>
    <row r="2078" spans="1:35" x14ac:dyDescent="0.3">
      <c r="A2078" t="s">
        <v>2469</v>
      </c>
      <c r="AI2078">
        <v>15</v>
      </c>
    </row>
    <row r="2079" spans="1:35" x14ac:dyDescent="0.3">
      <c r="A2079" t="s">
        <v>2470</v>
      </c>
      <c r="AI2079">
        <v>19</v>
      </c>
    </row>
    <row r="2080" spans="1:35" x14ac:dyDescent="0.3">
      <c r="A2080" t="s">
        <v>2471</v>
      </c>
      <c r="AI2080">
        <v>31</v>
      </c>
    </row>
    <row r="2081" spans="1:35" x14ac:dyDescent="0.3">
      <c r="A2081" t="s">
        <v>2472</v>
      </c>
      <c r="AI2081">
        <v>36</v>
      </c>
    </row>
    <row r="2082" spans="1:35" x14ac:dyDescent="0.3">
      <c r="A2082" t="s">
        <v>2473</v>
      </c>
      <c r="AI2082">
        <v>22</v>
      </c>
    </row>
    <row r="2083" spans="1:35" x14ac:dyDescent="0.3">
      <c r="A2083" t="s">
        <v>2474</v>
      </c>
      <c r="AI2083">
        <v>1</v>
      </c>
    </row>
    <row r="2084" spans="1:35" x14ac:dyDescent="0.3">
      <c r="A2084" t="s">
        <v>2475</v>
      </c>
      <c r="AI2084">
        <v>3</v>
      </c>
    </row>
    <row r="2085" spans="1:35" x14ac:dyDescent="0.3">
      <c r="A2085" t="s">
        <v>2476</v>
      </c>
      <c r="AI2085">
        <v>35</v>
      </c>
    </row>
    <row r="2086" spans="1:35" x14ac:dyDescent="0.3">
      <c r="A2086" t="s">
        <v>2477</v>
      </c>
      <c r="AI2086">
        <v>9</v>
      </c>
    </row>
    <row r="2087" spans="1:35" x14ac:dyDescent="0.3">
      <c r="A2087" t="s">
        <v>2478</v>
      </c>
      <c r="AI2087">
        <v>3</v>
      </c>
    </row>
    <row r="2088" spans="1:35" x14ac:dyDescent="0.3">
      <c r="A2088" t="s">
        <v>2479</v>
      </c>
      <c r="AI2088">
        <v>4</v>
      </c>
    </row>
    <row r="2089" spans="1:35" x14ac:dyDescent="0.3">
      <c r="A2089" t="s">
        <v>2480</v>
      </c>
      <c r="AI2089">
        <v>14</v>
      </c>
    </row>
    <row r="2090" spans="1:35" x14ac:dyDescent="0.3">
      <c r="A2090" t="s">
        <v>2481</v>
      </c>
      <c r="AI2090">
        <v>16</v>
      </c>
    </row>
    <row r="2091" spans="1:35" x14ac:dyDescent="0.3">
      <c r="A2091" t="s">
        <v>2482</v>
      </c>
      <c r="AI2091">
        <v>10</v>
      </c>
    </row>
    <row r="2092" spans="1:35" x14ac:dyDescent="0.3">
      <c r="A2092" t="s">
        <v>2483</v>
      </c>
      <c r="AI2092">
        <v>2</v>
      </c>
    </row>
    <row r="2093" spans="1:35" x14ac:dyDescent="0.3">
      <c r="A2093" t="s">
        <v>2484</v>
      </c>
      <c r="AI2093">
        <v>2</v>
      </c>
    </row>
    <row r="2094" spans="1:35" x14ac:dyDescent="0.3">
      <c r="A2094" t="s">
        <v>2485</v>
      </c>
      <c r="AI2094">
        <v>7</v>
      </c>
    </row>
    <row r="2095" spans="1:35" x14ac:dyDescent="0.3">
      <c r="A2095" t="s">
        <v>2486</v>
      </c>
      <c r="AI2095">
        <v>6</v>
      </c>
    </row>
    <row r="2096" spans="1:35" x14ac:dyDescent="0.3">
      <c r="A2096" t="s">
        <v>2487</v>
      </c>
      <c r="AI2096">
        <v>2</v>
      </c>
    </row>
    <row r="2097" spans="1:35" x14ac:dyDescent="0.3">
      <c r="A2097" t="s">
        <v>2488</v>
      </c>
      <c r="AI2097">
        <v>52</v>
      </c>
    </row>
    <row r="2098" spans="1:35" x14ac:dyDescent="0.3">
      <c r="A2098" t="s">
        <v>2489</v>
      </c>
      <c r="AI2098">
        <v>18</v>
      </c>
    </row>
    <row r="2099" spans="1:35" x14ac:dyDescent="0.3">
      <c r="A2099" t="s">
        <v>2490</v>
      </c>
      <c r="AI2099">
        <v>7</v>
      </c>
    </row>
    <row r="2100" spans="1:35" x14ac:dyDescent="0.3">
      <c r="A2100" t="s">
        <v>2491</v>
      </c>
      <c r="AI2100">
        <v>43</v>
      </c>
    </row>
    <row r="2101" spans="1:35" x14ac:dyDescent="0.3">
      <c r="A2101" t="s">
        <v>2492</v>
      </c>
      <c r="AI2101">
        <v>51</v>
      </c>
    </row>
    <row r="2102" spans="1:35" x14ac:dyDescent="0.3">
      <c r="A2102" t="s">
        <v>2493</v>
      </c>
      <c r="AI2102">
        <v>25</v>
      </c>
    </row>
    <row r="2103" spans="1:35" x14ac:dyDescent="0.3">
      <c r="A2103" t="s">
        <v>2494</v>
      </c>
      <c r="AI2103">
        <v>8</v>
      </c>
    </row>
    <row r="2104" spans="1:35" x14ac:dyDescent="0.3">
      <c r="A2104" t="s">
        <v>2495</v>
      </c>
      <c r="AI2104">
        <v>41</v>
      </c>
    </row>
    <row r="2105" spans="1:35" x14ac:dyDescent="0.3">
      <c r="A2105" t="s">
        <v>2496</v>
      </c>
      <c r="AI2105">
        <v>67</v>
      </c>
    </row>
    <row r="2106" spans="1:35" x14ac:dyDescent="0.3">
      <c r="A2106" t="s">
        <v>2497</v>
      </c>
      <c r="AI2106">
        <v>91</v>
      </c>
    </row>
    <row r="2107" spans="1:35" x14ac:dyDescent="0.3">
      <c r="A2107" t="s">
        <v>2498</v>
      </c>
      <c r="AI2107">
        <v>1</v>
      </c>
    </row>
    <row r="2108" spans="1:35" x14ac:dyDescent="0.3">
      <c r="A2108" t="s">
        <v>2499</v>
      </c>
      <c r="AI2108">
        <v>2</v>
      </c>
    </row>
    <row r="2109" spans="1:35" x14ac:dyDescent="0.3">
      <c r="A2109" t="s">
        <v>2500</v>
      </c>
      <c r="AI2109">
        <v>1</v>
      </c>
    </row>
    <row r="2110" spans="1:35" x14ac:dyDescent="0.3">
      <c r="A2110" t="s">
        <v>2501</v>
      </c>
      <c r="AI2110">
        <v>23</v>
      </c>
    </row>
    <row r="2111" spans="1:35" x14ac:dyDescent="0.3">
      <c r="A2111" t="s">
        <v>2502</v>
      </c>
      <c r="AI2111">
        <v>47</v>
      </c>
    </row>
    <row r="2112" spans="1:35" x14ac:dyDescent="0.3">
      <c r="A2112" t="s">
        <v>2503</v>
      </c>
      <c r="AI2112">
        <v>89</v>
      </c>
    </row>
    <row r="2113" spans="1:35" x14ac:dyDescent="0.3">
      <c r="A2113" t="s">
        <v>2504</v>
      </c>
      <c r="AI2113">
        <v>36</v>
      </c>
    </row>
    <row r="2114" spans="1:35" x14ac:dyDescent="0.3">
      <c r="A2114" t="s">
        <v>2505</v>
      </c>
      <c r="AI2114">
        <v>10</v>
      </c>
    </row>
    <row r="2115" spans="1:35" x14ac:dyDescent="0.3">
      <c r="A2115" t="s">
        <v>2506</v>
      </c>
      <c r="AI2115">
        <v>50</v>
      </c>
    </row>
    <row r="2116" spans="1:35" x14ac:dyDescent="0.3">
      <c r="A2116" t="s">
        <v>2507</v>
      </c>
      <c r="AI2116">
        <v>69</v>
      </c>
    </row>
    <row r="2117" spans="1:35" x14ac:dyDescent="0.3">
      <c r="A2117" t="s">
        <v>2508</v>
      </c>
      <c r="AI2117">
        <v>21</v>
      </c>
    </row>
    <row r="2118" spans="1:35" x14ac:dyDescent="0.3">
      <c r="A2118" t="s">
        <v>2509</v>
      </c>
      <c r="AI2118">
        <v>14</v>
      </c>
    </row>
    <row r="2119" spans="1:35" x14ac:dyDescent="0.3">
      <c r="A2119" t="s">
        <v>2510</v>
      </c>
      <c r="AI2119">
        <v>6</v>
      </c>
    </row>
    <row r="2120" spans="1:35" x14ac:dyDescent="0.3">
      <c r="A2120" t="s">
        <v>2511</v>
      </c>
      <c r="AI2120">
        <v>37</v>
      </c>
    </row>
    <row r="2121" spans="1:35" x14ac:dyDescent="0.3">
      <c r="A2121" t="s">
        <v>2512</v>
      </c>
      <c r="AI2121">
        <v>1</v>
      </c>
    </row>
    <row r="2122" spans="1:35" x14ac:dyDescent="0.3">
      <c r="A2122" t="s">
        <v>2513</v>
      </c>
      <c r="AI2122">
        <v>1732</v>
      </c>
    </row>
    <row r="2123" spans="1:35" x14ac:dyDescent="0.3">
      <c r="A2123" t="s">
        <v>2514</v>
      </c>
      <c r="AI2123">
        <v>112</v>
      </c>
    </row>
    <row r="2124" spans="1:35" x14ac:dyDescent="0.3">
      <c r="A2124" t="s">
        <v>2516</v>
      </c>
      <c r="AI2124">
        <v>88</v>
      </c>
    </row>
    <row r="2125" spans="1:35" x14ac:dyDescent="0.3">
      <c r="A2125" t="s">
        <v>2518</v>
      </c>
      <c r="AI2125">
        <v>79</v>
      </c>
    </row>
    <row r="2126" spans="1:35" x14ac:dyDescent="0.3">
      <c r="A2126" t="s">
        <v>2520</v>
      </c>
      <c r="AI2126">
        <v>114</v>
      </c>
    </row>
    <row r="2127" spans="1:35" x14ac:dyDescent="0.3">
      <c r="A2127" t="s">
        <v>2522</v>
      </c>
      <c r="AI2127">
        <v>1142</v>
      </c>
    </row>
    <row r="2128" spans="1:35" x14ac:dyDescent="0.3">
      <c r="A2128" t="s">
        <v>2523</v>
      </c>
      <c r="AI2128">
        <v>295</v>
      </c>
    </row>
    <row r="2129" spans="1:35" x14ac:dyDescent="0.3">
      <c r="A2129" t="s">
        <v>2524</v>
      </c>
      <c r="AI2129">
        <v>46</v>
      </c>
    </row>
    <row r="2130" spans="1:35" x14ac:dyDescent="0.3">
      <c r="A2130" t="s">
        <v>2525</v>
      </c>
      <c r="AI2130">
        <v>728</v>
      </c>
    </row>
    <row r="2131" spans="1:35" x14ac:dyDescent="0.3">
      <c r="A2131" t="s">
        <v>2526</v>
      </c>
      <c r="AI2131">
        <v>0</v>
      </c>
    </row>
    <row r="2132" spans="1:35" x14ac:dyDescent="0.3">
      <c r="A2132" t="s">
        <v>2527</v>
      </c>
      <c r="AI2132">
        <v>58</v>
      </c>
    </row>
    <row r="2133" spans="1:35" x14ac:dyDescent="0.3">
      <c r="A2133" t="s">
        <v>2528</v>
      </c>
      <c r="AI2133">
        <v>53</v>
      </c>
    </row>
    <row r="2134" spans="1:35" x14ac:dyDescent="0.3">
      <c r="A2134" t="s">
        <v>160</v>
      </c>
      <c r="AI2134">
        <v>95422</v>
      </c>
    </row>
    <row r="2135" spans="1:35" x14ac:dyDescent="0.3">
      <c r="A2135" t="s">
        <v>2529</v>
      </c>
      <c r="AI2135">
        <v>541</v>
      </c>
    </row>
    <row r="2136" spans="1:35" x14ac:dyDescent="0.3">
      <c r="A2136" t="s">
        <v>2531</v>
      </c>
      <c r="AI2136">
        <v>293</v>
      </c>
    </row>
    <row r="2137" spans="1:35" x14ac:dyDescent="0.3">
      <c r="A2137" t="s">
        <v>2532</v>
      </c>
      <c r="AI2137">
        <v>778</v>
      </c>
    </row>
    <row r="2138" spans="1:35" x14ac:dyDescent="0.3">
      <c r="A2138" t="s">
        <v>2533</v>
      </c>
      <c r="AI2138">
        <v>562</v>
      </c>
    </row>
    <row r="2139" spans="1:35" x14ac:dyDescent="0.3">
      <c r="A2139" t="s">
        <v>2534</v>
      </c>
      <c r="AI2139">
        <v>379</v>
      </c>
    </row>
    <row r="2140" spans="1:35" x14ac:dyDescent="0.3">
      <c r="A2140" t="s">
        <v>2535</v>
      </c>
      <c r="AI2140">
        <v>355</v>
      </c>
    </row>
    <row r="2141" spans="1:35" x14ac:dyDescent="0.3">
      <c r="A2141" t="s">
        <v>2536</v>
      </c>
      <c r="AI2141">
        <v>48</v>
      </c>
    </row>
    <row r="2142" spans="1:35" x14ac:dyDescent="0.3">
      <c r="A2142" t="s">
        <v>2538</v>
      </c>
      <c r="AI2142">
        <v>1855</v>
      </c>
    </row>
    <row r="2143" spans="1:35" x14ac:dyDescent="0.3">
      <c r="A2143" t="s">
        <v>85</v>
      </c>
      <c r="AI2143">
        <v>5249</v>
      </c>
    </row>
    <row r="2144" spans="1:35" x14ac:dyDescent="0.3">
      <c r="A2144" t="s">
        <v>2539</v>
      </c>
      <c r="AI2144">
        <v>697</v>
      </c>
    </row>
    <row r="2145" spans="1:35" x14ac:dyDescent="0.3">
      <c r="A2145" t="s">
        <v>2540</v>
      </c>
      <c r="AI2145">
        <v>350</v>
      </c>
    </row>
    <row r="2146" spans="1:35" x14ac:dyDescent="0.3">
      <c r="A2146" t="s">
        <v>4370</v>
      </c>
      <c r="AI2146">
        <v>1088</v>
      </c>
    </row>
    <row r="2147" spans="1:35" x14ac:dyDescent="0.3">
      <c r="A2147" t="s">
        <v>2542</v>
      </c>
      <c r="AI2147">
        <v>4</v>
      </c>
    </row>
    <row r="2148" spans="1:35" x14ac:dyDescent="0.3">
      <c r="A2148" t="s">
        <v>2543</v>
      </c>
      <c r="AI2148">
        <v>3</v>
      </c>
    </row>
    <row r="2149" spans="1:35" x14ac:dyDescent="0.3">
      <c r="A2149" t="s">
        <v>2544</v>
      </c>
      <c r="AI2149">
        <v>4</v>
      </c>
    </row>
    <row r="2150" spans="1:35" x14ac:dyDescent="0.3">
      <c r="A2150" t="s">
        <v>2545</v>
      </c>
      <c r="AI2150">
        <v>6</v>
      </c>
    </row>
    <row r="2151" spans="1:35" x14ac:dyDescent="0.3">
      <c r="A2151" t="s">
        <v>2546</v>
      </c>
      <c r="AI2151">
        <v>1478</v>
      </c>
    </row>
    <row r="2152" spans="1:35" x14ac:dyDescent="0.3">
      <c r="A2152" t="s">
        <v>2548</v>
      </c>
      <c r="AI2152">
        <v>1</v>
      </c>
    </row>
    <row r="2153" spans="1:35" x14ac:dyDescent="0.3">
      <c r="A2153" t="s">
        <v>2549</v>
      </c>
      <c r="AI2153">
        <v>1253</v>
      </c>
    </row>
    <row r="2154" spans="1:35" x14ac:dyDescent="0.3">
      <c r="A2154" t="s">
        <v>2551</v>
      </c>
      <c r="AI2154">
        <v>1</v>
      </c>
    </row>
    <row r="2155" spans="1:35" x14ac:dyDescent="0.3">
      <c r="A2155" t="s">
        <v>148</v>
      </c>
      <c r="AI2155">
        <v>84255</v>
      </c>
    </row>
    <row r="2156" spans="1:35" x14ac:dyDescent="0.3">
      <c r="A2156" t="s">
        <v>152</v>
      </c>
      <c r="AI2156">
        <v>78936</v>
      </c>
    </row>
    <row r="2157" spans="1:35" x14ac:dyDescent="0.3">
      <c r="A2157" t="s">
        <v>2552</v>
      </c>
      <c r="AI2157">
        <v>188</v>
      </c>
    </row>
    <row r="2158" spans="1:35" x14ac:dyDescent="0.3">
      <c r="A2158" t="s">
        <v>2554</v>
      </c>
      <c r="AI2158">
        <v>308</v>
      </c>
    </row>
    <row r="2159" spans="1:35" x14ac:dyDescent="0.3">
      <c r="A2159" t="s">
        <v>2556</v>
      </c>
      <c r="AI2159">
        <v>2268</v>
      </c>
    </row>
    <row r="2160" spans="1:35" x14ac:dyDescent="0.3">
      <c r="A2160" t="s">
        <v>2558</v>
      </c>
      <c r="AI2160">
        <v>1611</v>
      </c>
    </row>
    <row r="2161" spans="1:35" x14ac:dyDescent="0.3">
      <c r="A2161" t="s">
        <v>2560</v>
      </c>
      <c r="AI2161">
        <v>1193</v>
      </c>
    </row>
    <row r="2162" spans="1:35" x14ac:dyDescent="0.3">
      <c r="A2162" t="s">
        <v>2562</v>
      </c>
      <c r="AI2162">
        <v>1137</v>
      </c>
    </row>
    <row r="2163" spans="1:35" x14ac:dyDescent="0.3">
      <c r="A2163" t="s">
        <v>2563</v>
      </c>
      <c r="AI2163">
        <v>2625</v>
      </c>
    </row>
    <row r="2164" spans="1:35" x14ac:dyDescent="0.3">
      <c r="A2164" t="s">
        <v>2564</v>
      </c>
      <c r="AI2164">
        <v>13</v>
      </c>
    </row>
    <row r="2165" spans="1:35" x14ac:dyDescent="0.3">
      <c r="A2165" t="s">
        <v>2565</v>
      </c>
      <c r="AI2165">
        <v>6</v>
      </c>
    </row>
    <row r="2166" spans="1:35" x14ac:dyDescent="0.3">
      <c r="A2166" t="s">
        <v>2566</v>
      </c>
      <c r="AI2166">
        <v>7</v>
      </c>
    </row>
    <row r="2167" spans="1:35" x14ac:dyDescent="0.3">
      <c r="A2167" t="s">
        <v>2567</v>
      </c>
      <c r="AI2167">
        <v>11</v>
      </c>
    </row>
    <row r="2168" spans="1:35" x14ac:dyDescent="0.3">
      <c r="A2168" t="s">
        <v>2568</v>
      </c>
      <c r="AI2168">
        <v>8</v>
      </c>
    </row>
    <row r="2169" spans="1:35" x14ac:dyDescent="0.3">
      <c r="A2169" t="s">
        <v>2569</v>
      </c>
      <c r="AI2169">
        <v>3</v>
      </c>
    </row>
    <row r="2170" spans="1:35" x14ac:dyDescent="0.3">
      <c r="A2170" t="s">
        <v>2570</v>
      </c>
      <c r="AI2170">
        <v>38</v>
      </c>
    </row>
    <row r="2171" spans="1:35" x14ac:dyDescent="0.3">
      <c r="A2171" t="s">
        <v>2571</v>
      </c>
      <c r="AI2171">
        <v>576</v>
      </c>
    </row>
    <row r="2172" spans="1:35" x14ac:dyDescent="0.3">
      <c r="A2172" t="s">
        <v>2572</v>
      </c>
      <c r="AI2172">
        <v>98</v>
      </c>
    </row>
    <row r="2173" spans="1:35" x14ac:dyDescent="0.3">
      <c r="A2173" t="s">
        <v>2573</v>
      </c>
      <c r="AI2173">
        <v>22</v>
      </c>
    </row>
    <row r="2174" spans="1:35" x14ac:dyDescent="0.3">
      <c r="A2174" t="s">
        <v>212</v>
      </c>
      <c r="AI2174">
        <v>14969</v>
      </c>
    </row>
    <row r="2175" spans="1:35" x14ac:dyDescent="0.3">
      <c r="A2175" t="s">
        <v>220</v>
      </c>
      <c r="AI2175">
        <v>134</v>
      </c>
    </row>
    <row r="2176" spans="1:35" x14ac:dyDescent="0.3">
      <c r="A2176" t="s">
        <v>130</v>
      </c>
      <c r="AI2176">
        <v>47888</v>
      </c>
    </row>
    <row r="2177" spans="1:35" x14ac:dyDescent="0.3">
      <c r="A2177" t="s">
        <v>97</v>
      </c>
      <c r="AI2177">
        <v>54394</v>
      </c>
    </row>
    <row r="2178" spans="1:35" x14ac:dyDescent="0.3">
      <c r="A2178" t="s">
        <v>66</v>
      </c>
      <c r="AI2178">
        <v>15512</v>
      </c>
    </row>
    <row r="2179" spans="1:35" x14ac:dyDescent="0.3">
      <c r="A2179" t="s">
        <v>107</v>
      </c>
      <c r="AI2179">
        <v>2919</v>
      </c>
    </row>
    <row r="2180" spans="1:35" x14ac:dyDescent="0.3">
      <c r="A2180" t="s">
        <v>2574</v>
      </c>
      <c r="AI2180">
        <v>421</v>
      </c>
    </row>
    <row r="2181" spans="1:35" x14ac:dyDescent="0.3">
      <c r="A2181" t="s">
        <v>2575</v>
      </c>
      <c r="AI2181">
        <v>26497</v>
      </c>
    </row>
    <row r="2182" spans="1:35" x14ac:dyDescent="0.3">
      <c r="A2182" t="s">
        <v>2576</v>
      </c>
      <c r="AI2182">
        <v>7003</v>
      </c>
    </row>
    <row r="2183" spans="1:35" x14ac:dyDescent="0.3">
      <c r="A2183" t="s">
        <v>2577</v>
      </c>
      <c r="AI2183">
        <v>27077</v>
      </c>
    </row>
    <row r="2184" spans="1:35" x14ac:dyDescent="0.3">
      <c r="A2184" t="s">
        <v>2579</v>
      </c>
      <c r="AI2184">
        <v>23193</v>
      </c>
    </row>
    <row r="2185" spans="1:35" x14ac:dyDescent="0.3">
      <c r="A2185" t="s">
        <v>2580</v>
      </c>
      <c r="AI2185">
        <v>120</v>
      </c>
    </row>
    <row r="2186" spans="1:35" x14ac:dyDescent="0.3">
      <c r="A2186" t="s">
        <v>2582</v>
      </c>
      <c r="AI2186">
        <v>5023</v>
      </c>
    </row>
    <row r="2187" spans="1:35" x14ac:dyDescent="0.3">
      <c r="A2187" t="s">
        <v>258</v>
      </c>
      <c r="AI2187">
        <v>2023</v>
      </c>
    </row>
    <row r="2188" spans="1:35" x14ac:dyDescent="0.3">
      <c r="A2188" t="s">
        <v>2584</v>
      </c>
      <c r="AI2188">
        <v>3413</v>
      </c>
    </row>
    <row r="2189" spans="1:35" x14ac:dyDescent="0.3">
      <c r="A2189" t="s">
        <v>2586</v>
      </c>
      <c r="AI2189">
        <v>5</v>
      </c>
    </row>
    <row r="2190" spans="1:35" x14ac:dyDescent="0.3">
      <c r="A2190" t="s">
        <v>2587</v>
      </c>
      <c r="AI2190">
        <v>0</v>
      </c>
    </row>
    <row r="2191" spans="1:35" x14ac:dyDescent="0.3">
      <c r="A2191" t="s">
        <v>2588</v>
      </c>
      <c r="AI2191">
        <v>2965</v>
      </c>
    </row>
    <row r="2192" spans="1:35" x14ac:dyDescent="0.3">
      <c r="A2192" t="s">
        <v>2590</v>
      </c>
      <c r="AI2192">
        <v>2064</v>
      </c>
    </row>
    <row r="2193" spans="1:35" x14ac:dyDescent="0.3">
      <c r="A2193" t="s">
        <v>2592</v>
      </c>
      <c r="AI2193">
        <v>1179</v>
      </c>
    </row>
    <row r="2194" spans="1:35" x14ac:dyDescent="0.3">
      <c r="A2194" t="s">
        <v>2594</v>
      </c>
      <c r="AI2194">
        <v>3599</v>
      </c>
    </row>
    <row r="2195" spans="1:35" x14ac:dyDescent="0.3">
      <c r="A2195" t="s">
        <v>2596</v>
      </c>
      <c r="AI2195">
        <v>3781</v>
      </c>
    </row>
    <row r="2196" spans="1:35" x14ac:dyDescent="0.3">
      <c r="A2196" t="s">
        <v>2598</v>
      </c>
      <c r="AI2196">
        <v>916</v>
      </c>
    </row>
    <row r="2197" spans="1:35" x14ac:dyDescent="0.3">
      <c r="A2197" t="s">
        <v>2600</v>
      </c>
      <c r="AI2197">
        <v>1588</v>
      </c>
    </row>
    <row r="2198" spans="1:35" x14ac:dyDescent="0.3">
      <c r="A2198" t="s">
        <v>174</v>
      </c>
      <c r="AI2198">
        <v>40213</v>
      </c>
    </row>
    <row r="2199" spans="1:35" x14ac:dyDescent="0.3">
      <c r="A2199" t="s">
        <v>2601</v>
      </c>
      <c r="AI2199">
        <v>10658</v>
      </c>
    </row>
    <row r="2200" spans="1:35" x14ac:dyDescent="0.3">
      <c r="A2200" t="s">
        <v>2603</v>
      </c>
      <c r="AI2200">
        <v>9785</v>
      </c>
    </row>
    <row r="2201" spans="1:35" x14ac:dyDescent="0.3">
      <c r="A2201" t="s">
        <v>2605</v>
      </c>
      <c r="AI2201">
        <v>4737</v>
      </c>
    </row>
    <row r="2202" spans="1:35" x14ac:dyDescent="0.3">
      <c r="A2202" t="s">
        <v>53</v>
      </c>
      <c r="AI2202">
        <v>4285</v>
      </c>
    </row>
    <row r="2203" spans="1:35" x14ac:dyDescent="0.3">
      <c r="A2203" t="s">
        <v>45</v>
      </c>
      <c r="AI2203">
        <v>1793</v>
      </c>
    </row>
    <row r="2204" spans="1:35" x14ac:dyDescent="0.3">
      <c r="A2204" t="s">
        <v>117</v>
      </c>
      <c r="AI2204">
        <v>2382</v>
      </c>
    </row>
    <row r="2205" spans="1:35" x14ac:dyDescent="0.3">
      <c r="A2205" t="s">
        <v>226</v>
      </c>
      <c r="AI2205">
        <v>2</v>
      </c>
    </row>
    <row r="2206" spans="1:35" x14ac:dyDescent="0.3">
      <c r="A2206" t="s">
        <v>242</v>
      </c>
      <c r="AI2206">
        <v>996</v>
      </c>
    </row>
    <row r="2207" spans="1:35" x14ac:dyDescent="0.3">
      <c r="A2207" t="s">
        <v>156</v>
      </c>
      <c r="AI2207">
        <v>929</v>
      </c>
    </row>
    <row r="2208" spans="1:35" x14ac:dyDescent="0.3">
      <c r="A2208" t="s">
        <v>150</v>
      </c>
      <c r="AI2208">
        <v>1275</v>
      </c>
    </row>
    <row r="2209" spans="1:35" x14ac:dyDescent="0.3">
      <c r="A2209" t="s">
        <v>164</v>
      </c>
      <c r="AI2209">
        <v>839</v>
      </c>
    </row>
    <row r="2210" spans="1:35" x14ac:dyDescent="0.3">
      <c r="A2210" t="s">
        <v>2607</v>
      </c>
      <c r="AI2210">
        <v>536</v>
      </c>
    </row>
    <row r="2211" spans="1:35" x14ac:dyDescent="0.3">
      <c r="A2211" t="s">
        <v>74</v>
      </c>
      <c r="AI2211">
        <v>829</v>
      </c>
    </row>
    <row r="2212" spans="1:35" x14ac:dyDescent="0.3">
      <c r="A2212" t="s">
        <v>83</v>
      </c>
      <c r="AI2212">
        <v>796</v>
      </c>
    </row>
    <row r="2213" spans="1:35" x14ac:dyDescent="0.3">
      <c r="A2213" t="s">
        <v>113</v>
      </c>
      <c r="AI2213">
        <v>339</v>
      </c>
    </row>
    <row r="2214" spans="1:35" x14ac:dyDescent="0.3">
      <c r="A2214" t="s">
        <v>2609</v>
      </c>
      <c r="AI2214">
        <v>122</v>
      </c>
    </row>
    <row r="2215" spans="1:35" x14ac:dyDescent="0.3">
      <c r="A2215" t="s">
        <v>236</v>
      </c>
      <c r="AI2215">
        <v>383</v>
      </c>
    </row>
    <row r="2216" spans="1:35" x14ac:dyDescent="0.3">
      <c r="A2216" t="s">
        <v>38</v>
      </c>
      <c r="AI2216">
        <v>1776</v>
      </c>
    </row>
    <row r="2217" spans="1:35" x14ac:dyDescent="0.3">
      <c r="A2217" t="s">
        <v>40</v>
      </c>
      <c r="AI2217">
        <v>1612</v>
      </c>
    </row>
    <row r="2218" spans="1:35" x14ac:dyDescent="0.3">
      <c r="A2218" t="s">
        <v>3</v>
      </c>
      <c r="AI2218">
        <v>9804</v>
      </c>
    </row>
    <row r="2219" spans="1:35" x14ac:dyDescent="0.3">
      <c r="A2219" t="s">
        <v>36</v>
      </c>
      <c r="AI2219">
        <v>824</v>
      </c>
    </row>
    <row r="2220" spans="1:35" x14ac:dyDescent="0.3">
      <c r="A2220" t="s">
        <v>2611</v>
      </c>
      <c r="AI2220">
        <v>247</v>
      </c>
    </row>
    <row r="2221" spans="1:35" x14ac:dyDescent="0.3">
      <c r="A2221" t="s">
        <v>256</v>
      </c>
      <c r="AI2221">
        <v>375</v>
      </c>
    </row>
    <row r="2222" spans="1:35" x14ac:dyDescent="0.3">
      <c r="A2222" t="s">
        <v>2613</v>
      </c>
      <c r="AI2222">
        <v>480</v>
      </c>
    </row>
    <row r="2223" spans="1:35" x14ac:dyDescent="0.3">
      <c r="A2223" t="s">
        <v>2615</v>
      </c>
      <c r="AI2223">
        <v>633</v>
      </c>
    </row>
    <row r="2224" spans="1:35" x14ac:dyDescent="0.3">
      <c r="A2224" t="s">
        <v>2617</v>
      </c>
      <c r="AI2224">
        <v>294</v>
      </c>
    </row>
    <row r="2225" spans="1:35" x14ac:dyDescent="0.3">
      <c r="A2225" t="s">
        <v>206</v>
      </c>
      <c r="AI2225">
        <v>1056</v>
      </c>
    </row>
    <row r="2226" spans="1:35" x14ac:dyDescent="0.3">
      <c r="A2226" t="s">
        <v>2619</v>
      </c>
      <c r="AI2226">
        <v>2</v>
      </c>
    </row>
    <row r="2227" spans="1:35" x14ac:dyDescent="0.3">
      <c r="A2227" t="s">
        <v>2620</v>
      </c>
      <c r="AI2227">
        <v>228</v>
      </c>
    </row>
    <row r="2228" spans="1:35" x14ac:dyDescent="0.3">
      <c r="A2228" t="s">
        <v>2622</v>
      </c>
      <c r="AI2228">
        <v>110</v>
      </c>
    </row>
    <row r="2229" spans="1:35" x14ac:dyDescent="0.3">
      <c r="A2229" t="s">
        <v>47</v>
      </c>
      <c r="AI2229">
        <v>60</v>
      </c>
    </row>
    <row r="2230" spans="1:35" x14ac:dyDescent="0.3">
      <c r="A2230" t="s">
        <v>42</v>
      </c>
      <c r="AI2230">
        <v>517</v>
      </c>
    </row>
    <row r="2231" spans="1:35" x14ac:dyDescent="0.3">
      <c r="A2231" t="s">
        <v>128</v>
      </c>
      <c r="AI2231">
        <v>543</v>
      </c>
    </row>
    <row r="2232" spans="1:35" x14ac:dyDescent="0.3">
      <c r="A2232" t="s">
        <v>2624</v>
      </c>
      <c r="AI2232">
        <v>8</v>
      </c>
    </row>
    <row r="2233" spans="1:35" x14ac:dyDescent="0.3">
      <c r="A2233" t="s">
        <v>2626</v>
      </c>
      <c r="AI2233">
        <v>6</v>
      </c>
    </row>
    <row r="2234" spans="1:35" x14ac:dyDescent="0.3">
      <c r="A2234" t="s">
        <v>2628</v>
      </c>
      <c r="AI2234">
        <v>1047</v>
      </c>
    </row>
    <row r="2235" spans="1:35" x14ac:dyDescent="0.3">
      <c r="A2235" t="s">
        <v>2629</v>
      </c>
      <c r="AI2235">
        <v>801</v>
      </c>
    </row>
    <row r="2236" spans="1:35" x14ac:dyDescent="0.3">
      <c r="A2236" t="s">
        <v>2630</v>
      </c>
      <c r="AI2236">
        <v>320</v>
      </c>
    </row>
    <row r="2237" spans="1:35" x14ac:dyDescent="0.3">
      <c r="A2237" t="s">
        <v>2631</v>
      </c>
      <c r="AI2237">
        <v>261</v>
      </c>
    </row>
    <row r="2238" spans="1:35" x14ac:dyDescent="0.3">
      <c r="A2238" t="s">
        <v>194</v>
      </c>
      <c r="AI2238">
        <v>1540</v>
      </c>
    </row>
    <row r="2239" spans="1:35" x14ac:dyDescent="0.3">
      <c r="A2239" t="s">
        <v>2632</v>
      </c>
      <c r="AI2239">
        <v>123</v>
      </c>
    </row>
    <row r="2240" spans="1:35" x14ac:dyDescent="0.3">
      <c r="A2240" t="s">
        <v>234</v>
      </c>
      <c r="AI2240">
        <v>1046</v>
      </c>
    </row>
    <row r="2241" spans="1:35" x14ac:dyDescent="0.3">
      <c r="A2241" t="s">
        <v>198</v>
      </c>
      <c r="AI2241">
        <v>787</v>
      </c>
    </row>
    <row r="2242" spans="1:35" x14ac:dyDescent="0.3">
      <c r="A2242" t="s">
        <v>2633</v>
      </c>
      <c r="AI2242">
        <v>434</v>
      </c>
    </row>
    <row r="2243" spans="1:35" x14ac:dyDescent="0.3">
      <c r="A2243" t="s">
        <v>210</v>
      </c>
      <c r="AI2243">
        <v>1565</v>
      </c>
    </row>
    <row r="2244" spans="1:35" x14ac:dyDescent="0.3">
      <c r="A2244" t="s">
        <v>2635</v>
      </c>
      <c r="AI2244">
        <v>227</v>
      </c>
    </row>
    <row r="2245" spans="1:35" x14ac:dyDescent="0.3">
      <c r="A2245" t="s">
        <v>2637</v>
      </c>
      <c r="AI2245">
        <v>124</v>
      </c>
    </row>
    <row r="2246" spans="1:35" x14ac:dyDescent="0.3">
      <c r="A2246" t="s">
        <v>166</v>
      </c>
      <c r="AI2246">
        <v>1517</v>
      </c>
    </row>
    <row r="2247" spans="1:35" x14ac:dyDescent="0.3">
      <c r="A2247" t="s">
        <v>2639</v>
      </c>
      <c r="AI2247">
        <v>717</v>
      </c>
    </row>
    <row r="2248" spans="1:35" x14ac:dyDescent="0.3">
      <c r="A2248" t="s">
        <v>2641</v>
      </c>
      <c r="AI2248">
        <v>60</v>
      </c>
    </row>
    <row r="2249" spans="1:35" x14ac:dyDescent="0.3">
      <c r="A2249" t="s">
        <v>192</v>
      </c>
      <c r="AI2249">
        <v>522</v>
      </c>
    </row>
    <row r="2250" spans="1:35" x14ac:dyDescent="0.3">
      <c r="A2250" t="s">
        <v>2642</v>
      </c>
      <c r="AI2250">
        <v>2536</v>
      </c>
    </row>
    <row r="2251" spans="1:35" x14ac:dyDescent="0.3">
      <c r="A2251" t="s">
        <v>224</v>
      </c>
      <c r="AI2251">
        <v>2704</v>
      </c>
    </row>
    <row r="2252" spans="1:35" x14ac:dyDescent="0.3">
      <c r="A2252" t="s">
        <v>2644</v>
      </c>
      <c r="AI2252">
        <v>10966</v>
      </c>
    </row>
    <row r="2253" spans="1:35" x14ac:dyDescent="0.3">
      <c r="A2253" t="s">
        <v>2646</v>
      </c>
      <c r="AI2253">
        <v>276</v>
      </c>
    </row>
    <row r="2254" spans="1:35" x14ac:dyDescent="0.3">
      <c r="A2254" t="s">
        <v>232</v>
      </c>
      <c r="AI2254">
        <v>249</v>
      </c>
    </row>
    <row r="2255" spans="1:35" x14ac:dyDescent="0.3">
      <c r="A2255" t="s">
        <v>2648</v>
      </c>
      <c r="AI2255">
        <v>662</v>
      </c>
    </row>
    <row r="2256" spans="1:35" x14ac:dyDescent="0.3">
      <c r="A2256" t="s">
        <v>2650</v>
      </c>
      <c r="AI2256">
        <v>1</v>
      </c>
    </row>
    <row r="2257" spans="1:35" x14ac:dyDescent="0.3">
      <c r="A2257" t="s">
        <v>2651</v>
      </c>
      <c r="AI2257">
        <v>13892</v>
      </c>
    </row>
    <row r="2258" spans="1:35" x14ac:dyDescent="0.3">
      <c r="A2258" t="s">
        <v>2653</v>
      </c>
      <c r="AI2258">
        <v>1461</v>
      </c>
    </row>
    <row r="2259" spans="1:35" x14ac:dyDescent="0.3">
      <c r="A2259" t="s">
        <v>2655</v>
      </c>
      <c r="AI2259">
        <v>0</v>
      </c>
    </row>
    <row r="2260" spans="1:35" x14ac:dyDescent="0.3">
      <c r="A2260" t="s">
        <v>2656</v>
      </c>
      <c r="AI2260">
        <v>4378</v>
      </c>
    </row>
    <row r="2261" spans="1:35" x14ac:dyDescent="0.3">
      <c r="A2261" t="s">
        <v>2657</v>
      </c>
      <c r="AI2261">
        <v>2079</v>
      </c>
    </row>
    <row r="2262" spans="1:35" x14ac:dyDescent="0.3">
      <c r="A2262" t="s">
        <v>2658</v>
      </c>
      <c r="AI2262">
        <v>0</v>
      </c>
    </row>
    <row r="2263" spans="1:35" x14ac:dyDescent="0.3">
      <c r="A2263" t="s">
        <v>2659</v>
      </c>
      <c r="AI2263">
        <v>28920</v>
      </c>
    </row>
    <row r="2264" spans="1:35" x14ac:dyDescent="0.3">
      <c r="A2264" t="s">
        <v>204</v>
      </c>
      <c r="AI2264">
        <v>4</v>
      </c>
    </row>
    <row r="2265" spans="1:35" x14ac:dyDescent="0.3">
      <c r="A2265" t="s">
        <v>180</v>
      </c>
      <c r="AI2265">
        <v>510</v>
      </c>
    </row>
    <row r="2266" spans="1:35" x14ac:dyDescent="0.3">
      <c r="A2266" t="s">
        <v>78</v>
      </c>
      <c r="AI2266">
        <v>1604</v>
      </c>
    </row>
    <row r="2267" spans="1:35" x14ac:dyDescent="0.3">
      <c r="A2267" t="s">
        <v>2661</v>
      </c>
      <c r="AI2267">
        <v>316</v>
      </c>
    </row>
    <row r="2268" spans="1:35" x14ac:dyDescent="0.3">
      <c r="A2268" t="s">
        <v>2663</v>
      </c>
      <c r="AI2268">
        <v>810</v>
      </c>
    </row>
    <row r="2269" spans="1:35" x14ac:dyDescent="0.3">
      <c r="A2269" t="s">
        <v>2665</v>
      </c>
      <c r="AI2269">
        <v>748</v>
      </c>
    </row>
    <row r="2270" spans="1:35" x14ac:dyDescent="0.3">
      <c r="A2270" t="s">
        <v>216</v>
      </c>
      <c r="AI2270">
        <v>93</v>
      </c>
    </row>
    <row r="2271" spans="1:35" x14ac:dyDescent="0.3">
      <c r="A2271" t="s">
        <v>87</v>
      </c>
      <c r="AI2271">
        <v>1857</v>
      </c>
    </row>
    <row r="2272" spans="1:35" x14ac:dyDescent="0.3">
      <c r="A2272" t="s">
        <v>2667</v>
      </c>
      <c r="AI2272">
        <v>1065</v>
      </c>
    </row>
    <row r="2273" spans="1:35" x14ac:dyDescent="0.3">
      <c r="A2273" t="s">
        <v>2669</v>
      </c>
      <c r="AI2273">
        <v>737</v>
      </c>
    </row>
    <row r="2274" spans="1:35" x14ac:dyDescent="0.3">
      <c r="A2274" t="s">
        <v>2671</v>
      </c>
      <c r="AI2274">
        <v>877</v>
      </c>
    </row>
    <row r="2275" spans="1:35" x14ac:dyDescent="0.3">
      <c r="A2275" t="s">
        <v>2673</v>
      </c>
      <c r="AI2275">
        <v>703</v>
      </c>
    </row>
    <row r="2276" spans="1:35" x14ac:dyDescent="0.3">
      <c r="A2276" t="s">
        <v>2675</v>
      </c>
      <c r="AI2276">
        <v>807</v>
      </c>
    </row>
    <row r="2277" spans="1:35" x14ac:dyDescent="0.3">
      <c r="A2277" t="s">
        <v>2677</v>
      </c>
      <c r="AI2277">
        <v>1589</v>
      </c>
    </row>
    <row r="2278" spans="1:35" x14ac:dyDescent="0.3">
      <c r="A2278" t="s">
        <v>2678</v>
      </c>
      <c r="AI2278">
        <v>598</v>
      </c>
    </row>
    <row r="2279" spans="1:35" x14ac:dyDescent="0.3">
      <c r="A2279" t="s">
        <v>2679</v>
      </c>
      <c r="AI2279">
        <v>9</v>
      </c>
    </row>
    <row r="2280" spans="1:35" x14ac:dyDescent="0.3">
      <c r="A2280" t="s">
        <v>81</v>
      </c>
      <c r="AI2280">
        <v>428</v>
      </c>
    </row>
    <row r="2281" spans="1:35" x14ac:dyDescent="0.3">
      <c r="A2281" t="s">
        <v>238</v>
      </c>
      <c r="AI2281">
        <v>491</v>
      </c>
    </row>
    <row r="2282" spans="1:35" x14ac:dyDescent="0.3">
      <c r="A2282" t="s">
        <v>2680</v>
      </c>
      <c r="AI2282">
        <v>7</v>
      </c>
    </row>
    <row r="2283" spans="1:35" x14ac:dyDescent="0.3">
      <c r="A2283" t="s">
        <v>2681</v>
      </c>
      <c r="AI2283">
        <v>0</v>
      </c>
    </row>
    <row r="2284" spans="1:35" x14ac:dyDescent="0.3">
      <c r="A2284" t="s">
        <v>119</v>
      </c>
      <c r="AI2284">
        <v>30821</v>
      </c>
    </row>
    <row r="2285" spans="1:35" x14ac:dyDescent="0.3">
      <c r="A2285" t="s">
        <v>228</v>
      </c>
      <c r="AI2285">
        <v>2504</v>
      </c>
    </row>
    <row r="2286" spans="1:35" x14ac:dyDescent="0.3">
      <c r="A2286" t="s">
        <v>250</v>
      </c>
      <c r="AI2286">
        <v>2940</v>
      </c>
    </row>
    <row r="2287" spans="1:35" x14ac:dyDescent="0.3">
      <c r="A2287" t="s">
        <v>178</v>
      </c>
      <c r="AI2287">
        <v>241</v>
      </c>
    </row>
    <row r="2288" spans="1:35" x14ac:dyDescent="0.3">
      <c r="A2288" t="s">
        <v>246</v>
      </c>
      <c r="AI2288">
        <v>962</v>
      </c>
    </row>
    <row r="2289" spans="1:35" x14ac:dyDescent="0.3">
      <c r="A2289" t="s">
        <v>154</v>
      </c>
      <c r="AI2289">
        <v>629</v>
      </c>
    </row>
    <row r="2290" spans="1:35" x14ac:dyDescent="0.3">
      <c r="A2290" t="s">
        <v>121</v>
      </c>
      <c r="AI2290">
        <v>2039</v>
      </c>
    </row>
    <row r="2291" spans="1:35" x14ac:dyDescent="0.3">
      <c r="A2291" t="s">
        <v>176</v>
      </c>
      <c r="AI2291">
        <v>1630</v>
      </c>
    </row>
    <row r="2292" spans="1:35" x14ac:dyDescent="0.3">
      <c r="A2292" t="s">
        <v>218</v>
      </c>
      <c r="AI2292">
        <v>945</v>
      </c>
    </row>
    <row r="2293" spans="1:35" x14ac:dyDescent="0.3">
      <c r="A2293" t="s">
        <v>2682</v>
      </c>
      <c r="AI2293">
        <v>360</v>
      </c>
    </row>
    <row r="2294" spans="1:35" x14ac:dyDescent="0.3">
      <c r="A2294" t="s">
        <v>252</v>
      </c>
      <c r="AI2294">
        <v>686</v>
      </c>
    </row>
    <row r="2295" spans="1:35" x14ac:dyDescent="0.3">
      <c r="A2295" t="s">
        <v>254</v>
      </c>
      <c r="AI2295">
        <v>159</v>
      </c>
    </row>
    <row r="2296" spans="1:35" x14ac:dyDescent="0.3">
      <c r="A2296" t="s">
        <v>182</v>
      </c>
      <c r="AI2296">
        <v>256</v>
      </c>
    </row>
    <row r="2297" spans="1:35" x14ac:dyDescent="0.3">
      <c r="A2297" t="s">
        <v>162</v>
      </c>
      <c r="AI2297">
        <v>129</v>
      </c>
    </row>
    <row r="2298" spans="1:35" x14ac:dyDescent="0.3">
      <c r="A2298" t="s">
        <v>2684</v>
      </c>
      <c r="AI2298">
        <v>35</v>
      </c>
    </row>
    <row r="2299" spans="1:35" x14ac:dyDescent="0.3">
      <c r="A2299" t="s">
        <v>2686</v>
      </c>
      <c r="AI2299">
        <v>2</v>
      </c>
    </row>
    <row r="2300" spans="1:35" x14ac:dyDescent="0.3">
      <c r="A2300" t="s">
        <v>2687</v>
      </c>
      <c r="AI2300">
        <v>153</v>
      </c>
    </row>
    <row r="2301" spans="1:35" x14ac:dyDescent="0.3">
      <c r="A2301" t="s">
        <v>2688</v>
      </c>
      <c r="AI2301">
        <v>1511</v>
      </c>
    </row>
    <row r="2302" spans="1:35" x14ac:dyDescent="0.3">
      <c r="A2302" t="s">
        <v>2689</v>
      </c>
      <c r="AI2302">
        <v>124</v>
      </c>
    </row>
    <row r="2303" spans="1:35" x14ac:dyDescent="0.3">
      <c r="A2303" t="s">
        <v>2690</v>
      </c>
      <c r="AI2303">
        <v>1019</v>
      </c>
    </row>
    <row r="2304" spans="1:35" x14ac:dyDescent="0.3">
      <c r="A2304" t="s">
        <v>2691</v>
      </c>
      <c r="AI2304">
        <v>2848</v>
      </c>
    </row>
    <row r="2305" spans="1:35" x14ac:dyDescent="0.3">
      <c r="A2305" t="s">
        <v>2692</v>
      </c>
      <c r="AI2305">
        <v>3659</v>
      </c>
    </row>
    <row r="2306" spans="1:35" x14ac:dyDescent="0.3">
      <c r="A2306" t="s">
        <v>2693</v>
      </c>
      <c r="AI2306">
        <v>2802</v>
      </c>
    </row>
    <row r="2307" spans="1:35" x14ac:dyDescent="0.3">
      <c r="A2307" t="s">
        <v>2695</v>
      </c>
      <c r="AI2307">
        <v>1219</v>
      </c>
    </row>
    <row r="2308" spans="1:35" x14ac:dyDescent="0.3">
      <c r="A2308" t="s">
        <v>2697</v>
      </c>
      <c r="AI2308">
        <v>3955</v>
      </c>
    </row>
    <row r="2309" spans="1:35" x14ac:dyDescent="0.3">
      <c r="A2309" t="s">
        <v>188</v>
      </c>
      <c r="AI2309">
        <v>134</v>
      </c>
    </row>
    <row r="2310" spans="1:35" x14ac:dyDescent="0.3">
      <c r="A2310" t="s">
        <v>184</v>
      </c>
      <c r="AI2310">
        <v>67</v>
      </c>
    </row>
    <row r="2311" spans="1:35" x14ac:dyDescent="0.3">
      <c r="A2311" t="s">
        <v>208</v>
      </c>
      <c r="AI2311">
        <v>167</v>
      </c>
    </row>
    <row r="2312" spans="1:35" x14ac:dyDescent="0.3">
      <c r="A2312" t="s">
        <v>2698</v>
      </c>
      <c r="AI2312">
        <v>4</v>
      </c>
    </row>
    <row r="2313" spans="1:35" x14ac:dyDescent="0.3">
      <c r="A2313" t="s">
        <v>144</v>
      </c>
      <c r="AI2313">
        <v>1674</v>
      </c>
    </row>
    <row r="2314" spans="1:35" x14ac:dyDescent="0.3">
      <c r="A2314" t="s">
        <v>2699</v>
      </c>
      <c r="AI2314">
        <v>87</v>
      </c>
    </row>
    <row r="2315" spans="1:35" x14ac:dyDescent="0.3">
      <c r="A2315" t="s">
        <v>2700</v>
      </c>
      <c r="AI2315">
        <v>2</v>
      </c>
    </row>
    <row r="2316" spans="1:35" x14ac:dyDescent="0.3">
      <c r="A2316" t="s">
        <v>2701</v>
      </c>
      <c r="AI2316">
        <v>72</v>
      </c>
    </row>
    <row r="2317" spans="1:35" x14ac:dyDescent="0.3">
      <c r="A2317" t="s">
        <v>2702</v>
      </c>
      <c r="AI2317">
        <v>232</v>
      </c>
    </row>
    <row r="2318" spans="1:35" x14ac:dyDescent="0.3">
      <c r="A2318" t="s">
        <v>2703</v>
      </c>
      <c r="AI2318">
        <v>12</v>
      </c>
    </row>
    <row r="2319" spans="1:35" x14ac:dyDescent="0.3">
      <c r="A2319" t="s">
        <v>2704</v>
      </c>
      <c r="AI2319">
        <v>244</v>
      </c>
    </row>
    <row r="2320" spans="1:35" x14ac:dyDescent="0.3">
      <c r="A2320" t="s">
        <v>2705</v>
      </c>
      <c r="AI2320">
        <v>45</v>
      </c>
    </row>
    <row r="2321" spans="1:35" x14ac:dyDescent="0.3">
      <c r="A2321" t="s">
        <v>2706</v>
      </c>
      <c r="AI2321">
        <v>53</v>
      </c>
    </row>
    <row r="2322" spans="1:35" x14ac:dyDescent="0.3">
      <c r="A2322" t="s">
        <v>2707</v>
      </c>
      <c r="AI2322">
        <v>83</v>
      </c>
    </row>
    <row r="2323" spans="1:35" x14ac:dyDescent="0.3">
      <c r="A2323" t="s">
        <v>2708</v>
      </c>
      <c r="AI2323">
        <v>320</v>
      </c>
    </row>
    <row r="2324" spans="1:35" x14ac:dyDescent="0.3">
      <c r="A2324" t="s">
        <v>2710</v>
      </c>
      <c r="AI2324">
        <v>56</v>
      </c>
    </row>
    <row r="2325" spans="1:35" x14ac:dyDescent="0.3">
      <c r="A2325" t="s">
        <v>2711</v>
      </c>
      <c r="AI2325">
        <v>124</v>
      </c>
    </row>
    <row r="2326" spans="1:35" x14ac:dyDescent="0.3">
      <c r="A2326" t="s">
        <v>2712</v>
      </c>
      <c r="AI2326">
        <v>42</v>
      </c>
    </row>
    <row r="2327" spans="1:35" x14ac:dyDescent="0.3">
      <c r="A2327" t="s">
        <v>2714</v>
      </c>
      <c r="AI2327">
        <v>38</v>
      </c>
    </row>
    <row r="2328" spans="1:35" x14ac:dyDescent="0.3">
      <c r="A2328" t="s">
        <v>2715</v>
      </c>
      <c r="AI2328">
        <v>12</v>
      </c>
    </row>
    <row r="2329" spans="1:35" x14ac:dyDescent="0.3">
      <c r="A2329" t="s">
        <v>49</v>
      </c>
      <c r="AI2329">
        <v>923</v>
      </c>
    </row>
    <row r="2330" spans="1:35" x14ac:dyDescent="0.3">
      <c r="A2330" t="s">
        <v>2716</v>
      </c>
      <c r="AI2330">
        <v>143</v>
      </c>
    </row>
    <row r="2331" spans="1:35" x14ac:dyDescent="0.3">
      <c r="A2331" t="s">
        <v>2718</v>
      </c>
      <c r="AI2331">
        <v>19298</v>
      </c>
    </row>
    <row r="2332" spans="1:35" x14ac:dyDescent="0.3">
      <c r="A2332" t="s">
        <v>2720</v>
      </c>
      <c r="AI2332">
        <v>422</v>
      </c>
    </row>
    <row r="2333" spans="1:35" x14ac:dyDescent="0.3">
      <c r="A2333" t="s">
        <v>170</v>
      </c>
      <c r="AI2333">
        <v>915</v>
      </c>
    </row>
    <row r="2334" spans="1:35" x14ac:dyDescent="0.3">
      <c r="A2334" t="s">
        <v>202</v>
      </c>
      <c r="AI2334">
        <v>2070</v>
      </c>
    </row>
    <row r="2335" spans="1:35" x14ac:dyDescent="0.3">
      <c r="A2335" t="s">
        <v>158</v>
      </c>
      <c r="AI2335">
        <v>1337</v>
      </c>
    </row>
    <row r="2336" spans="1:35" x14ac:dyDescent="0.3">
      <c r="A2336" t="s">
        <v>140</v>
      </c>
      <c r="AI2336">
        <v>2152</v>
      </c>
    </row>
    <row r="2337" spans="1:35" x14ac:dyDescent="0.3">
      <c r="A2337" t="s">
        <v>240</v>
      </c>
      <c r="AI2337">
        <v>671</v>
      </c>
    </row>
    <row r="2338" spans="1:35" x14ac:dyDescent="0.3">
      <c r="A2338" t="s">
        <v>2722</v>
      </c>
      <c r="AI2338">
        <v>1029</v>
      </c>
    </row>
    <row r="2339" spans="1:35" x14ac:dyDescent="0.3">
      <c r="A2339" t="s">
        <v>2724</v>
      </c>
      <c r="AI2339">
        <v>1588</v>
      </c>
    </row>
    <row r="2340" spans="1:35" x14ac:dyDescent="0.3">
      <c r="A2340" t="s">
        <v>55</v>
      </c>
      <c r="AI2340">
        <v>479</v>
      </c>
    </row>
    <row r="2341" spans="1:35" x14ac:dyDescent="0.3">
      <c r="A2341" t="s">
        <v>105</v>
      </c>
      <c r="AI2341">
        <v>1196</v>
      </c>
    </row>
    <row r="2342" spans="1:35" x14ac:dyDescent="0.3">
      <c r="A2342" t="s">
        <v>2726</v>
      </c>
      <c r="AI2342">
        <v>1671</v>
      </c>
    </row>
    <row r="2343" spans="1:35" x14ac:dyDescent="0.3">
      <c r="A2343" t="s">
        <v>2728</v>
      </c>
      <c r="AI2343">
        <v>1703</v>
      </c>
    </row>
    <row r="2344" spans="1:35" x14ac:dyDescent="0.3">
      <c r="A2344" t="s">
        <v>134</v>
      </c>
      <c r="AI2344">
        <v>26562</v>
      </c>
    </row>
    <row r="2345" spans="1:35" x14ac:dyDescent="0.3">
      <c r="A2345" t="s">
        <v>138</v>
      </c>
      <c r="AI2345">
        <v>17245</v>
      </c>
    </row>
    <row r="2346" spans="1:35" x14ac:dyDescent="0.3">
      <c r="A2346" t="s">
        <v>2730</v>
      </c>
      <c r="AI2346">
        <v>1835</v>
      </c>
    </row>
    <row r="2347" spans="1:35" x14ac:dyDescent="0.3">
      <c r="A2347" t="s">
        <v>2731</v>
      </c>
      <c r="AI2347">
        <v>3123</v>
      </c>
    </row>
    <row r="2348" spans="1:35" x14ac:dyDescent="0.3">
      <c r="A2348" t="s">
        <v>2732</v>
      </c>
      <c r="AI2348">
        <v>3018</v>
      </c>
    </row>
    <row r="2349" spans="1:35" x14ac:dyDescent="0.3">
      <c r="A2349" t="s">
        <v>99</v>
      </c>
      <c r="AI2349">
        <v>2343</v>
      </c>
    </row>
    <row r="2350" spans="1:35" x14ac:dyDescent="0.3">
      <c r="A2350" t="s">
        <v>190</v>
      </c>
      <c r="AI2350">
        <v>585</v>
      </c>
    </row>
    <row r="2351" spans="1:35" x14ac:dyDescent="0.3">
      <c r="A2351" t="s">
        <v>2734</v>
      </c>
      <c r="AI2351">
        <v>54</v>
      </c>
    </row>
    <row r="2352" spans="1:35" x14ac:dyDescent="0.3">
      <c r="A2352" t="s">
        <v>2735</v>
      </c>
      <c r="AI2352">
        <v>30</v>
      </c>
    </row>
    <row r="2353" spans="1:35" x14ac:dyDescent="0.3">
      <c r="A2353" t="s">
        <v>2736</v>
      </c>
      <c r="AI2353">
        <v>69</v>
      </c>
    </row>
    <row r="2354" spans="1:35" x14ac:dyDescent="0.3">
      <c r="A2354" t="s">
        <v>2737</v>
      </c>
      <c r="AI2354">
        <v>71</v>
      </c>
    </row>
    <row r="2355" spans="1:35" x14ac:dyDescent="0.3">
      <c r="A2355" t="s">
        <v>2738</v>
      </c>
      <c r="AI2355">
        <v>73</v>
      </c>
    </row>
    <row r="2356" spans="1:35" x14ac:dyDescent="0.3">
      <c r="A2356" t="s">
        <v>2739</v>
      </c>
      <c r="AI2356">
        <v>100</v>
      </c>
    </row>
    <row r="2357" spans="1:35" x14ac:dyDescent="0.3">
      <c r="A2357" t="s">
        <v>2740</v>
      </c>
      <c r="AI2357">
        <v>92</v>
      </c>
    </row>
    <row r="2358" spans="1:35" x14ac:dyDescent="0.3">
      <c r="A2358" t="s">
        <v>2741</v>
      </c>
      <c r="AI2358">
        <v>122</v>
      </c>
    </row>
    <row r="2359" spans="1:35" x14ac:dyDescent="0.3">
      <c r="A2359" t="s">
        <v>2742</v>
      </c>
      <c r="AI2359">
        <v>117</v>
      </c>
    </row>
    <row r="2360" spans="1:35" x14ac:dyDescent="0.3">
      <c r="A2360" t="s">
        <v>2743</v>
      </c>
      <c r="AI2360">
        <v>106</v>
      </c>
    </row>
    <row r="2361" spans="1:35" x14ac:dyDescent="0.3">
      <c r="A2361" t="s">
        <v>2744</v>
      </c>
      <c r="AI2361">
        <v>792</v>
      </c>
    </row>
    <row r="2362" spans="1:35" x14ac:dyDescent="0.3">
      <c r="A2362" t="s">
        <v>2745</v>
      </c>
      <c r="AI2362">
        <v>842</v>
      </c>
    </row>
    <row r="2363" spans="1:35" x14ac:dyDescent="0.3">
      <c r="A2363" t="s">
        <v>2747</v>
      </c>
      <c r="AI2363">
        <v>323</v>
      </c>
    </row>
    <row r="2364" spans="1:35" x14ac:dyDescent="0.3">
      <c r="A2364" t="s">
        <v>2749</v>
      </c>
      <c r="AI2364">
        <v>218</v>
      </c>
    </row>
    <row r="2365" spans="1:35" x14ac:dyDescent="0.3">
      <c r="A2365" t="s">
        <v>2750</v>
      </c>
      <c r="AI2365">
        <v>49</v>
      </c>
    </row>
    <row r="2366" spans="1:35" x14ac:dyDescent="0.3">
      <c r="A2366" t="s">
        <v>2751</v>
      </c>
      <c r="AI2366">
        <v>75</v>
      </c>
    </row>
    <row r="2367" spans="1:35" x14ac:dyDescent="0.3">
      <c r="A2367" t="s">
        <v>2752</v>
      </c>
      <c r="AI2367">
        <v>19</v>
      </c>
    </row>
    <row r="2368" spans="1:35" x14ac:dyDescent="0.3">
      <c r="A2368" t="s">
        <v>2753</v>
      </c>
      <c r="AI2368">
        <v>70</v>
      </c>
    </row>
    <row r="2369" spans="1:35" x14ac:dyDescent="0.3">
      <c r="A2369" t="s">
        <v>2754</v>
      </c>
      <c r="AI2369">
        <v>7421</v>
      </c>
    </row>
    <row r="2370" spans="1:35" x14ac:dyDescent="0.3">
      <c r="A2370" t="s">
        <v>2756</v>
      </c>
      <c r="AI2370">
        <v>154</v>
      </c>
    </row>
    <row r="2371" spans="1:35" x14ac:dyDescent="0.3">
      <c r="A2371" t="s">
        <v>2757</v>
      </c>
      <c r="AI2371">
        <v>198</v>
      </c>
    </row>
    <row r="2372" spans="1:35" x14ac:dyDescent="0.3">
      <c r="A2372" t="s">
        <v>142</v>
      </c>
      <c r="AI2372">
        <v>7283</v>
      </c>
    </row>
    <row r="2373" spans="1:35" x14ac:dyDescent="0.3">
      <c r="A2373" t="s">
        <v>57</v>
      </c>
      <c r="AI2373">
        <v>42458</v>
      </c>
    </row>
    <row r="2374" spans="1:35" x14ac:dyDescent="0.3">
      <c r="A2374" t="s">
        <v>2758</v>
      </c>
      <c r="AI2374">
        <v>8055</v>
      </c>
    </row>
    <row r="2375" spans="1:35" x14ac:dyDescent="0.3">
      <c r="A2375" t="s">
        <v>2760</v>
      </c>
      <c r="AI2375">
        <v>4657</v>
      </c>
    </row>
    <row r="2376" spans="1:35" x14ac:dyDescent="0.3">
      <c r="A2376" t="s">
        <v>2762</v>
      </c>
      <c r="AI2376">
        <v>5669</v>
      </c>
    </row>
    <row r="2377" spans="1:35" x14ac:dyDescent="0.3">
      <c r="A2377" t="s">
        <v>2764</v>
      </c>
      <c r="AI2377">
        <v>506</v>
      </c>
    </row>
    <row r="2378" spans="1:35" x14ac:dyDescent="0.3">
      <c r="A2378" t="s">
        <v>2766</v>
      </c>
      <c r="AI2378">
        <v>394</v>
      </c>
    </row>
    <row r="2379" spans="1:35" x14ac:dyDescent="0.3">
      <c r="A2379" t="s">
        <v>91</v>
      </c>
      <c r="AI2379">
        <v>5177</v>
      </c>
    </row>
    <row r="2380" spans="1:35" x14ac:dyDescent="0.3">
      <c r="A2380" t="s">
        <v>76</v>
      </c>
      <c r="AI2380">
        <v>1001</v>
      </c>
    </row>
    <row r="2381" spans="1:35" x14ac:dyDescent="0.3">
      <c r="A2381" t="s">
        <v>70</v>
      </c>
      <c r="AI2381">
        <v>865</v>
      </c>
    </row>
    <row r="2382" spans="1:35" x14ac:dyDescent="0.3">
      <c r="A2382" t="s">
        <v>103</v>
      </c>
      <c r="AI2382">
        <v>512</v>
      </c>
    </row>
    <row r="2383" spans="1:35" x14ac:dyDescent="0.3">
      <c r="A2383" t="s">
        <v>115</v>
      </c>
      <c r="AI2383">
        <v>632</v>
      </c>
    </row>
    <row r="2384" spans="1:35" x14ac:dyDescent="0.3">
      <c r="A2384" t="s">
        <v>2768</v>
      </c>
      <c r="AI2384">
        <v>2345</v>
      </c>
    </row>
    <row r="2385" spans="1:35" x14ac:dyDescent="0.3">
      <c r="A2385" t="s">
        <v>2770</v>
      </c>
      <c r="AI2385">
        <v>3228</v>
      </c>
    </row>
    <row r="2386" spans="1:35" x14ac:dyDescent="0.3">
      <c r="A2386" t="s">
        <v>196</v>
      </c>
      <c r="AI2386">
        <v>255</v>
      </c>
    </row>
    <row r="2387" spans="1:35" x14ac:dyDescent="0.3">
      <c r="A2387" t="s">
        <v>2773</v>
      </c>
      <c r="AI2387">
        <v>239</v>
      </c>
    </row>
    <row r="2388" spans="1:35" x14ac:dyDescent="0.3">
      <c r="A2388" t="s">
        <v>2774</v>
      </c>
      <c r="AI2388">
        <v>95</v>
      </c>
    </row>
    <row r="2389" spans="1:35" x14ac:dyDescent="0.3">
      <c r="A2389" t="s">
        <v>222</v>
      </c>
      <c r="AI2389">
        <v>474</v>
      </c>
    </row>
    <row r="2390" spans="1:35" x14ac:dyDescent="0.3">
      <c r="A2390" t="s">
        <v>2775</v>
      </c>
      <c r="AI2390">
        <v>317</v>
      </c>
    </row>
    <row r="2391" spans="1:35" x14ac:dyDescent="0.3">
      <c r="A2391" t="s">
        <v>2776</v>
      </c>
      <c r="AI2391">
        <v>245</v>
      </c>
    </row>
    <row r="2392" spans="1:35" x14ac:dyDescent="0.3">
      <c r="A2392" t="s">
        <v>2778</v>
      </c>
      <c r="AI2392">
        <v>247</v>
      </c>
    </row>
    <row r="2393" spans="1:35" x14ac:dyDescent="0.3">
      <c r="A2393" t="s">
        <v>2780</v>
      </c>
      <c r="AI2393">
        <v>285</v>
      </c>
    </row>
    <row r="2394" spans="1:35" x14ac:dyDescent="0.3">
      <c r="A2394" t="s">
        <v>2782</v>
      </c>
      <c r="AI2394">
        <v>348</v>
      </c>
    </row>
    <row r="2395" spans="1:35" x14ac:dyDescent="0.3">
      <c r="A2395" t="s">
        <v>2784</v>
      </c>
      <c r="AI2395">
        <v>124</v>
      </c>
    </row>
    <row r="2396" spans="1:35" x14ac:dyDescent="0.3">
      <c r="A2396" t="s">
        <v>2785</v>
      </c>
      <c r="AI2396">
        <v>7610</v>
      </c>
    </row>
    <row r="2397" spans="1:35" x14ac:dyDescent="0.3">
      <c r="A2397" t="s">
        <v>2789</v>
      </c>
      <c r="AI2397">
        <v>179</v>
      </c>
    </row>
    <row r="2398" spans="1:35" x14ac:dyDescent="0.3">
      <c r="A2398" t="s">
        <v>2791</v>
      </c>
      <c r="AI2398">
        <v>512</v>
      </c>
    </row>
    <row r="2399" spans="1:35" x14ac:dyDescent="0.3">
      <c r="A2399" t="s">
        <v>2793</v>
      </c>
      <c r="AI2399">
        <v>283</v>
      </c>
    </row>
    <row r="2400" spans="1:35" x14ac:dyDescent="0.3">
      <c r="A2400" t="s">
        <v>2797</v>
      </c>
      <c r="AI2400">
        <v>366</v>
      </c>
    </row>
    <row r="2401" spans="1:35" x14ac:dyDescent="0.3">
      <c r="A2401" t="s">
        <v>2799</v>
      </c>
      <c r="AI2401">
        <v>671</v>
      </c>
    </row>
    <row r="2402" spans="1:35" x14ac:dyDescent="0.3">
      <c r="A2402" t="s">
        <v>2801</v>
      </c>
      <c r="AI2402">
        <v>801</v>
      </c>
    </row>
    <row r="2403" spans="1:35" x14ac:dyDescent="0.3">
      <c r="A2403" t="s">
        <v>2803</v>
      </c>
      <c r="AI2403">
        <v>843</v>
      </c>
    </row>
    <row r="2404" spans="1:35" x14ac:dyDescent="0.3">
      <c r="A2404" t="s">
        <v>2805</v>
      </c>
      <c r="AI2404">
        <v>1626</v>
      </c>
    </row>
    <row r="2405" spans="1:35" x14ac:dyDescent="0.3">
      <c r="A2405" t="s">
        <v>2807</v>
      </c>
      <c r="AI2405">
        <v>1401</v>
      </c>
    </row>
    <row r="2406" spans="1:35" x14ac:dyDescent="0.3">
      <c r="A2406" t="s">
        <v>2809</v>
      </c>
      <c r="AI2406">
        <v>1451</v>
      </c>
    </row>
    <row r="2407" spans="1:35" x14ac:dyDescent="0.3">
      <c r="A2407" t="s">
        <v>2811</v>
      </c>
      <c r="AI2407">
        <v>2307</v>
      </c>
    </row>
    <row r="2408" spans="1:35" x14ac:dyDescent="0.3">
      <c r="A2408" t="s">
        <v>2812</v>
      </c>
      <c r="AI2408">
        <v>629</v>
      </c>
    </row>
    <row r="2409" spans="1:35" x14ac:dyDescent="0.3">
      <c r="A2409" t="s">
        <v>2814</v>
      </c>
      <c r="AI2409">
        <v>629</v>
      </c>
    </row>
    <row r="2410" spans="1:35" x14ac:dyDescent="0.3">
      <c r="A2410" t="s">
        <v>62</v>
      </c>
      <c r="AI2410">
        <v>39428</v>
      </c>
    </row>
    <row r="2411" spans="1:35" x14ac:dyDescent="0.3">
      <c r="A2411" t="s">
        <v>89</v>
      </c>
      <c r="AI2411">
        <v>42980</v>
      </c>
    </row>
    <row r="2412" spans="1:35" x14ac:dyDescent="0.3">
      <c r="A2412" t="s">
        <v>172</v>
      </c>
      <c r="AI2412">
        <v>86160</v>
      </c>
    </row>
    <row r="2413" spans="1:35" x14ac:dyDescent="0.3">
      <c r="A2413" t="s">
        <v>2816</v>
      </c>
      <c r="AI2413">
        <v>498</v>
      </c>
    </row>
    <row r="2414" spans="1:35" x14ac:dyDescent="0.3">
      <c r="A2414" t="s">
        <v>2818</v>
      </c>
      <c r="AI2414">
        <v>551</v>
      </c>
    </row>
    <row r="2415" spans="1:35" x14ac:dyDescent="0.3">
      <c r="A2415" t="s">
        <v>2820</v>
      </c>
      <c r="AI2415">
        <v>415</v>
      </c>
    </row>
    <row r="2416" spans="1:35" x14ac:dyDescent="0.3">
      <c r="A2416" t="s">
        <v>2822</v>
      </c>
      <c r="AI2416">
        <v>4</v>
      </c>
    </row>
    <row r="2417" spans="1:35" x14ac:dyDescent="0.3">
      <c r="A2417" t="s">
        <v>270</v>
      </c>
      <c r="AI2417">
        <v>3308</v>
      </c>
    </row>
    <row r="2418" spans="1:35" x14ac:dyDescent="0.3">
      <c r="A2418" t="s">
        <v>266</v>
      </c>
      <c r="AI2418">
        <v>4652</v>
      </c>
    </row>
    <row r="2419" spans="1:35" x14ac:dyDescent="0.3">
      <c r="A2419" t="s">
        <v>2823</v>
      </c>
      <c r="AI2419">
        <v>90</v>
      </c>
    </row>
    <row r="2420" spans="1:35" x14ac:dyDescent="0.3">
      <c r="A2420" t="s">
        <v>2824</v>
      </c>
      <c r="AI2420">
        <v>33</v>
      </c>
    </row>
    <row r="2421" spans="1:35" x14ac:dyDescent="0.3">
      <c r="A2421" t="s">
        <v>2825</v>
      </c>
      <c r="AI2421">
        <v>256</v>
      </c>
    </row>
    <row r="2422" spans="1:35" x14ac:dyDescent="0.3">
      <c r="A2422" t="s">
        <v>2827</v>
      </c>
      <c r="AI2422">
        <v>257</v>
      </c>
    </row>
    <row r="2423" spans="1:35" x14ac:dyDescent="0.3">
      <c r="A2423" t="s">
        <v>2829</v>
      </c>
      <c r="AI2423">
        <v>482</v>
      </c>
    </row>
    <row r="2424" spans="1:35" x14ac:dyDescent="0.3">
      <c r="A2424" t="s">
        <v>2831</v>
      </c>
      <c r="AI2424">
        <v>493</v>
      </c>
    </row>
    <row r="2425" spans="1:35" x14ac:dyDescent="0.3">
      <c r="A2425" t="s">
        <v>2833</v>
      </c>
      <c r="AI2425">
        <v>1</v>
      </c>
    </row>
    <row r="2426" spans="1:35" x14ac:dyDescent="0.3">
      <c r="A2426" t="s">
        <v>2835</v>
      </c>
      <c r="AI2426">
        <v>615</v>
      </c>
    </row>
    <row r="2427" spans="1:35" x14ac:dyDescent="0.3">
      <c r="A2427" t="s">
        <v>2836</v>
      </c>
      <c r="AI2427">
        <v>579</v>
      </c>
    </row>
    <row r="2428" spans="1:35" x14ac:dyDescent="0.3">
      <c r="A2428" t="s">
        <v>2838</v>
      </c>
      <c r="AI2428">
        <v>1238</v>
      </c>
    </row>
    <row r="2429" spans="1:35" x14ac:dyDescent="0.3">
      <c r="A2429" t="s">
        <v>2840</v>
      </c>
      <c r="AI2429">
        <v>532</v>
      </c>
    </row>
    <row r="2430" spans="1:35" x14ac:dyDescent="0.3">
      <c r="A2430" t="s">
        <v>272</v>
      </c>
      <c r="AI2430">
        <v>2374</v>
      </c>
    </row>
    <row r="2431" spans="1:35" x14ac:dyDescent="0.3">
      <c r="A2431" t="s">
        <v>2842</v>
      </c>
      <c r="AI2431">
        <v>854</v>
      </c>
    </row>
    <row r="2432" spans="1:35" x14ac:dyDescent="0.3">
      <c r="A2432" t="s">
        <v>2844</v>
      </c>
      <c r="AI2432">
        <v>5</v>
      </c>
    </row>
    <row r="2433" spans="1:35" x14ac:dyDescent="0.3">
      <c r="A2433" t="s">
        <v>2845</v>
      </c>
      <c r="AI2433">
        <v>17</v>
      </c>
    </row>
    <row r="2434" spans="1:35" x14ac:dyDescent="0.3">
      <c r="A2434" t="s">
        <v>2846</v>
      </c>
      <c r="AI2434">
        <v>5</v>
      </c>
    </row>
    <row r="2435" spans="1:35" x14ac:dyDescent="0.3">
      <c r="A2435" t="s">
        <v>2847</v>
      </c>
      <c r="AI2435">
        <v>30</v>
      </c>
    </row>
    <row r="2436" spans="1:35" x14ac:dyDescent="0.3">
      <c r="A2436" t="s">
        <v>2848</v>
      </c>
      <c r="AI2436">
        <v>16</v>
      </c>
    </row>
    <row r="2437" spans="1:35" x14ac:dyDescent="0.3">
      <c r="A2437" t="s">
        <v>2849</v>
      </c>
      <c r="AI2437">
        <v>98</v>
      </c>
    </row>
    <row r="2438" spans="1:35" x14ac:dyDescent="0.3">
      <c r="A2438" t="s">
        <v>2850</v>
      </c>
      <c r="AI2438">
        <v>2</v>
      </c>
    </row>
    <row r="2439" spans="1:35" x14ac:dyDescent="0.3">
      <c r="A2439" t="s">
        <v>2851</v>
      </c>
      <c r="AI2439">
        <v>14</v>
      </c>
    </row>
    <row r="2440" spans="1:35" x14ac:dyDescent="0.3">
      <c r="A2440" t="s">
        <v>2852</v>
      </c>
      <c r="AI2440">
        <v>5</v>
      </c>
    </row>
    <row r="2441" spans="1:35" x14ac:dyDescent="0.3">
      <c r="A2441" t="s">
        <v>2853</v>
      </c>
      <c r="AI2441">
        <v>3</v>
      </c>
    </row>
    <row r="2442" spans="1:35" x14ac:dyDescent="0.3">
      <c r="A2442" t="s">
        <v>2854</v>
      </c>
      <c r="AI2442">
        <v>3</v>
      </c>
    </row>
    <row r="2443" spans="1:35" x14ac:dyDescent="0.3">
      <c r="A2443" t="s">
        <v>2855</v>
      </c>
      <c r="AI2443">
        <v>2</v>
      </c>
    </row>
    <row r="2444" spans="1:35" x14ac:dyDescent="0.3">
      <c r="A2444" t="s">
        <v>2856</v>
      </c>
      <c r="AI2444">
        <v>9</v>
      </c>
    </row>
    <row r="2445" spans="1:35" x14ac:dyDescent="0.3">
      <c r="A2445" t="s">
        <v>2857</v>
      </c>
      <c r="AI2445">
        <v>8</v>
      </c>
    </row>
    <row r="2446" spans="1:35" x14ac:dyDescent="0.3">
      <c r="A2446" t="s">
        <v>2858</v>
      </c>
      <c r="AI2446">
        <v>8</v>
      </c>
    </row>
    <row r="2447" spans="1:35" x14ac:dyDescent="0.3">
      <c r="A2447" t="s">
        <v>2859</v>
      </c>
      <c r="AI2447">
        <v>8</v>
      </c>
    </row>
    <row r="2448" spans="1:35" x14ac:dyDescent="0.3">
      <c r="A2448" t="s">
        <v>2860</v>
      </c>
      <c r="AI2448">
        <v>9</v>
      </c>
    </row>
    <row r="2449" spans="1:35" x14ac:dyDescent="0.3">
      <c r="A2449" t="s">
        <v>2861</v>
      </c>
      <c r="AI2449">
        <v>6</v>
      </c>
    </row>
    <row r="2450" spans="1:35" x14ac:dyDescent="0.3">
      <c r="A2450" t="s">
        <v>2862</v>
      </c>
      <c r="AI2450">
        <v>2</v>
      </c>
    </row>
    <row r="2451" spans="1:35" x14ac:dyDescent="0.3">
      <c r="A2451" t="s">
        <v>2863</v>
      </c>
      <c r="AI2451">
        <v>4</v>
      </c>
    </row>
    <row r="2452" spans="1:35" x14ac:dyDescent="0.3">
      <c r="A2452" t="s">
        <v>2864</v>
      </c>
      <c r="AI2452">
        <v>1</v>
      </c>
    </row>
    <row r="2453" spans="1:35" x14ac:dyDescent="0.3">
      <c r="A2453" t="s">
        <v>2865</v>
      </c>
      <c r="AI2453">
        <v>2</v>
      </c>
    </row>
    <row r="2454" spans="1:35" x14ac:dyDescent="0.3">
      <c r="A2454" t="s">
        <v>2866</v>
      </c>
      <c r="AI2454">
        <v>435</v>
      </c>
    </row>
    <row r="2455" spans="1:35" x14ac:dyDescent="0.3">
      <c r="A2455" t="s">
        <v>2867</v>
      </c>
      <c r="AI2455">
        <v>0</v>
      </c>
    </row>
    <row r="2456" spans="1:35" x14ac:dyDescent="0.3">
      <c r="A2456" t="s">
        <v>2868</v>
      </c>
      <c r="AI2456">
        <v>7</v>
      </c>
    </row>
    <row r="2457" spans="1:35" x14ac:dyDescent="0.3">
      <c r="A2457" t="s">
        <v>2869</v>
      </c>
      <c r="AI2457">
        <v>6</v>
      </c>
    </row>
    <row r="2458" spans="1:35" x14ac:dyDescent="0.3">
      <c r="A2458" t="s">
        <v>2870</v>
      </c>
      <c r="AI2458">
        <v>7</v>
      </c>
    </row>
    <row r="2459" spans="1:35" x14ac:dyDescent="0.3">
      <c r="A2459" t="s">
        <v>2871</v>
      </c>
      <c r="AI2459">
        <v>27</v>
      </c>
    </row>
    <row r="2460" spans="1:35" x14ac:dyDescent="0.3">
      <c r="A2460" t="s">
        <v>2872</v>
      </c>
      <c r="AI2460">
        <v>8</v>
      </c>
    </row>
    <row r="2461" spans="1:35" x14ac:dyDescent="0.3">
      <c r="A2461" t="s">
        <v>2873</v>
      </c>
      <c r="AI2461">
        <v>2</v>
      </c>
    </row>
    <row r="2462" spans="1:35" x14ac:dyDescent="0.3">
      <c r="A2462" t="s">
        <v>2874</v>
      </c>
      <c r="AI2462">
        <v>30</v>
      </c>
    </row>
    <row r="2463" spans="1:35" x14ac:dyDescent="0.3">
      <c r="A2463" t="s">
        <v>2875</v>
      </c>
      <c r="AI2463">
        <v>3</v>
      </c>
    </row>
    <row r="2464" spans="1:35" x14ac:dyDescent="0.3">
      <c r="A2464" t="s">
        <v>2876</v>
      </c>
      <c r="AI2464">
        <v>6</v>
      </c>
    </row>
    <row r="2465" spans="1:35" x14ac:dyDescent="0.3">
      <c r="A2465" t="s">
        <v>2877</v>
      </c>
      <c r="AI2465">
        <v>23</v>
      </c>
    </row>
    <row r="2466" spans="1:35" x14ac:dyDescent="0.3">
      <c r="A2466" t="s">
        <v>2878</v>
      </c>
      <c r="AI2466">
        <v>44</v>
      </c>
    </row>
    <row r="2467" spans="1:35" x14ac:dyDescent="0.3">
      <c r="A2467" t="s">
        <v>2879</v>
      </c>
      <c r="AI2467">
        <v>19</v>
      </c>
    </row>
    <row r="2468" spans="1:35" x14ac:dyDescent="0.3">
      <c r="A2468" t="s">
        <v>2880</v>
      </c>
      <c r="AI2468">
        <v>4</v>
      </c>
    </row>
    <row r="2469" spans="1:35" x14ac:dyDescent="0.3">
      <c r="A2469" t="s">
        <v>2881</v>
      </c>
      <c r="AI2469">
        <v>7</v>
      </c>
    </row>
    <row r="2470" spans="1:35" x14ac:dyDescent="0.3">
      <c r="A2470" t="s">
        <v>2882</v>
      </c>
      <c r="AI2470">
        <v>23</v>
      </c>
    </row>
    <row r="2471" spans="1:35" x14ac:dyDescent="0.3">
      <c r="A2471" t="s">
        <v>2883</v>
      </c>
      <c r="AI2471">
        <v>8</v>
      </c>
    </row>
    <row r="2472" spans="1:35" x14ac:dyDescent="0.3">
      <c r="A2472" t="s">
        <v>2884</v>
      </c>
      <c r="AI2472">
        <v>8</v>
      </c>
    </row>
    <row r="2473" spans="1:35" x14ac:dyDescent="0.3">
      <c r="A2473" t="s">
        <v>2885</v>
      </c>
      <c r="AI2473">
        <v>17</v>
      </c>
    </row>
    <row r="2474" spans="1:35" x14ac:dyDescent="0.3">
      <c r="A2474" t="s">
        <v>2886</v>
      </c>
      <c r="AI2474">
        <v>33</v>
      </c>
    </row>
    <row r="2475" spans="1:35" x14ac:dyDescent="0.3">
      <c r="A2475" t="s">
        <v>2887</v>
      </c>
      <c r="AI2475">
        <v>16</v>
      </c>
    </row>
    <row r="2476" spans="1:35" x14ac:dyDescent="0.3">
      <c r="A2476" t="s">
        <v>2888</v>
      </c>
      <c r="AI2476">
        <v>56</v>
      </c>
    </row>
    <row r="2477" spans="1:35" x14ac:dyDescent="0.3">
      <c r="A2477" t="s">
        <v>2889</v>
      </c>
      <c r="AI2477">
        <v>1384</v>
      </c>
    </row>
    <row r="2478" spans="1:35" x14ac:dyDescent="0.3">
      <c r="A2478" t="s">
        <v>2890</v>
      </c>
      <c r="AI2478">
        <v>240</v>
      </c>
    </row>
    <row r="2479" spans="1:35" x14ac:dyDescent="0.3">
      <c r="A2479" t="s">
        <v>2891</v>
      </c>
      <c r="AI2479">
        <v>1437</v>
      </c>
    </row>
    <row r="2480" spans="1:35" x14ac:dyDescent="0.3">
      <c r="A2480" t="s">
        <v>2892</v>
      </c>
      <c r="AI2480">
        <v>0</v>
      </c>
    </row>
    <row r="2481" spans="1:35" x14ac:dyDescent="0.3">
      <c r="A2481" t="s">
        <v>2893</v>
      </c>
      <c r="AI2481">
        <v>0</v>
      </c>
    </row>
    <row r="2482" spans="1:35" x14ac:dyDescent="0.3">
      <c r="A2482" t="s">
        <v>2894</v>
      </c>
      <c r="AI2482">
        <v>1</v>
      </c>
    </row>
    <row r="2483" spans="1:35" x14ac:dyDescent="0.3">
      <c r="A2483" t="s">
        <v>2895</v>
      </c>
      <c r="AI2483">
        <v>1008</v>
      </c>
    </row>
    <row r="2484" spans="1:35" x14ac:dyDescent="0.3">
      <c r="A2484" t="s">
        <v>2896</v>
      </c>
      <c r="AI2484">
        <v>1089</v>
      </c>
    </row>
    <row r="2485" spans="1:35" x14ac:dyDescent="0.3">
      <c r="A2485" t="s">
        <v>2897</v>
      </c>
      <c r="AI2485">
        <v>0</v>
      </c>
    </row>
    <row r="2486" spans="1:35" x14ac:dyDescent="0.3">
      <c r="A2486" t="s">
        <v>2898</v>
      </c>
      <c r="AI2486">
        <v>25</v>
      </c>
    </row>
    <row r="2487" spans="1:35" x14ac:dyDescent="0.3">
      <c r="A2487" t="s">
        <v>2899</v>
      </c>
      <c r="AI2487">
        <v>0</v>
      </c>
    </row>
    <row r="2488" spans="1:35" x14ac:dyDescent="0.3">
      <c r="A2488" t="s">
        <v>2900</v>
      </c>
      <c r="AI2488">
        <v>22</v>
      </c>
    </row>
    <row r="2489" spans="1:35" x14ac:dyDescent="0.3">
      <c r="A2489" t="s">
        <v>2901</v>
      </c>
      <c r="AI2489">
        <v>674</v>
      </c>
    </row>
    <row r="2490" spans="1:35" x14ac:dyDescent="0.3">
      <c r="A2490" t="s">
        <v>2902</v>
      </c>
      <c r="AI2490">
        <v>263</v>
      </c>
    </row>
    <row r="2491" spans="1:35" x14ac:dyDescent="0.3">
      <c r="A2491" t="s">
        <v>2903</v>
      </c>
      <c r="AI2491">
        <v>94</v>
      </c>
    </row>
    <row r="2492" spans="1:35" x14ac:dyDescent="0.3">
      <c r="A2492" t="s">
        <v>2904</v>
      </c>
      <c r="AI2492">
        <v>845</v>
      </c>
    </row>
    <row r="2493" spans="1:35" x14ac:dyDescent="0.3">
      <c r="A2493" t="s">
        <v>2905</v>
      </c>
      <c r="AI2493">
        <v>417</v>
      </c>
    </row>
    <row r="2494" spans="1:35" x14ac:dyDescent="0.3">
      <c r="A2494" t="s">
        <v>2906</v>
      </c>
      <c r="AI2494">
        <v>359</v>
      </c>
    </row>
    <row r="2495" spans="1:35" x14ac:dyDescent="0.3">
      <c r="A2495" t="s">
        <v>2907</v>
      </c>
      <c r="AI2495">
        <v>460</v>
      </c>
    </row>
    <row r="2496" spans="1:35" x14ac:dyDescent="0.3">
      <c r="A2496" t="s">
        <v>2908</v>
      </c>
      <c r="AI2496">
        <v>462</v>
      </c>
    </row>
    <row r="2497" spans="1:35" x14ac:dyDescent="0.3">
      <c r="A2497" t="s">
        <v>2909</v>
      </c>
      <c r="AI2497">
        <v>473</v>
      </c>
    </row>
    <row r="2498" spans="1:35" x14ac:dyDescent="0.3">
      <c r="A2498" t="s">
        <v>2910</v>
      </c>
      <c r="AI2498">
        <v>12</v>
      </c>
    </row>
    <row r="2499" spans="1:35" x14ac:dyDescent="0.3">
      <c r="A2499" t="s">
        <v>2911</v>
      </c>
      <c r="AI2499">
        <v>19</v>
      </c>
    </row>
    <row r="2500" spans="1:35" x14ac:dyDescent="0.3">
      <c r="A2500" t="s">
        <v>2912</v>
      </c>
      <c r="AI2500">
        <v>15</v>
      </c>
    </row>
    <row r="2501" spans="1:35" x14ac:dyDescent="0.3">
      <c r="A2501" t="s">
        <v>2913</v>
      </c>
      <c r="AI2501">
        <v>15</v>
      </c>
    </row>
    <row r="2502" spans="1:35" x14ac:dyDescent="0.3">
      <c r="A2502" t="s">
        <v>2914</v>
      </c>
      <c r="AI2502">
        <v>47</v>
      </c>
    </row>
    <row r="2503" spans="1:35" x14ac:dyDescent="0.3">
      <c r="A2503" t="s">
        <v>2915</v>
      </c>
      <c r="AI2503">
        <v>3</v>
      </c>
    </row>
    <row r="2504" spans="1:35" x14ac:dyDescent="0.3">
      <c r="A2504" t="s">
        <v>2916</v>
      </c>
      <c r="AI2504">
        <v>29</v>
      </c>
    </row>
    <row r="2505" spans="1:35" x14ac:dyDescent="0.3">
      <c r="A2505" t="s">
        <v>2917</v>
      </c>
      <c r="AI2505">
        <v>20</v>
      </c>
    </row>
    <row r="2506" spans="1:35" x14ac:dyDescent="0.3">
      <c r="A2506" t="s">
        <v>2918</v>
      </c>
      <c r="AI2506">
        <v>17</v>
      </c>
    </row>
    <row r="2507" spans="1:35" x14ac:dyDescent="0.3">
      <c r="A2507" t="s">
        <v>2919</v>
      </c>
      <c r="AI2507">
        <v>5</v>
      </c>
    </row>
    <row r="2508" spans="1:35" x14ac:dyDescent="0.3">
      <c r="A2508" t="s">
        <v>2920</v>
      </c>
      <c r="AI2508">
        <v>10</v>
      </c>
    </row>
    <row r="2509" spans="1:35" x14ac:dyDescent="0.3">
      <c r="A2509" t="s">
        <v>2921</v>
      </c>
      <c r="AI2509">
        <v>2</v>
      </c>
    </row>
    <row r="2510" spans="1:35" x14ac:dyDescent="0.3">
      <c r="A2510" t="s">
        <v>2922</v>
      </c>
      <c r="AI2510">
        <v>2</v>
      </c>
    </row>
    <row r="2511" spans="1:35" x14ac:dyDescent="0.3">
      <c r="A2511" t="s">
        <v>2923</v>
      </c>
      <c r="AI2511">
        <v>7</v>
      </c>
    </row>
    <row r="2512" spans="1:35" x14ac:dyDescent="0.3">
      <c r="A2512" t="s">
        <v>2924</v>
      </c>
      <c r="AI2512">
        <v>5</v>
      </c>
    </row>
    <row r="2513" spans="1:35" x14ac:dyDescent="0.3">
      <c r="A2513" t="s">
        <v>2925</v>
      </c>
      <c r="AI2513">
        <v>7</v>
      </c>
    </row>
    <row r="2514" spans="1:35" x14ac:dyDescent="0.3">
      <c r="A2514" t="s">
        <v>2926</v>
      </c>
      <c r="AI2514">
        <v>5</v>
      </c>
    </row>
    <row r="2515" spans="1:35" x14ac:dyDescent="0.3">
      <c r="A2515" t="s">
        <v>2927</v>
      </c>
      <c r="AI2515">
        <v>4</v>
      </c>
    </row>
    <row r="2516" spans="1:35" x14ac:dyDescent="0.3">
      <c r="A2516" t="s">
        <v>2928</v>
      </c>
      <c r="AI2516">
        <v>2</v>
      </c>
    </row>
    <row r="2517" spans="1:35" x14ac:dyDescent="0.3">
      <c r="A2517" t="s">
        <v>2929</v>
      </c>
      <c r="AI2517">
        <v>0</v>
      </c>
    </row>
    <row r="2518" spans="1:35" x14ac:dyDescent="0.3">
      <c r="A2518" t="s">
        <v>2930</v>
      </c>
      <c r="AI2518">
        <v>2</v>
      </c>
    </row>
    <row r="2519" spans="1:35" x14ac:dyDescent="0.3">
      <c r="A2519" t="s">
        <v>2931</v>
      </c>
      <c r="AI2519">
        <v>1</v>
      </c>
    </row>
    <row r="2520" spans="1:35" x14ac:dyDescent="0.3">
      <c r="A2520" t="s">
        <v>2932</v>
      </c>
      <c r="AI2520">
        <v>2</v>
      </c>
    </row>
    <row r="2521" spans="1:35" x14ac:dyDescent="0.3">
      <c r="A2521" t="s">
        <v>2933</v>
      </c>
      <c r="AI2521">
        <v>1</v>
      </c>
    </row>
    <row r="2522" spans="1:35" x14ac:dyDescent="0.3">
      <c r="A2522" t="s">
        <v>2934</v>
      </c>
      <c r="AI2522">
        <v>2</v>
      </c>
    </row>
    <row r="2523" spans="1:35" x14ac:dyDescent="0.3">
      <c r="A2523" t="s">
        <v>2935</v>
      </c>
      <c r="AI2523">
        <v>1</v>
      </c>
    </row>
    <row r="2524" spans="1:35" x14ac:dyDescent="0.3">
      <c r="A2524" t="s">
        <v>2936</v>
      </c>
      <c r="AI2524">
        <v>2</v>
      </c>
    </row>
    <row r="2525" spans="1:35" x14ac:dyDescent="0.3">
      <c r="A2525" t="s">
        <v>2937</v>
      </c>
      <c r="AI2525">
        <v>3</v>
      </c>
    </row>
    <row r="2526" spans="1:35" x14ac:dyDescent="0.3">
      <c r="A2526" t="s">
        <v>2938</v>
      </c>
      <c r="AI2526">
        <v>1</v>
      </c>
    </row>
    <row r="2527" spans="1:35" x14ac:dyDescent="0.3">
      <c r="A2527" t="s">
        <v>2939</v>
      </c>
      <c r="AI2527">
        <v>3</v>
      </c>
    </row>
    <row r="2528" spans="1:35" x14ac:dyDescent="0.3">
      <c r="A2528" t="s">
        <v>2940</v>
      </c>
      <c r="AI2528">
        <v>5</v>
      </c>
    </row>
    <row r="2529" spans="1:35" x14ac:dyDescent="0.3">
      <c r="A2529" t="s">
        <v>2941</v>
      </c>
      <c r="AI2529">
        <v>8</v>
      </c>
    </row>
    <row r="2530" spans="1:35" x14ac:dyDescent="0.3">
      <c r="A2530" t="s">
        <v>2942</v>
      </c>
      <c r="AI2530">
        <v>3</v>
      </c>
    </row>
    <row r="2531" spans="1:35" x14ac:dyDescent="0.3">
      <c r="A2531" t="s">
        <v>2943</v>
      </c>
      <c r="AI2531">
        <v>10</v>
      </c>
    </row>
    <row r="2532" spans="1:35" x14ac:dyDescent="0.3">
      <c r="A2532" t="s">
        <v>2944</v>
      </c>
      <c r="AI2532">
        <v>32</v>
      </c>
    </row>
    <row r="2533" spans="1:35" x14ac:dyDescent="0.3">
      <c r="A2533" t="s">
        <v>2945</v>
      </c>
      <c r="AI2533">
        <v>2</v>
      </c>
    </row>
    <row r="2534" spans="1:35" x14ac:dyDescent="0.3">
      <c r="A2534" t="s">
        <v>2946</v>
      </c>
      <c r="AI2534">
        <v>1</v>
      </c>
    </row>
    <row r="2535" spans="1:35" x14ac:dyDescent="0.3">
      <c r="A2535" t="s">
        <v>2947</v>
      </c>
      <c r="AI2535">
        <v>24</v>
      </c>
    </row>
    <row r="2536" spans="1:35" x14ac:dyDescent="0.3">
      <c r="A2536" t="s">
        <v>2948</v>
      </c>
      <c r="AI2536">
        <v>41</v>
      </c>
    </row>
    <row r="2537" spans="1:35" x14ac:dyDescent="0.3">
      <c r="A2537" t="s">
        <v>2949</v>
      </c>
      <c r="AI2537">
        <v>40</v>
      </c>
    </row>
    <row r="2538" spans="1:35" x14ac:dyDescent="0.3">
      <c r="A2538" t="s">
        <v>2950</v>
      </c>
      <c r="AI2538">
        <v>0</v>
      </c>
    </row>
    <row r="2539" spans="1:35" x14ac:dyDescent="0.3">
      <c r="A2539" t="s">
        <v>2951</v>
      </c>
      <c r="AI2539">
        <v>186</v>
      </c>
    </row>
    <row r="2540" spans="1:35" x14ac:dyDescent="0.3">
      <c r="A2540" t="s">
        <v>2953</v>
      </c>
      <c r="AI2540">
        <v>86</v>
      </c>
    </row>
    <row r="2541" spans="1:35" x14ac:dyDescent="0.3">
      <c r="A2541" t="s">
        <v>2955</v>
      </c>
      <c r="AI2541">
        <v>234</v>
      </c>
    </row>
    <row r="2542" spans="1:35" x14ac:dyDescent="0.3">
      <c r="A2542" t="s">
        <v>2957</v>
      </c>
      <c r="AI2542">
        <v>177</v>
      </c>
    </row>
    <row r="2543" spans="1:35" x14ac:dyDescent="0.3">
      <c r="A2543" t="s">
        <v>2959</v>
      </c>
      <c r="AI2543">
        <v>76</v>
      </c>
    </row>
    <row r="2544" spans="1:35" x14ac:dyDescent="0.3">
      <c r="A2544" t="s">
        <v>2961</v>
      </c>
      <c r="AI2544">
        <v>208</v>
      </c>
    </row>
    <row r="2545" spans="1:35" x14ac:dyDescent="0.3">
      <c r="A2545" t="s">
        <v>2963</v>
      </c>
      <c r="AI2545">
        <v>113</v>
      </c>
    </row>
    <row r="2546" spans="1:35" x14ac:dyDescent="0.3">
      <c r="A2546" t="s">
        <v>2965</v>
      </c>
      <c r="AI2546">
        <v>43</v>
      </c>
    </row>
    <row r="2547" spans="1:35" x14ac:dyDescent="0.3">
      <c r="A2547" t="s">
        <v>2966</v>
      </c>
      <c r="AI2547">
        <v>36</v>
      </c>
    </row>
    <row r="2548" spans="1:35" x14ac:dyDescent="0.3">
      <c r="A2548" t="s">
        <v>2968</v>
      </c>
      <c r="AI2548">
        <v>57</v>
      </c>
    </row>
    <row r="2549" spans="1:35" x14ac:dyDescent="0.3">
      <c r="A2549" t="s">
        <v>2970</v>
      </c>
      <c r="AI2549">
        <v>154</v>
      </c>
    </row>
    <row r="2550" spans="1:35" x14ac:dyDescent="0.3">
      <c r="A2550" t="s">
        <v>2972</v>
      </c>
      <c r="AI2550">
        <v>79</v>
      </c>
    </row>
    <row r="2551" spans="1:35" x14ac:dyDescent="0.3">
      <c r="A2551" t="s">
        <v>2973</v>
      </c>
      <c r="AI2551">
        <v>99</v>
      </c>
    </row>
    <row r="2552" spans="1:35" x14ac:dyDescent="0.3">
      <c r="A2552" t="s">
        <v>2974</v>
      </c>
      <c r="AI2552">
        <v>53</v>
      </c>
    </row>
    <row r="2553" spans="1:35" x14ac:dyDescent="0.3">
      <c r="A2553" t="s">
        <v>2976</v>
      </c>
      <c r="AI2553">
        <v>110</v>
      </c>
    </row>
    <row r="2554" spans="1:35" x14ac:dyDescent="0.3">
      <c r="A2554" t="s">
        <v>2978</v>
      </c>
      <c r="AI2554">
        <v>69</v>
      </c>
    </row>
    <row r="2555" spans="1:35" x14ac:dyDescent="0.3">
      <c r="A2555" t="s">
        <v>2980</v>
      </c>
      <c r="AI2555">
        <v>38</v>
      </c>
    </row>
    <row r="2556" spans="1:35" x14ac:dyDescent="0.3">
      <c r="A2556" t="s">
        <v>2982</v>
      </c>
      <c r="AI2556">
        <v>33</v>
      </c>
    </row>
    <row r="2557" spans="1:35" x14ac:dyDescent="0.3">
      <c r="A2557" t="s">
        <v>2983</v>
      </c>
      <c r="AI2557">
        <v>38</v>
      </c>
    </row>
    <row r="2558" spans="1:35" x14ac:dyDescent="0.3">
      <c r="A2558" t="s">
        <v>2984</v>
      </c>
      <c r="AI2558">
        <v>13</v>
      </c>
    </row>
    <row r="2559" spans="1:35" x14ac:dyDescent="0.3">
      <c r="A2559" t="s">
        <v>2985</v>
      </c>
      <c r="AI2559">
        <v>52</v>
      </c>
    </row>
    <row r="2560" spans="1:35" x14ac:dyDescent="0.3">
      <c r="A2560" t="s">
        <v>2986</v>
      </c>
      <c r="AI2560">
        <v>0</v>
      </c>
    </row>
    <row r="2561" spans="1:35" x14ac:dyDescent="0.3">
      <c r="A2561" t="s">
        <v>2987</v>
      </c>
      <c r="AI2561">
        <v>1</v>
      </c>
    </row>
    <row r="2562" spans="1:35" x14ac:dyDescent="0.3">
      <c r="A2562" t="s">
        <v>2988</v>
      </c>
      <c r="AI2562">
        <v>25</v>
      </c>
    </row>
    <row r="2563" spans="1:35" x14ac:dyDescent="0.3">
      <c r="A2563" t="s">
        <v>2989</v>
      </c>
      <c r="AI2563">
        <v>54</v>
      </c>
    </row>
    <row r="2564" spans="1:35" x14ac:dyDescent="0.3">
      <c r="A2564" t="s">
        <v>2991</v>
      </c>
      <c r="AI2564">
        <v>74</v>
      </c>
    </row>
    <row r="2565" spans="1:35" x14ac:dyDescent="0.3">
      <c r="A2565" t="s">
        <v>2993</v>
      </c>
      <c r="AI2565">
        <v>110</v>
      </c>
    </row>
    <row r="2566" spans="1:35" x14ac:dyDescent="0.3">
      <c r="A2566" t="s">
        <v>2995</v>
      </c>
      <c r="AI2566">
        <v>53</v>
      </c>
    </row>
    <row r="2567" spans="1:35" x14ac:dyDescent="0.3">
      <c r="A2567" t="s">
        <v>2997</v>
      </c>
      <c r="AI2567">
        <v>77</v>
      </c>
    </row>
    <row r="2568" spans="1:35" x14ac:dyDescent="0.3">
      <c r="A2568" t="s">
        <v>2998</v>
      </c>
      <c r="AI2568">
        <v>51</v>
      </c>
    </row>
    <row r="2569" spans="1:35" x14ac:dyDescent="0.3">
      <c r="A2569" t="s">
        <v>3000</v>
      </c>
      <c r="AI2569">
        <v>76</v>
      </c>
    </row>
    <row r="2570" spans="1:35" x14ac:dyDescent="0.3">
      <c r="A2570" t="s">
        <v>3002</v>
      </c>
      <c r="AI2570">
        <v>112</v>
      </c>
    </row>
    <row r="2571" spans="1:35" x14ac:dyDescent="0.3">
      <c r="A2571" t="s">
        <v>3004</v>
      </c>
      <c r="AI2571">
        <v>92</v>
      </c>
    </row>
    <row r="2572" spans="1:35" x14ac:dyDescent="0.3">
      <c r="A2572" t="s">
        <v>3005</v>
      </c>
      <c r="AI2572">
        <v>82</v>
      </c>
    </row>
    <row r="2573" spans="1:35" x14ac:dyDescent="0.3">
      <c r="A2573" t="s">
        <v>3006</v>
      </c>
      <c r="AI2573">
        <v>26</v>
      </c>
    </row>
    <row r="2574" spans="1:35" x14ac:dyDescent="0.3">
      <c r="A2574" t="s">
        <v>3008</v>
      </c>
      <c r="AI2574">
        <v>8</v>
      </c>
    </row>
    <row r="2575" spans="1:35" x14ac:dyDescent="0.3">
      <c r="A2575" t="s">
        <v>3010</v>
      </c>
      <c r="AI2575">
        <v>73</v>
      </c>
    </row>
    <row r="2576" spans="1:35" x14ac:dyDescent="0.3">
      <c r="A2576" t="s">
        <v>3012</v>
      </c>
      <c r="AI2576">
        <v>81</v>
      </c>
    </row>
    <row r="2577" spans="1:35" x14ac:dyDescent="0.3">
      <c r="A2577" t="s">
        <v>3014</v>
      </c>
      <c r="AI2577">
        <v>48</v>
      </c>
    </row>
    <row r="2578" spans="1:35" x14ac:dyDescent="0.3">
      <c r="A2578" t="s">
        <v>3015</v>
      </c>
      <c r="AI2578">
        <v>61</v>
      </c>
    </row>
    <row r="2579" spans="1:35" x14ac:dyDescent="0.3">
      <c r="A2579" t="s">
        <v>3016</v>
      </c>
      <c r="AI2579">
        <v>1</v>
      </c>
    </row>
    <row r="2580" spans="1:35" x14ac:dyDescent="0.3">
      <c r="A2580" t="s">
        <v>3017</v>
      </c>
      <c r="AI2580">
        <v>1</v>
      </c>
    </row>
    <row r="2581" spans="1:35" x14ac:dyDescent="0.3">
      <c r="A2581" t="s">
        <v>3018</v>
      </c>
      <c r="AI2581">
        <v>4</v>
      </c>
    </row>
    <row r="2582" spans="1:35" x14ac:dyDescent="0.3">
      <c r="A2582" t="s">
        <v>3019</v>
      </c>
      <c r="AI2582">
        <v>2</v>
      </c>
    </row>
    <row r="2583" spans="1:35" x14ac:dyDescent="0.3">
      <c r="A2583" t="s">
        <v>3020</v>
      </c>
      <c r="AI2583">
        <v>3</v>
      </c>
    </row>
    <row r="2584" spans="1:35" x14ac:dyDescent="0.3">
      <c r="A2584" t="s">
        <v>3021</v>
      </c>
      <c r="AI2584">
        <v>4</v>
      </c>
    </row>
    <row r="2585" spans="1:35" x14ac:dyDescent="0.3">
      <c r="A2585" t="s">
        <v>3022</v>
      </c>
      <c r="AI2585">
        <v>12</v>
      </c>
    </row>
    <row r="2586" spans="1:35" x14ac:dyDescent="0.3">
      <c r="A2586" t="s">
        <v>3023</v>
      </c>
      <c r="AI2586">
        <v>7</v>
      </c>
    </row>
    <row r="2587" spans="1:35" x14ac:dyDescent="0.3">
      <c r="A2587" t="s">
        <v>3024</v>
      </c>
      <c r="AI2587">
        <v>15</v>
      </c>
    </row>
    <row r="2588" spans="1:35" x14ac:dyDescent="0.3">
      <c r="A2588" t="s">
        <v>3025</v>
      </c>
      <c r="AI2588">
        <v>31</v>
      </c>
    </row>
    <row r="2589" spans="1:35" x14ac:dyDescent="0.3">
      <c r="A2589" t="s">
        <v>3026</v>
      </c>
      <c r="AI2589">
        <v>11</v>
      </c>
    </row>
    <row r="2590" spans="1:35" x14ac:dyDescent="0.3">
      <c r="A2590" t="s">
        <v>3027</v>
      </c>
      <c r="AI2590">
        <v>35</v>
      </c>
    </row>
    <row r="2591" spans="1:35" x14ac:dyDescent="0.3">
      <c r="A2591" t="s">
        <v>3028</v>
      </c>
      <c r="AI2591">
        <v>57</v>
      </c>
    </row>
    <row r="2592" spans="1:35" x14ac:dyDescent="0.3">
      <c r="A2592" t="s">
        <v>3029</v>
      </c>
      <c r="AI2592">
        <v>18</v>
      </c>
    </row>
    <row r="2593" spans="1:35" x14ac:dyDescent="0.3">
      <c r="A2593" t="s">
        <v>3030</v>
      </c>
      <c r="AI2593">
        <v>261</v>
      </c>
    </row>
    <row r="2594" spans="1:35" x14ac:dyDescent="0.3">
      <c r="A2594" t="s">
        <v>3032</v>
      </c>
      <c r="AI2594">
        <v>1080</v>
      </c>
    </row>
    <row r="2595" spans="1:35" x14ac:dyDescent="0.3">
      <c r="A2595" t="s">
        <v>3034</v>
      </c>
      <c r="AI2595">
        <v>1323</v>
      </c>
    </row>
    <row r="2596" spans="1:35" x14ac:dyDescent="0.3">
      <c r="A2596" t="s">
        <v>3036</v>
      </c>
      <c r="AI2596">
        <v>619</v>
      </c>
    </row>
    <row r="2597" spans="1:35" x14ac:dyDescent="0.3">
      <c r="A2597" t="s">
        <v>3038</v>
      </c>
      <c r="AI2597">
        <v>474</v>
      </c>
    </row>
    <row r="2598" spans="1:35" x14ac:dyDescent="0.3">
      <c r="A2598" t="s">
        <v>4371</v>
      </c>
      <c r="AI2598">
        <v>1</v>
      </c>
    </row>
    <row r="2599" spans="1:35" x14ac:dyDescent="0.3">
      <c r="A2599" t="s">
        <v>3040</v>
      </c>
      <c r="AI2599">
        <v>226</v>
      </c>
    </row>
    <row r="2600" spans="1:35" x14ac:dyDescent="0.3">
      <c r="A2600" t="s">
        <v>3041</v>
      </c>
      <c r="AI2600">
        <v>138</v>
      </c>
    </row>
    <row r="2601" spans="1:35" x14ac:dyDescent="0.3">
      <c r="A2601" t="s">
        <v>3042</v>
      </c>
      <c r="AI2601">
        <v>414</v>
      </c>
    </row>
    <row r="2602" spans="1:35" x14ac:dyDescent="0.3">
      <c r="A2602" t="s">
        <v>3044</v>
      </c>
      <c r="AI2602">
        <v>296</v>
      </c>
    </row>
    <row r="2603" spans="1:35" x14ac:dyDescent="0.3">
      <c r="A2603" t="s">
        <v>3046</v>
      </c>
      <c r="AI2603">
        <v>691</v>
      </c>
    </row>
    <row r="2604" spans="1:35" x14ac:dyDescent="0.3">
      <c r="A2604" t="s">
        <v>3048</v>
      </c>
      <c r="AI2604">
        <v>1218</v>
      </c>
    </row>
    <row r="2605" spans="1:35" x14ac:dyDescent="0.3">
      <c r="A2605" t="s">
        <v>3050</v>
      </c>
      <c r="AI2605">
        <v>1</v>
      </c>
    </row>
    <row r="2606" spans="1:35" x14ac:dyDescent="0.3">
      <c r="A2606" t="s">
        <v>3051</v>
      </c>
      <c r="AI2606">
        <v>1029</v>
      </c>
    </row>
    <row r="2607" spans="1:35" x14ac:dyDescent="0.3">
      <c r="A2607" t="s">
        <v>3053</v>
      </c>
      <c r="AI2607">
        <v>779</v>
      </c>
    </row>
    <row r="2608" spans="1:35" x14ac:dyDescent="0.3">
      <c r="A2608" t="s">
        <v>3055</v>
      </c>
      <c r="AI2608">
        <v>116</v>
      </c>
    </row>
    <row r="2609" spans="1:35" x14ac:dyDescent="0.3">
      <c r="A2609" t="s">
        <v>3056</v>
      </c>
      <c r="AI2609">
        <v>0</v>
      </c>
    </row>
    <row r="2610" spans="1:35" x14ac:dyDescent="0.3">
      <c r="A2610" t="s">
        <v>3057</v>
      </c>
      <c r="AI2610">
        <v>429</v>
      </c>
    </row>
    <row r="2611" spans="1:35" x14ac:dyDescent="0.3">
      <c r="A2611" t="s">
        <v>3059</v>
      </c>
      <c r="AI2611">
        <v>0</v>
      </c>
    </row>
    <row r="2612" spans="1:35" x14ac:dyDescent="0.3">
      <c r="A2612" t="s">
        <v>3060</v>
      </c>
      <c r="AI2612">
        <v>183</v>
      </c>
    </row>
    <row r="2613" spans="1:35" x14ac:dyDescent="0.3">
      <c r="A2613" t="s">
        <v>3062</v>
      </c>
      <c r="AI2613">
        <v>0</v>
      </c>
    </row>
    <row r="2614" spans="1:35" x14ac:dyDescent="0.3">
      <c r="A2614" t="s">
        <v>3064</v>
      </c>
      <c r="AI2614">
        <v>1</v>
      </c>
    </row>
    <row r="2615" spans="1:35" x14ac:dyDescent="0.3">
      <c r="A2615" t="s">
        <v>3065</v>
      </c>
      <c r="AI2615">
        <v>250</v>
      </c>
    </row>
    <row r="2616" spans="1:35" x14ac:dyDescent="0.3">
      <c r="A2616" t="s">
        <v>3066</v>
      </c>
      <c r="AI2616">
        <v>489</v>
      </c>
    </row>
    <row r="2617" spans="1:35" x14ac:dyDescent="0.3">
      <c r="A2617" t="s">
        <v>3067</v>
      </c>
      <c r="AI2617">
        <v>370</v>
      </c>
    </row>
    <row r="2618" spans="1:35" x14ac:dyDescent="0.3">
      <c r="A2618" t="s">
        <v>3069</v>
      </c>
      <c r="AI2618">
        <v>1</v>
      </c>
    </row>
    <row r="2619" spans="1:35" x14ac:dyDescent="0.3">
      <c r="A2619" t="s">
        <v>3070</v>
      </c>
      <c r="AI2619">
        <v>199</v>
      </c>
    </row>
    <row r="2620" spans="1:35" x14ac:dyDescent="0.3">
      <c r="A2620" t="s">
        <v>3071</v>
      </c>
      <c r="AI2620">
        <v>134</v>
      </c>
    </row>
    <row r="2621" spans="1:35" x14ac:dyDescent="0.3">
      <c r="A2621" t="s">
        <v>3072</v>
      </c>
      <c r="AI2621">
        <v>2</v>
      </c>
    </row>
    <row r="2622" spans="1:35" x14ac:dyDescent="0.3">
      <c r="A2622" t="s">
        <v>3073</v>
      </c>
      <c r="AI2622">
        <v>23</v>
      </c>
    </row>
    <row r="2623" spans="1:35" x14ac:dyDescent="0.3">
      <c r="A2623" t="s">
        <v>3074</v>
      </c>
      <c r="AI2623">
        <v>1515</v>
      </c>
    </row>
    <row r="2624" spans="1:35" x14ac:dyDescent="0.3">
      <c r="A2624" t="s">
        <v>3076</v>
      </c>
      <c r="AI2624">
        <v>2346</v>
      </c>
    </row>
    <row r="2625" spans="1:35" x14ac:dyDescent="0.3">
      <c r="A2625" t="s">
        <v>3078</v>
      </c>
      <c r="AI2625">
        <v>1998</v>
      </c>
    </row>
    <row r="2626" spans="1:35" x14ac:dyDescent="0.3">
      <c r="A2626" t="s">
        <v>3080</v>
      </c>
      <c r="AI2626">
        <v>666</v>
      </c>
    </row>
    <row r="2627" spans="1:35" x14ac:dyDescent="0.3">
      <c r="A2627" t="s">
        <v>3082</v>
      </c>
      <c r="AI2627">
        <v>744</v>
      </c>
    </row>
    <row r="2628" spans="1:35" x14ac:dyDescent="0.3">
      <c r="A2628" t="s">
        <v>3083</v>
      </c>
      <c r="AI2628">
        <v>1719</v>
      </c>
    </row>
    <row r="2629" spans="1:35" x14ac:dyDescent="0.3">
      <c r="A2629" t="s">
        <v>3085</v>
      </c>
      <c r="AI2629">
        <v>218</v>
      </c>
    </row>
    <row r="2630" spans="1:35" x14ac:dyDescent="0.3">
      <c r="A2630" t="s">
        <v>3087</v>
      </c>
      <c r="AI2630">
        <v>2224</v>
      </c>
    </row>
    <row r="2631" spans="1:35" x14ac:dyDescent="0.3">
      <c r="A2631" t="s">
        <v>3089</v>
      </c>
      <c r="AI2631">
        <v>2275</v>
      </c>
    </row>
    <row r="2632" spans="1:35" x14ac:dyDescent="0.3">
      <c r="A2632" t="s">
        <v>3091</v>
      </c>
      <c r="AI2632">
        <v>4330</v>
      </c>
    </row>
    <row r="2633" spans="1:35" x14ac:dyDescent="0.3">
      <c r="A2633" t="s">
        <v>3093</v>
      </c>
      <c r="AI2633">
        <v>571</v>
      </c>
    </row>
    <row r="2634" spans="1:35" x14ac:dyDescent="0.3">
      <c r="A2634" t="s">
        <v>3095</v>
      </c>
      <c r="AI2634">
        <v>722</v>
      </c>
    </row>
    <row r="2635" spans="1:35" x14ac:dyDescent="0.3">
      <c r="A2635" t="s">
        <v>3097</v>
      </c>
      <c r="AI2635">
        <v>1208</v>
      </c>
    </row>
    <row r="2636" spans="1:35" x14ac:dyDescent="0.3">
      <c r="A2636" t="s">
        <v>3099</v>
      </c>
      <c r="AI2636">
        <v>1810</v>
      </c>
    </row>
    <row r="2637" spans="1:35" x14ac:dyDescent="0.3">
      <c r="A2637" t="s">
        <v>3100</v>
      </c>
      <c r="AI2637">
        <v>226</v>
      </c>
    </row>
    <row r="2638" spans="1:35" x14ac:dyDescent="0.3">
      <c r="A2638" t="s">
        <v>3102</v>
      </c>
      <c r="AI2638">
        <v>1326</v>
      </c>
    </row>
    <row r="2639" spans="1:35" x14ac:dyDescent="0.3">
      <c r="A2639" t="s">
        <v>3104</v>
      </c>
      <c r="AI2639">
        <v>2288</v>
      </c>
    </row>
    <row r="2640" spans="1:35" x14ac:dyDescent="0.3">
      <c r="A2640" t="s">
        <v>3106</v>
      </c>
      <c r="AI2640">
        <v>247</v>
      </c>
    </row>
    <row r="2641" spans="1:35" x14ac:dyDescent="0.3">
      <c r="A2641" t="s">
        <v>3107</v>
      </c>
      <c r="AI2641">
        <v>119</v>
      </c>
    </row>
    <row r="2642" spans="1:35" x14ac:dyDescent="0.3">
      <c r="A2642" t="s">
        <v>3109</v>
      </c>
      <c r="AI2642">
        <v>171</v>
      </c>
    </row>
    <row r="2643" spans="1:35" x14ac:dyDescent="0.3">
      <c r="A2643" t="s">
        <v>3110</v>
      </c>
      <c r="AI2643">
        <v>407</v>
      </c>
    </row>
    <row r="2644" spans="1:35" x14ac:dyDescent="0.3">
      <c r="A2644" t="s">
        <v>3111</v>
      </c>
      <c r="AI2644">
        <v>3355</v>
      </c>
    </row>
    <row r="2645" spans="1:35" x14ac:dyDescent="0.3">
      <c r="A2645" t="s">
        <v>3112</v>
      </c>
      <c r="AI2645">
        <v>2330</v>
      </c>
    </row>
    <row r="2646" spans="1:35" x14ac:dyDescent="0.3">
      <c r="A2646" t="s">
        <v>3113</v>
      </c>
      <c r="AI2646">
        <v>24</v>
      </c>
    </row>
    <row r="2647" spans="1:35" x14ac:dyDescent="0.3">
      <c r="A2647" t="s">
        <v>3114</v>
      </c>
      <c r="AI2647">
        <v>134</v>
      </c>
    </row>
    <row r="2648" spans="1:35" x14ac:dyDescent="0.3">
      <c r="A2648" t="s">
        <v>3115</v>
      </c>
      <c r="AI2648">
        <v>146</v>
      </c>
    </row>
    <row r="2649" spans="1:35" x14ac:dyDescent="0.3">
      <c r="A2649" t="s">
        <v>3117</v>
      </c>
      <c r="AI2649">
        <v>131</v>
      </c>
    </row>
    <row r="2650" spans="1:35" x14ac:dyDescent="0.3">
      <c r="A2650" t="s">
        <v>3118</v>
      </c>
      <c r="AI2650">
        <v>349</v>
      </c>
    </row>
    <row r="2651" spans="1:35" x14ac:dyDescent="0.3">
      <c r="A2651" t="s">
        <v>3120</v>
      </c>
      <c r="AI2651">
        <v>1</v>
      </c>
    </row>
    <row r="2652" spans="1:35" x14ac:dyDescent="0.3">
      <c r="A2652" t="s">
        <v>3121</v>
      </c>
      <c r="AI2652">
        <v>101</v>
      </c>
    </row>
    <row r="2653" spans="1:35" x14ac:dyDescent="0.3">
      <c r="A2653" t="s">
        <v>3122</v>
      </c>
      <c r="AI2653">
        <v>56</v>
      </c>
    </row>
    <row r="2654" spans="1:35" x14ac:dyDescent="0.3">
      <c r="A2654" t="s">
        <v>3124</v>
      </c>
      <c r="AI2654">
        <v>86</v>
      </c>
    </row>
    <row r="2655" spans="1:35" x14ac:dyDescent="0.3">
      <c r="A2655" t="s">
        <v>3125</v>
      </c>
      <c r="AI2655">
        <v>37</v>
      </c>
    </row>
    <row r="2656" spans="1:35" x14ac:dyDescent="0.3">
      <c r="A2656" t="s">
        <v>3126</v>
      </c>
      <c r="AI2656">
        <v>57</v>
      </c>
    </row>
    <row r="2657" spans="1:35" x14ac:dyDescent="0.3">
      <c r="A2657" t="s">
        <v>3127</v>
      </c>
      <c r="AI2657">
        <v>34</v>
      </c>
    </row>
    <row r="2658" spans="1:35" x14ac:dyDescent="0.3">
      <c r="A2658" t="s">
        <v>3128</v>
      </c>
      <c r="AI2658">
        <v>34</v>
      </c>
    </row>
    <row r="2659" spans="1:35" x14ac:dyDescent="0.3">
      <c r="A2659" t="s">
        <v>3129</v>
      </c>
      <c r="AI2659">
        <v>14</v>
      </c>
    </row>
    <row r="2660" spans="1:35" x14ac:dyDescent="0.3">
      <c r="A2660" t="s">
        <v>3130</v>
      </c>
      <c r="AI2660">
        <v>191</v>
      </c>
    </row>
    <row r="2661" spans="1:35" x14ac:dyDescent="0.3">
      <c r="A2661" t="s">
        <v>3131</v>
      </c>
      <c r="AI2661">
        <v>121</v>
      </c>
    </row>
    <row r="2662" spans="1:35" x14ac:dyDescent="0.3">
      <c r="A2662" t="s">
        <v>3132</v>
      </c>
      <c r="AI2662">
        <v>572</v>
      </c>
    </row>
    <row r="2663" spans="1:35" x14ac:dyDescent="0.3">
      <c r="A2663" t="s">
        <v>3134</v>
      </c>
      <c r="AI2663">
        <v>87</v>
      </c>
    </row>
    <row r="2664" spans="1:35" x14ac:dyDescent="0.3">
      <c r="A2664" t="s">
        <v>3135</v>
      </c>
      <c r="AI2664">
        <v>101</v>
      </c>
    </row>
    <row r="2665" spans="1:35" x14ac:dyDescent="0.3">
      <c r="A2665" t="s">
        <v>3136</v>
      </c>
      <c r="AI2665">
        <v>180</v>
      </c>
    </row>
    <row r="2666" spans="1:35" x14ac:dyDescent="0.3">
      <c r="A2666" t="s">
        <v>3137</v>
      </c>
      <c r="AI2666">
        <v>124</v>
      </c>
    </row>
    <row r="2667" spans="1:35" x14ac:dyDescent="0.3">
      <c r="A2667" t="s">
        <v>3139</v>
      </c>
      <c r="AI2667">
        <v>145</v>
      </c>
    </row>
    <row r="2668" spans="1:35" x14ac:dyDescent="0.3">
      <c r="A2668" t="s">
        <v>3140</v>
      </c>
      <c r="AI2668">
        <v>0</v>
      </c>
    </row>
    <row r="2669" spans="1:35" x14ac:dyDescent="0.3">
      <c r="A2669" t="s">
        <v>3141</v>
      </c>
      <c r="AI2669">
        <v>23</v>
      </c>
    </row>
    <row r="2670" spans="1:35" x14ac:dyDescent="0.3">
      <c r="A2670" t="s">
        <v>3142</v>
      </c>
      <c r="AI2670">
        <v>49</v>
      </c>
    </row>
    <row r="2671" spans="1:35" x14ac:dyDescent="0.3">
      <c r="A2671" t="s">
        <v>3143</v>
      </c>
      <c r="AI2671">
        <v>286</v>
      </c>
    </row>
    <row r="2672" spans="1:35" x14ac:dyDescent="0.3">
      <c r="A2672" t="s">
        <v>3144</v>
      </c>
      <c r="AI2672">
        <v>274</v>
      </c>
    </row>
    <row r="2673" spans="1:35" x14ac:dyDescent="0.3">
      <c r="A2673" t="s">
        <v>3145</v>
      </c>
      <c r="AI2673">
        <v>19</v>
      </c>
    </row>
    <row r="2674" spans="1:35" x14ac:dyDescent="0.3">
      <c r="A2674" t="s">
        <v>3146</v>
      </c>
      <c r="AI2674">
        <v>192</v>
      </c>
    </row>
    <row r="2675" spans="1:35" x14ac:dyDescent="0.3">
      <c r="A2675" t="s">
        <v>3147</v>
      </c>
      <c r="AI2675">
        <v>113</v>
      </c>
    </row>
    <row r="2676" spans="1:35" x14ac:dyDescent="0.3">
      <c r="A2676" t="s">
        <v>3148</v>
      </c>
      <c r="AI2676">
        <v>121</v>
      </c>
    </row>
    <row r="2677" spans="1:35" x14ac:dyDescent="0.3">
      <c r="A2677" t="s">
        <v>3149</v>
      </c>
      <c r="AI2677">
        <v>1</v>
      </c>
    </row>
    <row r="2678" spans="1:35" x14ac:dyDescent="0.3">
      <c r="A2678" t="s">
        <v>3150</v>
      </c>
      <c r="AI2678">
        <v>4</v>
      </c>
    </row>
    <row r="2679" spans="1:35" x14ac:dyDescent="0.3">
      <c r="A2679" t="s">
        <v>3151</v>
      </c>
      <c r="AI2679">
        <v>1</v>
      </c>
    </row>
    <row r="2680" spans="1:35" x14ac:dyDescent="0.3">
      <c r="A2680" t="s">
        <v>3152</v>
      </c>
      <c r="AI2680">
        <v>21</v>
      </c>
    </row>
    <row r="2681" spans="1:35" x14ac:dyDescent="0.3">
      <c r="A2681" t="s">
        <v>3153</v>
      </c>
      <c r="AI2681">
        <v>3</v>
      </c>
    </row>
    <row r="2682" spans="1:35" x14ac:dyDescent="0.3">
      <c r="A2682" t="s">
        <v>3154</v>
      </c>
      <c r="AI2682">
        <v>1</v>
      </c>
    </row>
    <row r="2683" spans="1:35" x14ac:dyDescent="0.3">
      <c r="A2683" t="s">
        <v>3155</v>
      </c>
      <c r="AI2683">
        <v>4</v>
      </c>
    </row>
    <row r="2684" spans="1:35" x14ac:dyDescent="0.3">
      <c r="A2684" t="s">
        <v>4372</v>
      </c>
      <c r="AI2684">
        <v>1</v>
      </c>
    </row>
    <row r="2685" spans="1:35" x14ac:dyDescent="0.3">
      <c r="A2685" t="s">
        <v>3156</v>
      </c>
      <c r="AI2685">
        <v>1</v>
      </c>
    </row>
    <row r="2686" spans="1:35" x14ac:dyDescent="0.3">
      <c r="A2686" t="s">
        <v>3157</v>
      </c>
      <c r="AI2686">
        <v>2</v>
      </c>
    </row>
    <row r="2687" spans="1:35" x14ac:dyDescent="0.3">
      <c r="A2687" t="s">
        <v>3158</v>
      </c>
      <c r="AI2687">
        <v>7</v>
      </c>
    </row>
    <row r="2688" spans="1:35" x14ac:dyDescent="0.3">
      <c r="A2688" t="s">
        <v>3159</v>
      </c>
      <c r="AI2688">
        <v>40</v>
      </c>
    </row>
    <row r="2689" spans="1:35" x14ac:dyDescent="0.3">
      <c r="A2689" t="s">
        <v>3160</v>
      </c>
      <c r="AI2689">
        <v>0</v>
      </c>
    </row>
    <row r="2690" spans="1:35" x14ac:dyDescent="0.3">
      <c r="A2690" t="s">
        <v>3161</v>
      </c>
      <c r="AI2690">
        <v>1</v>
      </c>
    </row>
    <row r="2691" spans="1:35" x14ac:dyDescent="0.3">
      <c r="A2691" t="s">
        <v>3162</v>
      </c>
      <c r="AI2691">
        <v>0</v>
      </c>
    </row>
    <row r="2692" spans="1:35" x14ac:dyDescent="0.3">
      <c r="A2692" t="s">
        <v>3163</v>
      </c>
      <c r="AI2692">
        <v>29</v>
      </c>
    </row>
    <row r="2693" spans="1:35" x14ac:dyDescent="0.3">
      <c r="A2693" t="s">
        <v>3164</v>
      </c>
      <c r="AI2693">
        <v>8</v>
      </c>
    </row>
    <row r="2694" spans="1:35" x14ac:dyDescent="0.3">
      <c r="A2694" t="s">
        <v>3165</v>
      </c>
      <c r="AI2694">
        <v>15</v>
      </c>
    </row>
    <row r="2695" spans="1:35" x14ac:dyDescent="0.3">
      <c r="A2695" t="s">
        <v>3166</v>
      </c>
      <c r="AI2695">
        <v>29</v>
      </c>
    </row>
    <row r="2696" spans="1:35" x14ac:dyDescent="0.3">
      <c r="A2696" t="s">
        <v>3167</v>
      </c>
      <c r="AI2696">
        <v>32</v>
      </c>
    </row>
    <row r="2697" spans="1:35" x14ac:dyDescent="0.3">
      <c r="A2697" t="s">
        <v>3168</v>
      </c>
      <c r="AI2697">
        <v>39</v>
      </c>
    </row>
    <row r="2698" spans="1:35" x14ac:dyDescent="0.3">
      <c r="A2698" t="s">
        <v>3169</v>
      </c>
      <c r="AI2698">
        <v>12</v>
      </c>
    </row>
    <row r="2699" spans="1:35" x14ac:dyDescent="0.3">
      <c r="A2699" t="s">
        <v>3170</v>
      </c>
      <c r="AI2699">
        <v>16</v>
      </c>
    </row>
    <row r="2700" spans="1:35" x14ac:dyDescent="0.3">
      <c r="A2700" t="s">
        <v>3171</v>
      </c>
      <c r="AI2700">
        <v>50</v>
      </c>
    </row>
    <row r="2701" spans="1:35" x14ac:dyDescent="0.3">
      <c r="A2701" t="s">
        <v>3172</v>
      </c>
      <c r="AI2701">
        <v>40</v>
      </c>
    </row>
    <row r="2702" spans="1:35" x14ac:dyDescent="0.3">
      <c r="A2702" t="s">
        <v>3173</v>
      </c>
      <c r="AI2702">
        <v>26</v>
      </c>
    </row>
    <row r="2703" spans="1:35" x14ac:dyDescent="0.3">
      <c r="A2703" t="s">
        <v>3174</v>
      </c>
      <c r="AI2703">
        <v>39</v>
      </c>
    </row>
    <row r="2704" spans="1:35" x14ac:dyDescent="0.3">
      <c r="A2704" t="s">
        <v>3175</v>
      </c>
      <c r="AI2704">
        <v>32</v>
      </c>
    </row>
    <row r="2705" spans="1:35" x14ac:dyDescent="0.3">
      <c r="A2705" t="s">
        <v>3176</v>
      </c>
      <c r="AI2705">
        <v>1</v>
      </c>
    </row>
    <row r="2706" spans="1:35" x14ac:dyDescent="0.3">
      <c r="A2706" t="s">
        <v>3177</v>
      </c>
      <c r="AI2706">
        <v>21</v>
      </c>
    </row>
    <row r="2707" spans="1:35" x14ac:dyDescent="0.3">
      <c r="A2707" t="s">
        <v>3178</v>
      </c>
      <c r="AI2707">
        <v>5</v>
      </c>
    </row>
    <row r="2708" spans="1:35" x14ac:dyDescent="0.3">
      <c r="A2708" t="s">
        <v>3179</v>
      </c>
      <c r="AI2708">
        <v>22</v>
      </c>
    </row>
    <row r="2709" spans="1:35" x14ac:dyDescent="0.3">
      <c r="A2709" t="s">
        <v>3180</v>
      </c>
      <c r="AI2709">
        <v>15</v>
      </c>
    </row>
    <row r="2710" spans="1:35" x14ac:dyDescent="0.3">
      <c r="A2710" t="s">
        <v>3181</v>
      </c>
      <c r="AI2710">
        <v>24</v>
      </c>
    </row>
    <row r="2711" spans="1:35" x14ac:dyDescent="0.3">
      <c r="A2711" t="s">
        <v>3182</v>
      </c>
      <c r="AI2711">
        <v>28</v>
      </c>
    </row>
    <row r="2712" spans="1:35" x14ac:dyDescent="0.3">
      <c r="A2712" t="s">
        <v>3183</v>
      </c>
      <c r="AI2712">
        <v>32</v>
      </c>
    </row>
    <row r="2713" spans="1:35" x14ac:dyDescent="0.3">
      <c r="A2713" t="s">
        <v>3184</v>
      </c>
      <c r="AI2713">
        <v>40</v>
      </c>
    </row>
    <row r="2714" spans="1:35" x14ac:dyDescent="0.3">
      <c r="A2714" t="s">
        <v>3185</v>
      </c>
      <c r="AI2714">
        <v>12</v>
      </c>
    </row>
    <row r="2715" spans="1:35" x14ac:dyDescent="0.3">
      <c r="A2715" t="s">
        <v>3186</v>
      </c>
      <c r="AI2715">
        <v>12</v>
      </c>
    </row>
    <row r="2716" spans="1:35" x14ac:dyDescent="0.3">
      <c r="A2716" t="s">
        <v>3187</v>
      </c>
      <c r="AI2716">
        <v>40</v>
      </c>
    </row>
    <row r="2717" spans="1:35" x14ac:dyDescent="0.3">
      <c r="A2717" t="s">
        <v>3188</v>
      </c>
      <c r="AI2717">
        <v>32</v>
      </c>
    </row>
    <row r="2718" spans="1:35" x14ac:dyDescent="0.3">
      <c r="A2718" t="s">
        <v>3189</v>
      </c>
      <c r="AI2718">
        <v>16</v>
      </c>
    </row>
    <row r="2719" spans="1:35" x14ac:dyDescent="0.3">
      <c r="A2719" t="s">
        <v>3190</v>
      </c>
      <c r="AI2719">
        <v>20</v>
      </c>
    </row>
    <row r="2720" spans="1:35" x14ac:dyDescent="0.3">
      <c r="A2720" t="s">
        <v>3191</v>
      </c>
      <c r="AI2720">
        <v>14</v>
      </c>
    </row>
    <row r="2721" spans="1:35" x14ac:dyDescent="0.3">
      <c r="A2721" t="s">
        <v>3192</v>
      </c>
      <c r="AI2721">
        <v>6</v>
      </c>
    </row>
    <row r="2722" spans="1:35" x14ac:dyDescent="0.3">
      <c r="A2722" t="s">
        <v>3193</v>
      </c>
      <c r="AI2722">
        <v>12</v>
      </c>
    </row>
    <row r="2723" spans="1:35" x14ac:dyDescent="0.3">
      <c r="A2723" t="s">
        <v>3194</v>
      </c>
      <c r="AI2723">
        <v>24</v>
      </c>
    </row>
    <row r="2724" spans="1:35" x14ac:dyDescent="0.3">
      <c r="A2724" t="s">
        <v>3195</v>
      </c>
      <c r="AI2724">
        <v>7</v>
      </c>
    </row>
    <row r="2725" spans="1:35" x14ac:dyDescent="0.3">
      <c r="A2725" t="s">
        <v>3196</v>
      </c>
      <c r="AI2725">
        <v>31</v>
      </c>
    </row>
    <row r="2726" spans="1:35" x14ac:dyDescent="0.3">
      <c r="A2726" t="s">
        <v>3197</v>
      </c>
      <c r="AI2726">
        <v>16</v>
      </c>
    </row>
    <row r="2727" spans="1:35" x14ac:dyDescent="0.3">
      <c r="A2727" t="s">
        <v>3198</v>
      </c>
      <c r="AI2727">
        <v>1</v>
      </c>
    </row>
    <row r="2728" spans="1:35" x14ac:dyDescent="0.3">
      <c r="A2728" t="s">
        <v>3199</v>
      </c>
      <c r="AI2728">
        <v>1</v>
      </c>
    </row>
    <row r="2729" spans="1:35" x14ac:dyDescent="0.3">
      <c r="A2729" t="s">
        <v>3200</v>
      </c>
      <c r="AI2729">
        <v>15</v>
      </c>
    </row>
    <row r="2730" spans="1:35" x14ac:dyDescent="0.3">
      <c r="A2730" t="s">
        <v>3201</v>
      </c>
      <c r="AI2730">
        <v>2</v>
      </c>
    </row>
    <row r="2731" spans="1:35" x14ac:dyDescent="0.3">
      <c r="A2731" t="s">
        <v>3202</v>
      </c>
      <c r="AI2731">
        <v>18</v>
      </c>
    </row>
    <row r="2732" spans="1:35" x14ac:dyDescent="0.3">
      <c r="A2732" t="s">
        <v>3203</v>
      </c>
      <c r="AI2732">
        <v>1</v>
      </c>
    </row>
    <row r="2733" spans="1:35" x14ac:dyDescent="0.3">
      <c r="A2733" t="s">
        <v>3204</v>
      </c>
      <c r="AI2733">
        <v>6</v>
      </c>
    </row>
    <row r="2734" spans="1:35" x14ac:dyDescent="0.3">
      <c r="A2734" t="s">
        <v>3205</v>
      </c>
      <c r="AI2734">
        <v>14</v>
      </c>
    </row>
    <row r="2735" spans="1:35" x14ac:dyDescent="0.3">
      <c r="A2735" t="s">
        <v>3206</v>
      </c>
      <c r="AI2735">
        <v>115</v>
      </c>
    </row>
    <row r="2736" spans="1:35" x14ac:dyDescent="0.3">
      <c r="A2736" t="s">
        <v>3207</v>
      </c>
      <c r="AI2736">
        <v>49</v>
      </c>
    </row>
    <row r="2737" spans="1:35" x14ac:dyDescent="0.3">
      <c r="A2737" t="s">
        <v>3208</v>
      </c>
      <c r="AI2737">
        <v>2</v>
      </c>
    </row>
    <row r="2738" spans="1:35" x14ac:dyDescent="0.3">
      <c r="A2738" t="s">
        <v>3209</v>
      </c>
      <c r="AI2738">
        <v>19</v>
      </c>
    </row>
    <row r="2739" spans="1:35" x14ac:dyDescent="0.3">
      <c r="A2739" t="s">
        <v>3210</v>
      </c>
      <c r="AI2739">
        <v>7</v>
      </c>
    </row>
    <row r="2740" spans="1:35" x14ac:dyDescent="0.3">
      <c r="A2740" t="s">
        <v>3211</v>
      </c>
      <c r="AI2740">
        <v>5</v>
      </c>
    </row>
    <row r="2741" spans="1:35" x14ac:dyDescent="0.3">
      <c r="A2741" t="s">
        <v>3212</v>
      </c>
      <c r="AI2741">
        <v>2</v>
      </c>
    </row>
    <row r="2742" spans="1:35" x14ac:dyDescent="0.3">
      <c r="A2742" t="s">
        <v>3213</v>
      </c>
      <c r="AI2742">
        <v>8</v>
      </c>
    </row>
    <row r="2743" spans="1:35" x14ac:dyDescent="0.3">
      <c r="A2743" t="s">
        <v>3214</v>
      </c>
      <c r="AI2743">
        <v>26</v>
      </c>
    </row>
    <row r="2744" spans="1:35" x14ac:dyDescent="0.3">
      <c r="A2744" t="s">
        <v>3215</v>
      </c>
      <c r="AI2744">
        <v>16</v>
      </c>
    </row>
    <row r="2745" spans="1:35" x14ac:dyDescent="0.3">
      <c r="A2745" t="s">
        <v>3216</v>
      </c>
      <c r="AI2745">
        <v>12</v>
      </c>
    </row>
    <row r="2746" spans="1:35" x14ac:dyDescent="0.3">
      <c r="A2746" t="s">
        <v>3217</v>
      </c>
      <c r="AI2746">
        <v>8</v>
      </c>
    </row>
    <row r="2747" spans="1:35" x14ac:dyDescent="0.3">
      <c r="A2747" t="s">
        <v>3218</v>
      </c>
      <c r="AI2747">
        <v>7</v>
      </c>
    </row>
    <row r="2748" spans="1:35" x14ac:dyDescent="0.3">
      <c r="A2748" t="s">
        <v>3219</v>
      </c>
      <c r="AI2748">
        <v>22</v>
      </c>
    </row>
    <row r="2749" spans="1:35" x14ac:dyDescent="0.3">
      <c r="A2749" t="s">
        <v>3220</v>
      </c>
      <c r="AI2749">
        <v>19</v>
      </c>
    </row>
    <row r="2750" spans="1:35" x14ac:dyDescent="0.3">
      <c r="A2750" t="s">
        <v>3221</v>
      </c>
      <c r="AI2750">
        <v>2</v>
      </c>
    </row>
    <row r="2751" spans="1:35" x14ac:dyDescent="0.3">
      <c r="A2751" t="s">
        <v>3222</v>
      </c>
      <c r="AI2751">
        <v>3</v>
      </c>
    </row>
    <row r="2752" spans="1:35" x14ac:dyDescent="0.3">
      <c r="A2752" t="s">
        <v>3223</v>
      </c>
      <c r="AI2752">
        <v>2</v>
      </c>
    </row>
    <row r="2753" spans="1:35" x14ac:dyDescent="0.3">
      <c r="A2753" t="s">
        <v>3224</v>
      </c>
      <c r="AI2753">
        <v>3</v>
      </c>
    </row>
    <row r="2754" spans="1:35" x14ac:dyDescent="0.3">
      <c r="A2754" t="s">
        <v>3225</v>
      </c>
      <c r="AI2754">
        <v>3</v>
      </c>
    </row>
    <row r="2755" spans="1:35" x14ac:dyDescent="0.3">
      <c r="A2755" t="s">
        <v>3226</v>
      </c>
      <c r="AI2755">
        <v>7</v>
      </c>
    </row>
    <row r="2756" spans="1:35" x14ac:dyDescent="0.3">
      <c r="A2756" t="s">
        <v>3227</v>
      </c>
      <c r="AI2756">
        <v>2</v>
      </c>
    </row>
    <row r="2757" spans="1:35" x14ac:dyDescent="0.3">
      <c r="A2757" t="s">
        <v>3228</v>
      </c>
      <c r="AI2757">
        <v>1</v>
      </c>
    </row>
    <row r="2758" spans="1:35" x14ac:dyDescent="0.3">
      <c r="A2758" t="s">
        <v>3229</v>
      </c>
      <c r="AI2758">
        <v>1</v>
      </c>
    </row>
    <row r="2759" spans="1:35" x14ac:dyDescent="0.3">
      <c r="A2759" t="s">
        <v>3230</v>
      </c>
      <c r="AI2759">
        <v>2</v>
      </c>
    </row>
    <row r="2760" spans="1:35" x14ac:dyDescent="0.3">
      <c r="A2760" t="s">
        <v>3231</v>
      </c>
      <c r="AI2760">
        <v>1</v>
      </c>
    </row>
    <row r="2761" spans="1:35" x14ac:dyDescent="0.3">
      <c r="A2761" t="s">
        <v>3232</v>
      </c>
      <c r="AI2761">
        <v>1</v>
      </c>
    </row>
    <row r="2762" spans="1:35" x14ac:dyDescent="0.3">
      <c r="A2762" t="s">
        <v>3233</v>
      </c>
      <c r="AI2762">
        <v>2</v>
      </c>
    </row>
    <row r="2763" spans="1:35" x14ac:dyDescent="0.3">
      <c r="A2763" t="s">
        <v>3234</v>
      </c>
      <c r="AI2763">
        <v>1</v>
      </c>
    </row>
    <row r="2764" spans="1:35" x14ac:dyDescent="0.3">
      <c r="A2764" t="s">
        <v>3235</v>
      </c>
      <c r="AI2764">
        <v>2</v>
      </c>
    </row>
    <row r="2765" spans="1:35" x14ac:dyDescent="0.3">
      <c r="A2765" t="s">
        <v>3236</v>
      </c>
      <c r="AI2765">
        <v>2</v>
      </c>
    </row>
    <row r="2766" spans="1:35" x14ac:dyDescent="0.3">
      <c r="A2766" t="s">
        <v>3237</v>
      </c>
      <c r="AI2766">
        <v>1</v>
      </c>
    </row>
    <row r="2767" spans="1:35" x14ac:dyDescent="0.3">
      <c r="A2767" t="s">
        <v>3238</v>
      </c>
      <c r="AI2767">
        <v>1</v>
      </c>
    </row>
    <row r="2768" spans="1:35" x14ac:dyDescent="0.3">
      <c r="A2768" t="s">
        <v>3239</v>
      </c>
      <c r="AI2768">
        <v>3</v>
      </c>
    </row>
    <row r="2769" spans="1:35" x14ac:dyDescent="0.3">
      <c r="A2769" t="s">
        <v>3240</v>
      </c>
      <c r="AI2769">
        <v>1</v>
      </c>
    </row>
    <row r="2770" spans="1:35" x14ac:dyDescent="0.3">
      <c r="A2770" t="s">
        <v>3241</v>
      </c>
      <c r="AI2770">
        <v>38</v>
      </c>
    </row>
    <row r="2771" spans="1:35" x14ac:dyDescent="0.3">
      <c r="A2771" t="s">
        <v>3242</v>
      </c>
      <c r="AI2771">
        <v>2</v>
      </c>
    </row>
    <row r="2772" spans="1:35" x14ac:dyDescent="0.3">
      <c r="A2772" t="s">
        <v>3243</v>
      </c>
      <c r="AI2772">
        <v>2</v>
      </c>
    </row>
    <row r="2773" spans="1:35" x14ac:dyDescent="0.3">
      <c r="A2773" t="s">
        <v>3244</v>
      </c>
      <c r="AI2773">
        <v>1</v>
      </c>
    </row>
    <row r="2774" spans="1:35" x14ac:dyDescent="0.3">
      <c r="A2774" t="s">
        <v>3245</v>
      </c>
      <c r="AI2774">
        <v>1</v>
      </c>
    </row>
    <row r="2775" spans="1:35" x14ac:dyDescent="0.3">
      <c r="A2775" t="s">
        <v>3246</v>
      </c>
      <c r="AI2775">
        <v>2</v>
      </c>
    </row>
    <row r="2776" spans="1:35" x14ac:dyDescent="0.3">
      <c r="A2776" t="s">
        <v>3247</v>
      </c>
      <c r="AI2776">
        <v>5</v>
      </c>
    </row>
    <row r="2777" spans="1:35" x14ac:dyDescent="0.3">
      <c r="A2777" t="s">
        <v>3248</v>
      </c>
      <c r="AI2777">
        <v>5</v>
      </c>
    </row>
    <row r="2778" spans="1:35" x14ac:dyDescent="0.3">
      <c r="A2778" t="s">
        <v>3249</v>
      </c>
      <c r="AI2778">
        <v>4</v>
      </c>
    </row>
    <row r="2779" spans="1:35" x14ac:dyDescent="0.3">
      <c r="A2779" t="s">
        <v>3250</v>
      </c>
      <c r="AI2779">
        <v>3</v>
      </c>
    </row>
    <row r="2780" spans="1:35" x14ac:dyDescent="0.3">
      <c r="A2780" t="s">
        <v>3251</v>
      </c>
      <c r="AI2780">
        <v>3</v>
      </c>
    </row>
    <row r="2781" spans="1:35" x14ac:dyDescent="0.3">
      <c r="A2781" t="s">
        <v>3252</v>
      </c>
      <c r="AI2781">
        <v>13</v>
      </c>
    </row>
    <row r="2782" spans="1:35" x14ac:dyDescent="0.3">
      <c r="A2782" t="s">
        <v>3253</v>
      </c>
      <c r="AI2782">
        <v>1</v>
      </c>
    </row>
    <row r="2783" spans="1:35" x14ac:dyDescent="0.3">
      <c r="A2783" t="s">
        <v>3254</v>
      </c>
      <c r="AI2783">
        <v>2</v>
      </c>
    </row>
    <row r="2784" spans="1:35" x14ac:dyDescent="0.3">
      <c r="A2784" t="s">
        <v>3255</v>
      </c>
      <c r="AI2784">
        <v>6</v>
      </c>
    </row>
    <row r="2785" spans="1:35" x14ac:dyDescent="0.3">
      <c r="A2785" t="s">
        <v>3256</v>
      </c>
      <c r="AI2785">
        <v>3</v>
      </c>
    </row>
    <row r="2786" spans="1:35" x14ac:dyDescent="0.3">
      <c r="A2786" t="s">
        <v>3257</v>
      </c>
      <c r="AI2786">
        <v>10</v>
      </c>
    </row>
    <row r="2787" spans="1:35" x14ac:dyDescent="0.3">
      <c r="A2787" t="s">
        <v>3258</v>
      </c>
      <c r="AI2787">
        <v>1</v>
      </c>
    </row>
    <row r="2788" spans="1:35" x14ac:dyDescent="0.3">
      <c r="A2788" t="s">
        <v>3259</v>
      </c>
      <c r="AI2788">
        <v>19</v>
      </c>
    </row>
    <row r="2789" spans="1:35" x14ac:dyDescent="0.3">
      <c r="A2789" t="s">
        <v>3260</v>
      </c>
      <c r="AI2789">
        <v>1</v>
      </c>
    </row>
    <row r="2790" spans="1:35" x14ac:dyDescent="0.3">
      <c r="A2790" t="s">
        <v>3261</v>
      </c>
      <c r="AI2790">
        <v>2</v>
      </c>
    </row>
    <row r="2791" spans="1:35" x14ac:dyDescent="0.3">
      <c r="A2791" t="s">
        <v>3262</v>
      </c>
      <c r="AI2791">
        <v>1</v>
      </c>
    </row>
    <row r="2792" spans="1:35" x14ac:dyDescent="0.3">
      <c r="A2792" t="s">
        <v>3263</v>
      </c>
      <c r="AI2792">
        <v>9</v>
      </c>
    </row>
    <row r="2793" spans="1:35" x14ac:dyDescent="0.3">
      <c r="A2793" t="s">
        <v>3264</v>
      </c>
      <c r="AI2793">
        <v>1</v>
      </c>
    </row>
    <row r="2794" spans="1:35" x14ac:dyDescent="0.3">
      <c r="A2794" t="s">
        <v>3265</v>
      </c>
      <c r="AI2794">
        <v>2</v>
      </c>
    </row>
    <row r="2795" spans="1:35" x14ac:dyDescent="0.3">
      <c r="A2795" t="s">
        <v>3266</v>
      </c>
      <c r="AI2795">
        <v>8</v>
      </c>
    </row>
    <row r="2796" spans="1:35" x14ac:dyDescent="0.3">
      <c r="A2796" t="s">
        <v>3267</v>
      </c>
      <c r="AI2796">
        <v>1</v>
      </c>
    </row>
    <row r="2797" spans="1:35" x14ac:dyDescent="0.3">
      <c r="A2797" t="s">
        <v>3268</v>
      </c>
      <c r="AI2797">
        <v>30</v>
      </c>
    </row>
    <row r="2798" spans="1:35" x14ac:dyDescent="0.3">
      <c r="A2798" t="s">
        <v>3269</v>
      </c>
      <c r="AI2798">
        <v>22</v>
      </c>
    </row>
    <row r="2799" spans="1:35" x14ac:dyDescent="0.3">
      <c r="A2799" t="s">
        <v>3270</v>
      </c>
      <c r="AI2799">
        <v>8</v>
      </c>
    </row>
    <row r="2800" spans="1:35" x14ac:dyDescent="0.3">
      <c r="A2800" t="s">
        <v>3271</v>
      </c>
      <c r="AI2800">
        <v>46</v>
      </c>
    </row>
    <row r="2801" spans="1:35" x14ac:dyDescent="0.3">
      <c r="A2801" t="s">
        <v>3272</v>
      </c>
      <c r="AI2801">
        <v>38</v>
      </c>
    </row>
    <row r="2802" spans="1:35" x14ac:dyDescent="0.3">
      <c r="A2802" t="s">
        <v>3273</v>
      </c>
      <c r="AI2802">
        <v>12</v>
      </c>
    </row>
    <row r="2803" spans="1:35" x14ac:dyDescent="0.3">
      <c r="A2803" t="s">
        <v>3274</v>
      </c>
      <c r="AI2803">
        <v>1</v>
      </c>
    </row>
    <row r="2804" spans="1:35" x14ac:dyDescent="0.3">
      <c r="A2804" t="s">
        <v>3275</v>
      </c>
      <c r="AI2804">
        <v>1</v>
      </c>
    </row>
    <row r="2805" spans="1:35" x14ac:dyDescent="0.3">
      <c r="A2805" t="s">
        <v>3276</v>
      </c>
      <c r="AI2805">
        <v>8</v>
      </c>
    </row>
    <row r="2806" spans="1:35" x14ac:dyDescent="0.3">
      <c r="A2806" t="s">
        <v>3277</v>
      </c>
      <c r="AI2806">
        <v>36</v>
      </c>
    </row>
    <row r="2807" spans="1:35" x14ac:dyDescent="0.3">
      <c r="A2807" t="s">
        <v>3278</v>
      </c>
      <c r="AI2807">
        <v>27</v>
      </c>
    </row>
    <row r="2808" spans="1:35" x14ac:dyDescent="0.3">
      <c r="A2808" t="s">
        <v>3279</v>
      </c>
      <c r="AI2808">
        <v>25</v>
      </c>
    </row>
    <row r="2809" spans="1:35" x14ac:dyDescent="0.3">
      <c r="A2809" t="s">
        <v>3280</v>
      </c>
      <c r="AI2809">
        <v>4</v>
      </c>
    </row>
    <row r="2810" spans="1:35" x14ac:dyDescent="0.3">
      <c r="A2810" t="s">
        <v>3281</v>
      </c>
      <c r="AI2810">
        <v>2</v>
      </c>
    </row>
    <row r="2811" spans="1:35" x14ac:dyDescent="0.3">
      <c r="A2811" t="s">
        <v>3282</v>
      </c>
      <c r="AI2811">
        <v>10</v>
      </c>
    </row>
    <row r="2812" spans="1:35" x14ac:dyDescent="0.3">
      <c r="A2812" t="s">
        <v>3283</v>
      </c>
      <c r="AI2812">
        <v>33</v>
      </c>
    </row>
    <row r="2813" spans="1:35" x14ac:dyDescent="0.3">
      <c r="A2813" t="s">
        <v>3284</v>
      </c>
      <c r="AI2813">
        <v>27</v>
      </c>
    </row>
    <row r="2814" spans="1:35" x14ac:dyDescent="0.3">
      <c r="A2814" t="s">
        <v>3285</v>
      </c>
      <c r="AI2814">
        <v>3</v>
      </c>
    </row>
    <row r="2815" spans="1:35" x14ac:dyDescent="0.3">
      <c r="A2815" t="s">
        <v>3286</v>
      </c>
      <c r="AI2815">
        <v>11</v>
      </c>
    </row>
    <row r="2816" spans="1:35" x14ac:dyDescent="0.3">
      <c r="A2816" t="s">
        <v>3287</v>
      </c>
      <c r="AI2816">
        <v>3</v>
      </c>
    </row>
    <row r="2817" spans="1:35" x14ac:dyDescent="0.3">
      <c r="A2817" t="s">
        <v>3288</v>
      </c>
      <c r="AI2817">
        <v>6</v>
      </c>
    </row>
    <row r="2818" spans="1:35" x14ac:dyDescent="0.3">
      <c r="A2818" t="s">
        <v>3289</v>
      </c>
      <c r="AI2818">
        <v>17</v>
      </c>
    </row>
    <row r="2819" spans="1:35" x14ac:dyDescent="0.3">
      <c r="A2819" t="s">
        <v>3290</v>
      </c>
      <c r="AI2819">
        <v>14</v>
      </c>
    </row>
    <row r="2820" spans="1:35" x14ac:dyDescent="0.3">
      <c r="A2820" t="s">
        <v>3292</v>
      </c>
      <c r="AI2820">
        <v>4</v>
      </c>
    </row>
    <row r="2821" spans="1:35" x14ac:dyDescent="0.3">
      <c r="A2821" t="s">
        <v>3294</v>
      </c>
      <c r="AI2821">
        <v>8</v>
      </c>
    </row>
    <row r="2822" spans="1:35" x14ac:dyDescent="0.3">
      <c r="A2822" t="s">
        <v>3295</v>
      </c>
      <c r="AI2822">
        <v>6</v>
      </c>
    </row>
    <row r="2823" spans="1:35" x14ac:dyDescent="0.3">
      <c r="A2823" t="s">
        <v>3296</v>
      </c>
      <c r="AI2823">
        <v>4</v>
      </c>
    </row>
    <row r="2824" spans="1:35" x14ac:dyDescent="0.3">
      <c r="A2824" t="s">
        <v>3297</v>
      </c>
      <c r="AI2824">
        <v>4</v>
      </c>
    </row>
    <row r="2825" spans="1:35" x14ac:dyDescent="0.3">
      <c r="A2825" t="s">
        <v>3298</v>
      </c>
      <c r="AI2825">
        <v>2</v>
      </c>
    </row>
    <row r="2826" spans="1:35" x14ac:dyDescent="0.3">
      <c r="A2826" t="s">
        <v>3299</v>
      </c>
      <c r="AI2826">
        <v>5</v>
      </c>
    </row>
    <row r="2827" spans="1:35" x14ac:dyDescent="0.3">
      <c r="A2827" t="s">
        <v>3300</v>
      </c>
      <c r="AI2827">
        <v>3</v>
      </c>
    </row>
    <row r="2828" spans="1:35" x14ac:dyDescent="0.3">
      <c r="A2828" t="s">
        <v>3301</v>
      </c>
      <c r="AI2828">
        <v>3</v>
      </c>
    </row>
    <row r="2829" spans="1:35" x14ac:dyDescent="0.3">
      <c r="A2829" t="s">
        <v>3302</v>
      </c>
      <c r="AI2829">
        <v>3</v>
      </c>
    </row>
    <row r="2830" spans="1:35" x14ac:dyDescent="0.3">
      <c r="A2830" t="s">
        <v>3303</v>
      </c>
      <c r="AI2830">
        <v>1</v>
      </c>
    </row>
    <row r="2831" spans="1:35" x14ac:dyDescent="0.3">
      <c r="A2831" t="s">
        <v>3304</v>
      </c>
      <c r="AI2831">
        <v>2</v>
      </c>
    </row>
    <row r="2832" spans="1:35" x14ac:dyDescent="0.3">
      <c r="A2832" t="s">
        <v>3305</v>
      </c>
      <c r="AI2832">
        <v>1</v>
      </c>
    </row>
    <row r="2833" spans="1:35" x14ac:dyDescent="0.3">
      <c r="A2833" t="s">
        <v>3306</v>
      </c>
      <c r="AI2833">
        <v>2</v>
      </c>
    </row>
    <row r="2834" spans="1:35" x14ac:dyDescent="0.3">
      <c r="A2834" t="s">
        <v>3307</v>
      </c>
      <c r="AI2834">
        <v>2</v>
      </c>
    </row>
    <row r="2835" spans="1:35" x14ac:dyDescent="0.3">
      <c r="A2835" t="s">
        <v>3308</v>
      </c>
      <c r="AI2835">
        <v>5</v>
      </c>
    </row>
    <row r="2836" spans="1:35" x14ac:dyDescent="0.3">
      <c r="A2836" t="s">
        <v>3309</v>
      </c>
      <c r="AI2836">
        <v>3</v>
      </c>
    </row>
    <row r="2837" spans="1:35" x14ac:dyDescent="0.3">
      <c r="A2837" t="s">
        <v>3310</v>
      </c>
      <c r="AI2837">
        <v>2</v>
      </c>
    </row>
    <row r="2838" spans="1:35" x14ac:dyDescent="0.3">
      <c r="A2838" t="s">
        <v>3311</v>
      </c>
      <c r="AI2838">
        <v>2</v>
      </c>
    </row>
    <row r="2839" spans="1:35" x14ac:dyDescent="0.3">
      <c r="A2839" t="s">
        <v>3312</v>
      </c>
      <c r="AI2839">
        <v>3</v>
      </c>
    </row>
    <row r="2840" spans="1:35" x14ac:dyDescent="0.3">
      <c r="A2840" t="s">
        <v>3313</v>
      </c>
      <c r="AI2840">
        <v>2</v>
      </c>
    </row>
    <row r="2841" spans="1:35" x14ac:dyDescent="0.3">
      <c r="A2841" t="s">
        <v>3314</v>
      </c>
      <c r="AI2841">
        <v>2</v>
      </c>
    </row>
    <row r="2842" spans="1:35" x14ac:dyDescent="0.3">
      <c r="A2842" t="s">
        <v>3315</v>
      </c>
      <c r="AI2842">
        <v>1</v>
      </c>
    </row>
    <row r="2843" spans="1:35" x14ac:dyDescent="0.3">
      <c r="A2843" t="s">
        <v>3316</v>
      </c>
      <c r="AI2843">
        <v>2</v>
      </c>
    </row>
    <row r="2844" spans="1:35" x14ac:dyDescent="0.3">
      <c r="A2844" t="s">
        <v>3317</v>
      </c>
      <c r="AI2844">
        <v>1</v>
      </c>
    </row>
    <row r="2845" spans="1:35" x14ac:dyDescent="0.3">
      <c r="A2845" t="s">
        <v>3318</v>
      </c>
      <c r="AI2845">
        <v>1</v>
      </c>
    </row>
    <row r="2846" spans="1:35" x14ac:dyDescent="0.3">
      <c r="A2846" t="s">
        <v>3319</v>
      </c>
      <c r="AI2846">
        <v>1</v>
      </c>
    </row>
    <row r="2847" spans="1:35" x14ac:dyDescent="0.3">
      <c r="A2847" t="s">
        <v>3320</v>
      </c>
      <c r="AI2847">
        <v>1</v>
      </c>
    </row>
    <row r="2848" spans="1:35" x14ac:dyDescent="0.3">
      <c r="A2848" t="s">
        <v>3321</v>
      </c>
      <c r="AI2848">
        <v>1</v>
      </c>
    </row>
    <row r="2849" spans="1:35" x14ac:dyDescent="0.3">
      <c r="A2849" t="s">
        <v>3322</v>
      </c>
      <c r="AI2849">
        <v>2</v>
      </c>
    </row>
    <row r="2850" spans="1:35" x14ac:dyDescent="0.3">
      <c r="A2850" t="s">
        <v>3323</v>
      </c>
      <c r="AI2850">
        <v>4</v>
      </c>
    </row>
    <row r="2851" spans="1:35" x14ac:dyDescent="0.3">
      <c r="A2851" t="s">
        <v>3324</v>
      </c>
      <c r="AI2851">
        <v>19</v>
      </c>
    </row>
    <row r="2852" spans="1:35" x14ac:dyDescent="0.3">
      <c r="A2852" t="s">
        <v>3325</v>
      </c>
      <c r="AI2852">
        <v>7</v>
      </c>
    </row>
    <row r="2853" spans="1:35" x14ac:dyDescent="0.3">
      <c r="A2853" t="s">
        <v>3326</v>
      </c>
      <c r="AI2853">
        <v>1</v>
      </c>
    </row>
    <row r="2854" spans="1:35" x14ac:dyDescent="0.3">
      <c r="A2854" t="s">
        <v>3327</v>
      </c>
      <c r="AI2854">
        <v>1</v>
      </c>
    </row>
    <row r="2855" spans="1:35" x14ac:dyDescent="0.3">
      <c r="A2855" t="s">
        <v>3328</v>
      </c>
      <c r="AI2855">
        <v>1</v>
      </c>
    </row>
    <row r="2856" spans="1:35" x14ac:dyDescent="0.3">
      <c r="A2856" t="s">
        <v>3329</v>
      </c>
      <c r="AI2856">
        <v>2</v>
      </c>
    </row>
    <row r="2857" spans="1:35" x14ac:dyDescent="0.3">
      <c r="A2857" t="s">
        <v>3330</v>
      </c>
      <c r="AI2857">
        <v>19</v>
      </c>
    </row>
    <row r="2858" spans="1:35" x14ac:dyDescent="0.3">
      <c r="A2858" t="s">
        <v>3331</v>
      </c>
      <c r="AI2858">
        <v>21</v>
      </c>
    </row>
    <row r="2859" spans="1:35" x14ac:dyDescent="0.3">
      <c r="A2859" t="s">
        <v>3332</v>
      </c>
      <c r="AI2859">
        <v>3</v>
      </c>
    </row>
    <row r="2860" spans="1:35" x14ac:dyDescent="0.3">
      <c r="A2860" t="s">
        <v>3333</v>
      </c>
      <c r="AI2860">
        <v>10</v>
      </c>
    </row>
    <row r="2861" spans="1:35" x14ac:dyDescent="0.3">
      <c r="A2861" t="s">
        <v>3334</v>
      </c>
      <c r="AI2861">
        <v>8</v>
      </c>
    </row>
    <row r="2862" spans="1:35" x14ac:dyDescent="0.3">
      <c r="A2862" t="s">
        <v>3335</v>
      </c>
      <c r="AI2862">
        <v>1</v>
      </c>
    </row>
    <row r="2863" spans="1:35" x14ac:dyDescent="0.3">
      <c r="A2863" t="s">
        <v>3336</v>
      </c>
      <c r="AI2863">
        <v>1</v>
      </c>
    </row>
    <row r="2864" spans="1:35" x14ac:dyDescent="0.3">
      <c r="A2864" t="s">
        <v>3337</v>
      </c>
      <c r="AI2864">
        <v>1</v>
      </c>
    </row>
    <row r="2865" spans="1:35" x14ac:dyDescent="0.3">
      <c r="A2865" t="s">
        <v>3338</v>
      </c>
      <c r="AI2865">
        <v>1</v>
      </c>
    </row>
    <row r="2866" spans="1:35" x14ac:dyDescent="0.3">
      <c r="A2866" t="s">
        <v>3339</v>
      </c>
      <c r="AI2866">
        <v>2</v>
      </c>
    </row>
    <row r="2867" spans="1:35" x14ac:dyDescent="0.3">
      <c r="A2867" t="s">
        <v>3340</v>
      </c>
      <c r="AI2867">
        <v>1</v>
      </c>
    </row>
    <row r="2868" spans="1:35" x14ac:dyDescent="0.3">
      <c r="A2868" t="s">
        <v>3341</v>
      </c>
      <c r="AI2868">
        <v>1</v>
      </c>
    </row>
    <row r="2869" spans="1:35" x14ac:dyDescent="0.3">
      <c r="A2869" t="s">
        <v>3342</v>
      </c>
      <c r="AI2869">
        <v>1</v>
      </c>
    </row>
    <row r="2870" spans="1:35" x14ac:dyDescent="0.3">
      <c r="A2870" t="s">
        <v>3343</v>
      </c>
      <c r="AI2870">
        <v>1</v>
      </c>
    </row>
    <row r="2871" spans="1:35" x14ac:dyDescent="0.3">
      <c r="A2871" t="s">
        <v>3344</v>
      </c>
      <c r="AI2871">
        <v>2</v>
      </c>
    </row>
    <row r="2872" spans="1:35" x14ac:dyDescent="0.3">
      <c r="A2872" t="s">
        <v>3345</v>
      </c>
      <c r="AI2872">
        <v>1</v>
      </c>
    </row>
    <row r="2873" spans="1:35" x14ac:dyDescent="0.3">
      <c r="A2873" t="s">
        <v>3346</v>
      </c>
      <c r="AI2873">
        <v>1</v>
      </c>
    </row>
    <row r="2874" spans="1:35" x14ac:dyDescent="0.3">
      <c r="A2874" t="s">
        <v>3347</v>
      </c>
      <c r="AI2874">
        <v>1</v>
      </c>
    </row>
    <row r="2875" spans="1:35" x14ac:dyDescent="0.3">
      <c r="A2875" t="s">
        <v>3348</v>
      </c>
      <c r="AI2875">
        <v>1</v>
      </c>
    </row>
    <row r="2876" spans="1:35" x14ac:dyDescent="0.3">
      <c r="A2876" t="s">
        <v>3349</v>
      </c>
      <c r="AI2876">
        <v>1</v>
      </c>
    </row>
    <row r="2877" spans="1:35" x14ac:dyDescent="0.3">
      <c r="A2877" t="s">
        <v>3350</v>
      </c>
      <c r="AI2877">
        <v>1</v>
      </c>
    </row>
    <row r="2878" spans="1:35" x14ac:dyDescent="0.3">
      <c r="A2878" t="s">
        <v>3351</v>
      </c>
      <c r="AI2878">
        <v>1</v>
      </c>
    </row>
    <row r="2879" spans="1:35" x14ac:dyDescent="0.3">
      <c r="A2879" t="s">
        <v>3352</v>
      </c>
      <c r="AI2879">
        <v>1</v>
      </c>
    </row>
    <row r="2880" spans="1:35" x14ac:dyDescent="0.3">
      <c r="A2880" t="s">
        <v>3353</v>
      </c>
      <c r="AI2880">
        <v>1</v>
      </c>
    </row>
    <row r="2881" spans="1:35" x14ac:dyDescent="0.3">
      <c r="A2881" t="s">
        <v>3354</v>
      </c>
      <c r="AI2881">
        <v>2</v>
      </c>
    </row>
    <row r="2882" spans="1:35" x14ac:dyDescent="0.3">
      <c r="A2882" t="s">
        <v>3355</v>
      </c>
      <c r="AI2882">
        <v>2</v>
      </c>
    </row>
    <row r="2883" spans="1:35" x14ac:dyDescent="0.3">
      <c r="A2883" t="s">
        <v>3356</v>
      </c>
      <c r="AI2883">
        <v>1</v>
      </c>
    </row>
    <row r="2884" spans="1:35" x14ac:dyDescent="0.3">
      <c r="A2884" t="s">
        <v>3357</v>
      </c>
      <c r="AI2884">
        <v>3</v>
      </c>
    </row>
    <row r="2885" spans="1:35" x14ac:dyDescent="0.3">
      <c r="A2885" t="s">
        <v>3358</v>
      </c>
      <c r="AI2885">
        <v>1</v>
      </c>
    </row>
    <row r="2886" spans="1:35" x14ac:dyDescent="0.3">
      <c r="A2886" t="s">
        <v>3359</v>
      </c>
      <c r="AI2886">
        <v>2</v>
      </c>
    </row>
    <row r="2887" spans="1:35" x14ac:dyDescent="0.3">
      <c r="A2887" t="s">
        <v>3360</v>
      </c>
      <c r="AI2887">
        <v>2</v>
      </c>
    </row>
    <row r="2888" spans="1:35" x14ac:dyDescent="0.3">
      <c r="A2888" t="s">
        <v>3361</v>
      </c>
      <c r="AI2888">
        <v>2</v>
      </c>
    </row>
    <row r="2889" spans="1:35" x14ac:dyDescent="0.3">
      <c r="A2889" t="s">
        <v>3362</v>
      </c>
      <c r="AI2889">
        <v>3</v>
      </c>
    </row>
    <row r="2890" spans="1:35" x14ac:dyDescent="0.3">
      <c r="A2890" t="s">
        <v>3363</v>
      </c>
      <c r="AI2890">
        <v>1</v>
      </c>
    </row>
    <row r="2891" spans="1:35" x14ac:dyDescent="0.3">
      <c r="A2891" t="s">
        <v>3364</v>
      </c>
      <c r="AI2891">
        <v>1</v>
      </c>
    </row>
    <row r="2892" spans="1:35" x14ac:dyDescent="0.3">
      <c r="A2892" t="s">
        <v>3365</v>
      </c>
      <c r="AI2892">
        <v>6</v>
      </c>
    </row>
    <row r="2893" spans="1:35" x14ac:dyDescent="0.3">
      <c r="A2893" t="s">
        <v>3366</v>
      </c>
      <c r="AI2893">
        <v>2</v>
      </c>
    </row>
    <row r="2894" spans="1:35" x14ac:dyDescent="0.3">
      <c r="A2894" t="s">
        <v>3367</v>
      </c>
      <c r="AI2894">
        <v>1</v>
      </c>
    </row>
    <row r="2895" spans="1:35" x14ac:dyDescent="0.3">
      <c r="A2895" t="s">
        <v>3368</v>
      </c>
      <c r="AI2895">
        <v>3</v>
      </c>
    </row>
    <row r="2896" spans="1:35" x14ac:dyDescent="0.3">
      <c r="A2896" t="s">
        <v>3369</v>
      </c>
      <c r="AI2896">
        <v>3</v>
      </c>
    </row>
    <row r="2897" spans="1:35" x14ac:dyDescent="0.3">
      <c r="A2897" t="s">
        <v>3370</v>
      </c>
      <c r="AI2897">
        <v>2</v>
      </c>
    </row>
    <row r="2898" spans="1:35" x14ac:dyDescent="0.3">
      <c r="A2898" t="s">
        <v>3371</v>
      </c>
      <c r="AI2898">
        <v>3</v>
      </c>
    </row>
    <row r="2899" spans="1:35" x14ac:dyDescent="0.3">
      <c r="A2899" t="s">
        <v>3372</v>
      </c>
      <c r="AI2899">
        <v>2</v>
      </c>
    </row>
    <row r="2900" spans="1:35" x14ac:dyDescent="0.3">
      <c r="A2900" t="s">
        <v>3373</v>
      </c>
      <c r="AI2900">
        <v>2</v>
      </c>
    </row>
    <row r="2901" spans="1:35" x14ac:dyDescent="0.3">
      <c r="A2901" t="s">
        <v>3374</v>
      </c>
      <c r="AI2901">
        <v>2</v>
      </c>
    </row>
    <row r="2902" spans="1:35" x14ac:dyDescent="0.3">
      <c r="A2902" t="s">
        <v>3375</v>
      </c>
      <c r="AI2902">
        <v>1</v>
      </c>
    </row>
    <row r="2903" spans="1:35" x14ac:dyDescent="0.3">
      <c r="A2903" t="s">
        <v>3376</v>
      </c>
      <c r="AI2903">
        <v>5</v>
      </c>
    </row>
    <row r="2904" spans="1:35" x14ac:dyDescent="0.3">
      <c r="A2904" t="s">
        <v>3377</v>
      </c>
      <c r="AI2904">
        <v>4</v>
      </c>
    </row>
    <row r="2905" spans="1:35" x14ac:dyDescent="0.3">
      <c r="A2905" t="s">
        <v>3378</v>
      </c>
      <c r="AI2905">
        <v>2</v>
      </c>
    </row>
    <row r="2906" spans="1:35" x14ac:dyDescent="0.3">
      <c r="A2906" t="s">
        <v>3379</v>
      </c>
      <c r="AI2906">
        <v>3</v>
      </c>
    </row>
    <row r="2907" spans="1:35" x14ac:dyDescent="0.3">
      <c r="A2907" t="s">
        <v>3380</v>
      </c>
      <c r="AI2907">
        <v>1</v>
      </c>
    </row>
    <row r="2908" spans="1:35" x14ac:dyDescent="0.3">
      <c r="A2908" t="s">
        <v>3381</v>
      </c>
      <c r="AI2908">
        <v>6</v>
      </c>
    </row>
    <row r="2909" spans="1:35" x14ac:dyDescent="0.3">
      <c r="A2909" t="s">
        <v>3382</v>
      </c>
      <c r="AI2909">
        <v>2</v>
      </c>
    </row>
    <row r="2910" spans="1:35" x14ac:dyDescent="0.3">
      <c r="A2910" t="s">
        <v>3383</v>
      </c>
      <c r="AI2910">
        <v>2</v>
      </c>
    </row>
    <row r="2911" spans="1:35" x14ac:dyDescent="0.3">
      <c r="A2911" t="s">
        <v>3384</v>
      </c>
      <c r="AI2911">
        <v>10</v>
      </c>
    </row>
    <row r="2912" spans="1:35" x14ac:dyDescent="0.3">
      <c r="A2912" t="s">
        <v>3385</v>
      </c>
      <c r="AI2912">
        <v>10</v>
      </c>
    </row>
    <row r="2913" spans="1:35" x14ac:dyDescent="0.3">
      <c r="A2913" t="s">
        <v>3386</v>
      </c>
      <c r="AI2913">
        <v>2</v>
      </c>
    </row>
    <row r="2914" spans="1:35" x14ac:dyDescent="0.3">
      <c r="A2914" t="s">
        <v>3387</v>
      </c>
      <c r="AI2914">
        <v>2</v>
      </c>
    </row>
    <row r="2915" spans="1:35" x14ac:dyDescent="0.3">
      <c r="A2915" t="s">
        <v>3388</v>
      </c>
      <c r="AI2915">
        <v>4</v>
      </c>
    </row>
    <row r="2916" spans="1:35" x14ac:dyDescent="0.3">
      <c r="A2916" t="s">
        <v>3389</v>
      </c>
      <c r="AI2916">
        <v>1</v>
      </c>
    </row>
    <row r="2917" spans="1:35" x14ac:dyDescent="0.3">
      <c r="A2917" t="s">
        <v>3390</v>
      </c>
      <c r="AI2917">
        <v>3</v>
      </c>
    </row>
    <row r="2918" spans="1:35" x14ac:dyDescent="0.3">
      <c r="A2918" t="s">
        <v>3391</v>
      </c>
      <c r="AI2918">
        <v>4</v>
      </c>
    </row>
    <row r="2919" spans="1:35" x14ac:dyDescent="0.3">
      <c r="A2919" t="s">
        <v>3392</v>
      </c>
      <c r="AI2919">
        <v>3</v>
      </c>
    </row>
    <row r="2920" spans="1:35" x14ac:dyDescent="0.3">
      <c r="A2920" t="s">
        <v>3393</v>
      </c>
      <c r="AI2920">
        <v>2</v>
      </c>
    </row>
    <row r="2921" spans="1:35" x14ac:dyDescent="0.3">
      <c r="A2921" t="s">
        <v>3394</v>
      </c>
      <c r="AI2921">
        <v>2</v>
      </c>
    </row>
    <row r="2922" spans="1:35" x14ac:dyDescent="0.3">
      <c r="A2922" t="s">
        <v>3395</v>
      </c>
      <c r="AI2922">
        <v>1</v>
      </c>
    </row>
    <row r="2923" spans="1:35" x14ac:dyDescent="0.3">
      <c r="A2923" t="s">
        <v>3396</v>
      </c>
      <c r="AI2923">
        <v>3</v>
      </c>
    </row>
    <row r="2924" spans="1:35" x14ac:dyDescent="0.3">
      <c r="A2924" t="s">
        <v>3397</v>
      </c>
      <c r="AI2924">
        <v>16</v>
      </c>
    </row>
    <row r="2925" spans="1:35" x14ac:dyDescent="0.3">
      <c r="A2925" t="s">
        <v>3398</v>
      </c>
      <c r="AI2925">
        <v>2</v>
      </c>
    </row>
    <row r="2926" spans="1:35" x14ac:dyDescent="0.3">
      <c r="A2926" t="s">
        <v>3399</v>
      </c>
      <c r="AI2926">
        <v>3</v>
      </c>
    </row>
    <row r="2927" spans="1:35" x14ac:dyDescent="0.3">
      <c r="A2927" t="s">
        <v>3400</v>
      </c>
      <c r="AI2927">
        <v>9</v>
      </c>
    </row>
    <row r="2928" spans="1:35" x14ac:dyDescent="0.3">
      <c r="A2928" t="s">
        <v>4255</v>
      </c>
      <c r="AI2928">
        <v>70</v>
      </c>
    </row>
    <row r="2929" spans="1:35" x14ac:dyDescent="0.3">
      <c r="A2929" t="s">
        <v>3401</v>
      </c>
      <c r="AI2929">
        <v>20</v>
      </c>
    </row>
    <row r="2930" spans="1:35" x14ac:dyDescent="0.3">
      <c r="A2930" t="s">
        <v>3402</v>
      </c>
      <c r="AI2930">
        <v>15</v>
      </c>
    </row>
    <row r="2931" spans="1:35" x14ac:dyDescent="0.3">
      <c r="A2931" t="s">
        <v>3403</v>
      </c>
      <c r="AI2931">
        <v>17</v>
      </c>
    </row>
    <row r="2932" spans="1:35" x14ac:dyDescent="0.3">
      <c r="A2932" t="s">
        <v>3404</v>
      </c>
      <c r="AI2932">
        <v>1</v>
      </c>
    </row>
    <row r="2933" spans="1:35" x14ac:dyDescent="0.3">
      <c r="A2933" t="s">
        <v>4373</v>
      </c>
      <c r="AI2933">
        <v>4</v>
      </c>
    </row>
    <row r="2934" spans="1:35" x14ac:dyDescent="0.3">
      <c r="A2934" t="s">
        <v>3405</v>
      </c>
      <c r="AI2934">
        <v>3</v>
      </c>
    </row>
    <row r="2935" spans="1:35" x14ac:dyDescent="0.3">
      <c r="A2935" t="s">
        <v>3406</v>
      </c>
      <c r="AI2935">
        <v>5</v>
      </c>
    </row>
    <row r="2936" spans="1:35" x14ac:dyDescent="0.3">
      <c r="A2936" t="s">
        <v>3407</v>
      </c>
      <c r="AI2936">
        <v>24</v>
      </c>
    </row>
    <row r="2937" spans="1:35" x14ac:dyDescent="0.3">
      <c r="A2937" t="s">
        <v>3408</v>
      </c>
      <c r="AI2937">
        <v>3</v>
      </c>
    </row>
    <row r="2938" spans="1:35" x14ac:dyDescent="0.3">
      <c r="A2938" t="s">
        <v>3409</v>
      </c>
      <c r="AI2938">
        <v>0</v>
      </c>
    </row>
    <row r="2939" spans="1:35" x14ac:dyDescent="0.3">
      <c r="A2939" t="s">
        <v>3410</v>
      </c>
      <c r="AI2939">
        <v>1</v>
      </c>
    </row>
    <row r="2940" spans="1:35" x14ac:dyDescent="0.3">
      <c r="A2940" t="s">
        <v>3411</v>
      </c>
      <c r="AI2940">
        <v>2</v>
      </c>
    </row>
    <row r="2941" spans="1:35" x14ac:dyDescent="0.3">
      <c r="A2941" t="s">
        <v>3412</v>
      </c>
      <c r="AI2941">
        <v>2</v>
      </c>
    </row>
    <row r="2942" spans="1:35" x14ac:dyDescent="0.3">
      <c r="A2942" t="s">
        <v>3413</v>
      </c>
      <c r="AI2942">
        <v>1</v>
      </c>
    </row>
    <row r="2943" spans="1:35" x14ac:dyDescent="0.3">
      <c r="A2943" t="s">
        <v>3414</v>
      </c>
      <c r="AI2943">
        <v>2</v>
      </c>
    </row>
    <row r="2944" spans="1:35" x14ac:dyDescent="0.3">
      <c r="A2944" t="s">
        <v>3415</v>
      </c>
      <c r="AI2944">
        <v>3</v>
      </c>
    </row>
    <row r="2945" spans="1:35" x14ac:dyDescent="0.3">
      <c r="A2945" t="s">
        <v>3416</v>
      </c>
      <c r="AI2945">
        <v>5</v>
      </c>
    </row>
    <row r="2946" spans="1:35" x14ac:dyDescent="0.3">
      <c r="A2946" t="s">
        <v>3417</v>
      </c>
      <c r="AI2946">
        <v>4</v>
      </c>
    </row>
    <row r="2947" spans="1:35" x14ac:dyDescent="0.3">
      <c r="A2947" t="s">
        <v>3418</v>
      </c>
      <c r="AI2947">
        <v>2</v>
      </c>
    </row>
    <row r="2948" spans="1:35" x14ac:dyDescent="0.3">
      <c r="A2948" t="s">
        <v>3419</v>
      </c>
      <c r="AI2948">
        <v>3</v>
      </c>
    </row>
    <row r="2949" spans="1:35" x14ac:dyDescent="0.3">
      <c r="A2949" t="s">
        <v>3420</v>
      </c>
      <c r="AI2949">
        <v>5</v>
      </c>
    </row>
    <row r="2950" spans="1:35" x14ac:dyDescent="0.3">
      <c r="A2950" t="s">
        <v>3421</v>
      </c>
      <c r="AI2950">
        <v>24</v>
      </c>
    </row>
    <row r="2951" spans="1:35" x14ac:dyDescent="0.3">
      <c r="A2951" t="s">
        <v>3422</v>
      </c>
      <c r="AI2951">
        <v>21</v>
      </c>
    </row>
    <row r="2952" spans="1:35" x14ac:dyDescent="0.3">
      <c r="A2952" t="s">
        <v>3423</v>
      </c>
      <c r="AI2952">
        <v>21</v>
      </c>
    </row>
    <row r="2953" spans="1:35" x14ac:dyDescent="0.3">
      <c r="A2953" t="s">
        <v>3424</v>
      </c>
      <c r="AI2953">
        <v>17</v>
      </c>
    </row>
    <row r="2954" spans="1:35" x14ac:dyDescent="0.3">
      <c r="A2954" t="s">
        <v>3425</v>
      </c>
      <c r="AI2954">
        <v>1</v>
      </c>
    </row>
    <row r="2955" spans="1:35" x14ac:dyDescent="0.3">
      <c r="A2955" t="s">
        <v>4374</v>
      </c>
      <c r="AI2955">
        <v>2</v>
      </c>
    </row>
    <row r="2956" spans="1:35" x14ac:dyDescent="0.3">
      <c r="A2956" t="s">
        <v>4375</v>
      </c>
      <c r="AI2956">
        <v>2</v>
      </c>
    </row>
    <row r="2957" spans="1:35" x14ac:dyDescent="0.3">
      <c r="A2957" t="s">
        <v>3426</v>
      </c>
      <c r="AI2957">
        <v>8</v>
      </c>
    </row>
    <row r="2958" spans="1:35" x14ac:dyDescent="0.3">
      <c r="A2958" t="s">
        <v>3427</v>
      </c>
      <c r="AI2958">
        <v>40</v>
      </c>
    </row>
    <row r="2959" spans="1:35" x14ac:dyDescent="0.3">
      <c r="A2959" t="s">
        <v>3428</v>
      </c>
      <c r="AI2959">
        <v>22</v>
      </c>
    </row>
    <row r="2960" spans="1:35" x14ac:dyDescent="0.3">
      <c r="A2960" t="s">
        <v>3429</v>
      </c>
      <c r="AI2960">
        <v>4</v>
      </c>
    </row>
    <row r="2961" spans="1:35" x14ac:dyDescent="0.3">
      <c r="A2961" t="s">
        <v>3430</v>
      </c>
      <c r="AI2961">
        <v>8</v>
      </c>
    </row>
    <row r="2962" spans="1:35" x14ac:dyDescent="0.3">
      <c r="A2962" t="s">
        <v>3431</v>
      </c>
      <c r="AI2962">
        <v>2</v>
      </c>
    </row>
    <row r="2963" spans="1:35" x14ac:dyDescent="0.3">
      <c r="A2963" t="s">
        <v>3432</v>
      </c>
      <c r="AI2963">
        <v>2</v>
      </c>
    </row>
    <row r="2964" spans="1:35" x14ac:dyDescent="0.3">
      <c r="A2964" t="s">
        <v>3433</v>
      </c>
      <c r="AI2964">
        <v>1</v>
      </c>
    </row>
    <row r="2965" spans="1:35" x14ac:dyDescent="0.3">
      <c r="A2965" t="s">
        <v>3434</v>
      </c>
      <c r="AI2965">
        <v>1</v>
      </c>
    </row>
    <row r="2966" spans="1:35" x14ac:dyDescent="0.3">
      <c r="A2966" t="s">
        <v>3435</v>
      </c>
      <c r="AI2966">
        <v>1</v>
      </c>
    </row>
    <row r="2967" spans="1:35" x14ac:dyDescent="0.3">
      <c r="A2967" t="s">
        <v>3436</v>
      </c>
      <c r="AI2967">
        <v>1</v>
      </c>
    </row>
    <row r="2968" spans="1:35" x14ac:dyDescent="0.3">
      <c r="A2968" t="s">
        <v>3437</v>
      </c>
      <c r="AI2968">
        <v>1</v>
      </c>
    </row>
    <row r="2969" spans="1:35" x14ac:dyDescent="0.3">
      <c r="A2969" t="s">
        <v>3438</v>
      </c>
      <c r="AI2969">
        <v>1</v>
      </c>
    </row>
    <row r="2970" spans="1:35" x14ac:dyDescent="0.3">
      <c r="A2970" t="s">
        <v>3439</v>
      </c>
      <c r="AI2970">
        <v>3</v>
      </c>
    </row>
    <row r="2971" spans="1:35" x14ac:dyDescent="0.3">
      <c r="A2971" t="s">
        <v>3440</v>
      </c>
      <c r="AI2971">
        <v>2</v>
      </c>
    </row>
    <row r="2972" spans="1:35" x14ac:dyDescent="0.3">
      <c r="A2972" t="s">
        <v>3441</v>
      </c>
      <c r="AI2972">
        <v>3</v>
      </c>
    </row>
    <row r="2973" spans="1:35" x14ac:dyDescent="0.3">
      <c r="A2973" t="s">
        <v>3442</v>
      </c>
      <c r="AI2973">
        <v>1</v>
      </c>
    </row>
    <row r="2974" spans="1:35" x14ac:dyDescent="0.3">
      <c r="A2974" t="s">
        <v>3443</v>
      </c>
      <c r="AI2974">
        <v>1</v>
      </c>
    </row>
    <row r="2975" spans="1:35" x14ac:dyDescent="0.3">
      <c r="A2975" t="s">
        <v>3444</v>
      </c>
      <c r="AI2975">
        <v>2</v>
      </c>
    </row>
    <row r="2976" spans="1:35" x14ac:dyDescent="0.3">
      <c r="A2976" t="s">
        <v>3445</v>
      </c>
      <c r="AI2976">
        <v>2</v>
      </c>
    </row>
    <row r="2977" spans="1:35" x14ac:dyDescent="0.3">
      <c r="A2977" t="s">
        <v>3446</v>
      </c>
      <c r="AI2977">
        <v>2</v>
      </c>
    </row>
    <row r="2978" spans="1:35" x14ac:dyDescent="0.3">
      <c r="A2978" t="s">
        <v>3447</v>
      </c>
      <c r="AI2978">
        <v>2</v>
      </c>
    </row>
    <row r="2979" spans="1:35" x14ac:dyDescent="0.3">
      <c r="A2979" t="s">
        <v>3448</v>
      </c>
      <c r="AI2979">
        <v>2</v>
      </c>
    </row>
    <row r="2980" spans="1:35" x14ac:dyDescent="0.3">
      <c r="A2980" t="s">
        <v>3449</v>
      </c>
      <c r="AI2980">
        <v>1</v>
      </c>
    </row>
    <row r="2981" spans="1:35" x14ac:dyDescent="0.3">
      <c r="A2981" t="s">
        <v>3451</v>
      </c>
      <c r="AI2981">
        <v>3</v>
      </c>
    </row>
    <row r="2982" spans="1:35" x14ac:dyDescent="0.3">
      <c r="A2982" t="s">
        <v>3452</v>
      </c>
      <c r="AI2982">
        <v>2</v>
      </c>
    </row>
    <row r="2983" spans="1:35" x14ac:dyDescent="0.3">
      <c r="A2983" t="s">
        <v>3453</v>
      </c>
      <c r="AI2983">
        <v>11</v>
      </c>
    </row>
    <row r="2984" spans="1:35" x14ac:dyDescent="0.3">
      <c r="A2984" t="s">
        <v>3454</v>
      </c>
      <c r="AI2984">
        <v>29</v>
      </c>
    </row>
    <row r="2985" spans="1:35" x14ac:dyDescent="0.3">
      <c r="A2985" t="s">
        <v>3455</v>
      </c>
      <c r="AI2985">
        <v>9</v>
      </c>
    </row>
    <row r="2986" spans="1:35" x14ac:dyDescent="0.3">
      <c r="A2986" t="s">
        <v>3456</v>
      </c>
      <c r="AI2986">
        <v>1</v>
      </c>
    </row>
    <row r="2987" spans="1:35" x14ac:dyDescent="0.3">
      <c r="A2987" t="s">
        <v>3457</v>
      </c>
      <c r="AI2987">
        <v>4</v>
      </c>
    </row>
    <row r="2988" spans="1:35" x14ac:dyDescent="0.3">
      <c r="A2988" t="s">
        <v>3458</v>
      </c>
      <c r="AI2988">
        <v>56</v>
      </c>
    </row>
    <row r="2989" spans="1:35" x14ac:dyDescent="0.3">
      <c r="A2989" t="s">
        <v>3459</v>
      </c>
      <c r="AI2989">
        <v>30</v>
      </c>
    </row>
    <row r="2990" spans="1:35" x14ac:dyDescent="0.3">
      <c r="A2990" t="s">
        <v>3460</v>
      </c>
      <c r="AI2990">
        <v>15</v>
      </c>
    </row>
    <row r="2991" spans="1:35" x14ac:dyDescent="0.3">
      <c r="A2991" t="s">
        <v>3461</v>
      </c>
      <c r="AI2991">
        <v>4</v>
      </c>
    </row>
    <row r="2992" spans="1:35" x14ac:dyDescent="0.3">
      <c r="A2992" t="s">
        <v>3462</v>
      </c>
      <c r="AI2992">
        <v>7</v>
      </c>
    </row>
    <row r="2993" spans="1:35" x14ac:dyDescent="0.3">
      <c r="A2993" t="s">
        <v>3463</v>
      </c>
      <c r="AI2993">
        <v>20</v>
      </c>
    </row>
    <row r="2994" spans="1:35" x14ac:dyDescent="0.3">
      <c r="A2994" t="s">
        <v>3464</v>
      </c>
      <c r="AI2994">
        <v>24</v>
      </c>
    </row>
    <row r="2995" spans="1:35" x14ac:dyDescent="0.3">
      <c r="A2995" t="s">
        <v>3465</v>
      </c>
      <c r="AI2995">
        <v>2</v>
      </c>
    </row>
    <row r="2996" spans="1:35" x14ac:dyDescent="0.3">
      <c r="A2996" t="s">
        <v>3466</v>
      </c>
      <c r="AI2996">
        <v>3</v>
      </c>
    </row>
    <row r="2997" spans="1:35" x14ac:dyDescent="0.3">
      <c r="A2997" t="s">
        <v>3467</v>
      </c>
      <c r="AI2997">
        <v>1</v>
      </c>
    </row>
    <row r="2998" spans="1:35" x14ac:dyDescent="0.3">
      <c r="A2998" t="s">
        <v>3468</v>
      </c>
      <c r="AI2998">
        <v>15</v>
      </c>
    </row>
    <row r="2999" spans="1:35" x14ac:dyDescent="0.3">
      <c r="A2999" t="s">
        <v>3469</v>
      </c>
      <c r="AI2999">
        <v>25</v>
      </c>
    </row>
    <row r="3000" spans="1:35" x14ac:dyDescent="0.3">
      <c r="A3000" t="s">
        <v>3470</v>
      </c>
      <c r="AI3000">
        <v>11</v>
      </c>
    </row>
    <row r="3001" spans="1:35" x14ac:dyDescent="0.3">
      <c r="A3001" t="s">
        <v>3471</v>
      </c>
      <c r="AI3001">
        <v>1</v>
      </c>
    </row>
    <row r="3002" spans="1:35" x14ac:dyDescent="0.3">
      <c r="A3002" t="s">
        <v>3472</v>
      </c>
      <c r="AI3002">
        <v>44</v>
      </c>
    </row>
    <row r="3003" spans="1:35" x14ac:dyDescent="0.3">
      <c r="A3003" t="s">
        <v>3473</v>
      </c>
      <c r="AI3003">
        <v>12</v>
      </c>
    </row>
    <row r="3004" spans="1:35" x14ac:dyDescent="0.3">
      <c r="A3004" t="s">
        <v>3474</v>
      </c>
      <c r="AI3004">
        <v>5</v>
      </c>
    </row>
    <row r="3005" spans="1:35" x14ac:dyDescent="0.3">
      <c r="A3005" t="s">
        <v>3475</v>
      </c>
      <c r="AI3005">
        <v>1</v>
      </c>
    </row>
    <row r="3006" spans="1:35" x14ac:dyDescent="0.3">
      <c r="A3006" t="s">
        <v>3476</v>
      </c>
      <c r="AI3006">
        <v>21</v>
      </c>
    </row>
    <row r="3007" spans="1:35" x14ac:dyDescent="0.3">
      <c r="A3007" t="s">
        <v>3477</v>
      </c>
      <c r="AI3007">
        <v>3</v>
      </c>
    </row>
    <row r="3008" spans="1:35" x14ac:dyDescent="0.3">
      <c r="A3008" t="s">
        <v>3478</v>
      </c>
      <c r="AI3008">
        <v>23</v>
      </c>
    </row>
    <row r="3009" spans="1:35" x14ac:dyDescent="0.3">
      <c r="A3009" t="s">
        <v>3479</v>
      </c>
      <c r="AI3009">
        <v>1</v>
      </c>
    </row>
    <row r="3010" spans="1:35" x14ac:dyDescent="0.3">
      <c r="A3010" t="s">
        <v>3480</v>
      </c>
      <c r="AI3010">
        <v>18</v>
      </c>
    </row>
    <row r="3011" spans="1:35" x14ac:dyDescent="0.3">
      <c r="A3011" t="s">
        <v>3481</v>
      </c>
      <c r="AI3011">
        <v>4</v>
      </c>
    </row>
    <row r="3012" spans="1:35" x14ac:dyDescent="0.3">
      <c r="A3012" t="s">
        <v>3482</v>
      </c>
      <c r="AI3012">
        <v>20</v>
      </c>
    </row>
    <row r="3013" spans="1:35" x14ac:dyDescent="0.3">
      <c r="A3013" t="s">
        <v>3483</v>
      </c>
      <c r="AI3013">
        <v>6</v>
      </c>
    </row>
    <row r="3014" spans="1:35" x14ac:dyDescent="0.3">
      <c r="A3014" t="s">
        <v>3484</v>
      </c>
      <c r="AI3014">
        <v>58</v>
      </c>
    </row>
    <row r="3015" spans="1:35" x14ac:dyDescent="0.3">
      <c r="A3015" t="s">
        <v>3485</v>
      </c>
      <c r="AI3015">
        <v>61</v>
      </c>
    </row>
    <row r="3016" spans="1:35" x14ac:dyDescent="0.3">
      <c r="A3016" t="s">
        <v>3486</v>
      </c>
      <c r="AI3016">
        <v>106</v>
      </c>
    </row>
    <row r="3017" spans="1:35" x14ac:dyDescent="0.3">
      <c r="A3017" t="s">
        <v>3487</v>
      </c>
      <c r="AI3017">
        <v>73</v>
      </c>
    </row>
    <row r="3018" spans="1:35" x14ac:dyDescent="0.3">
      <c r="A3018" t="s">
        <v>3489</v>
      </c>
      <c r="AI3018">
        <v>50</v>
      </c>
    </row>
    <row r="3019" spans="1:35" x14ac:dyDescent="0.3">
      <c r="A3019" t="s">
        <v>3490</v>
      </c>
      <c r="AI3019">
        <v>10</v>
      </c>
    </row>
    <row r="3020" spans="1:35" x14ac:dyDescent="0.3">
      <c r="A3020" t="s">
        <v>3491</v>
      </c>
      <c r="AI3020">
        <v>85</v>
      </c>
    </row>
    <row r="3021" spans="1:35" x14ac:dyDescent="0.3">
      <c r="A3021" t="s">
        <v>3493</v>
      </c>
      <c r="AI3021">
        <v>94</v>
      </c>
    </row>
    <row r="3022" spans="1:35" x14ac:dyDescent="0.3">
      <c r="A3022" t="s">
        <v>3495</v>
      </c>
      <c r="AI3022">
        <v>85</v>
      </c>
    </row>
    <row r="3023" spans="1:35" x14ac:dyDescent="0.3">
      <c r="A3023" t="s">
        <v>3497</v>
      </c>
      <c r="AI3023">
        <v>83</v>
      </c>
    </row>
    <row r="3024" spans="1:35" x14ac:dyDescent="0.3">
      <c r="A3024" t="s">
        <v>3498</v>
      </c>
      <c r="AI3024">
        <v>108</v>
      </c>
    </row>
    <row r="3025" spans="1:35" x14ac:dyDescent="0.3">
      <c r="A3025" t="s">
        <v>3499</v>
      </c>
      <c r="AI3025">
        <v>6</v>
      </c>
    </row>
    <row r="3026" spans="1:35" x14ac:dyDescent="0.3">
      <c r="A3026" t="s">
        <v>3500</v>
      </c>
      <c r="AI3026">
        <v>4</v>
      </c>
    </row>
    <row r="3027" spans="1:35" x14ac:dyDescent="0.3">
      <c r="A3027" t="s">
        <v>3502</v>
      </c>
      <c r="AI3027">
        <v>65</v>
      </c>
    </row>
    <row r="3028" spans="1:35" x14ac:dyDescent="0.3">
      <c r="A3028" t="s">
        <v>3504</v>
      </c>
      <c r="AI3028">
        <v>15</v>
      </c>
    </row>
    <row r="3029" spans="1:35" x14ac:dyDescent="0.3">
      <c r="A3029" t="s">
        <v>3506</v>
      </c>
      <c r="AI3029">
        <v>64</v>
      </c>
    </row>
    <row r="3030" spans="1:35" x14ac:dyDescent="0.3">
      <c r="A3030" t="s">
        <v>3507</v>
      </c>
      <c r="AI3030">
        <v>6</v>
      </c>
    </row>
    <row r="3031" spans="1:35" x14ac:dyDescent="0.3">
      <c r="A3031" t="s">
        <v>3508</v>
      </c>
      <c r="AI3031">
        <v>3</v>
      </c>
    </row>
    <row r="3032" spans="1:35" x14ac:dyDescent="0.3">
      <c r="A3032" t="s">
        <v>3509</v>
      </c>
      <c r="AI3032">
        <v>1</v>
      </c>
    </row>
    <row r="3033" spans="1:35" x14ac:dyDescent="0.3">
      <c r="A3033" t="s">
        <v>4376</v>
      </c>
      <c r="AI3033">
        <v>48</v>
      </c>
    </row>
    <row r="3034" spans="1:35" x14ac:dyDescent="0.3">
      <c r="A3034" t="s">
        <v>4377</v>
      </c>
      <c r="AI3034">
        <v>43</v>
      </c>
    </row>
    <row r="3035" spans="1:35" x14ac:dyDescent="0.3">
      <c r="A3035" t="s">
        <v>4265</v>
      </c>
      <c r="AI3035">
        <v>238</v>
      </c>
    </row>
    <row r="3036" spans="1:35" x14ac:dyDescent="0.3">
      <c r="A3036" t="s">
        <v>4378</v>
      </c>
      <c r="AI3036">
        <v>42</v>
      </c>
    </row>
    <row r="3037" spans="1:35" x14ac:dyDescent="0.3">
      <c r="A3037" t="s">
        <v>4379</v>
      </c>
      <c r="AI3037">
        <v>39</v>
      </c>
    </row>
    <row r="3038" spans="1:35" x14ac:dyDescent="0.3">
      <c r="A3038" t="s">
        <v>4380</v>
      </c>
      <c r="AI3038">
        <v>26</v>
      </c>
    </row>
    <row r="3039" spans="1:35" x14ac:dyDescent="0.3">
      <c r="A3039" t="s">
        <v>3510</v>
      </c>
      <c r="AI3039">
        <v>1</v>
      </c>
    </row>
    <row r="3040" spans="1:35" x14ac:dyDescent="0.3">
      <c r="A3040" t="s">
        <v>3511</v>
      </c>
      <c r="AI3040">
        <v>4</v>
      </c>
    </row>
    <row r="3041" spans="1:35" x14ac:dyDescent="0.3">
      <c r="A3041" t="s">
        <v>3512</v>
      </c>
      <c r="AI3041">
        <v>1</v>
      </c>
    </row>
    <row r="3042" spans="1:35" x14ac:dyDescent="0.3">
      <c r="A3042" t="s">
        <v>3513</v>
      </c>
      <c r="AI3042">
        <v>7</v>
      </c>
    </row>
    <row r="3043" spans="1:35" x14ac:dyDescent="0.3">
      <c r="A3043" t="s">
        <v>3514</v>
      </c>
      <c r="AI3043">
        <v>0</v>
      </c>
    </row>
    <row r="3044" spans="1:35" x14ac:dyDescent="0.3">
      <c r="A3044" t="s">
        <v>3515</v>
      </c>
      <c r="AI3044">
        <v>4</v>
      </c>
    </row>
    <row r="3045" spans="1:35" x14ac:dyDescent="0.3">
      <c r="A3045" t="s">
        <v>3516</v>
      </c>
      <c r="AI3045">
        <v>1</v>
      </c>
    </row>
    <row r="3046" spans="1:35" x14ac:dyDescent="0.3">
      <c r="A3046" t="s">
        <v>3517</v>
      </c>
      <c r="AI3046">
        <v>1</v>
      </c>
    </row>
    <row r="3047" spans="1:35" x14ac:dyDescent="0.3">
      <c r="A3047" t="s">
        <v>3518</v>
      </c>
      <c r="AI3047">
        <v>5</v>
      </c>
    </row>
    <row r="3048" spans="1:35" x14ac:dyDescent="0.3">
      <c r="A3048" t="s">
        <v>3519</v>
      </c>
      <c r="AI3048">
        <v>2</v>
      </c>
    </row>
    <row r="3049" spans="1:35" x14ac:dyDescent="0.3">
      <c r="A3049" t="s">
        <v>3520</v>
      </c>
      <c r="AI3049">
        <v>0</v>
      </c>
    </row>
    <row r="3050" spans="1:35" x14ac:dyDescent="0.3">
      <c r="A3050" t="s">
        <v>3521</v>
      </c>
      <c r="AI3050">
        <v>1</v>
      </c>
    </row>
    <row r="3051" spans="1:35" x14ac:dyDescent="0.3">
      <c r="A3051" t="s">
        <v>3522</v>
      </c>
      <c r="AI3051">
        <v>2</v>
      </c>
    </row>
    <row r="3052" spans="1:35" x14ac:dyDescent="0.3">
      <c r="A3052" t="s">
        <v>3523</v>
      </c>
      <c r="AI3052">
        <v>3</v>
      </c>
    </row>
    <row r="3053" spans="1:35" x14ac:dyDescent="0.3">
      <c r="A3053" t="s">
        <v>3524</v>
      </c>
      <c r="AI3053">
        <v>2</v>
      </c>
    </row>
    <row r="3054" spans="1:35" x14ac:dyDescent="0.3">
      <c r="A3054" t="s">
        <v>3525</v>
      </c>
      <c r="AI3054">
        <v>2</v>
      </c>
    </row>
    <row r="3055" spans="1:35" x14ac:dyDescent="0.3">
      <c r="A3055" t="s">
        <v>3526</v>
      </c>
      <c r="AI3055">
        <v>1</v>
      </c>
    </row>
    <row r="3056" spans="1:35" x14ac:dyDescent="0.3">
      <c r="A3056" t="s">
        <v>3527</v>
      </c>
      <c r="AI3056">
        <v>1</v>
      </c>
    </row>
    <row r="3057" spans="1:35" x14ac:dyDescent="0.3">
      <c r="A3057" t="s">
        <v>3528</v>
      </c>
      <c r="AI3057">
        <v>1</v>
      </c>
    </row>
    <row r="3058" spans="1:35" x14ac:dyDescent="0.3">
      <c r="A3058" t="s">
        <v>3529</v>
      </c>
      <c r="AI3058">
        <v>1</v>
      </c>
    </row>
    <row r="3059" spans="1:35" x14ac:dyDescent="0.3">
      <c r="A3059" t="s">
        <v>3530</v>
      </c>
      <c r="AI3059">
        <v>0</v>
      </c>
    </row>
    <row r="3060" spans="1:35" x14ac:dyDescent="0.3">
      <c r="A3060" t="s">
        <v>3531</v>
      </c>
      <c r="AI3060">
        <v>1</v>
      </c>
    </row>
    <row r="3061" spans="1:35" x14ac:dyDescent="0.3">
      <c r="A3061" t="s">
        <v>3532</v>
      </c>
      <c r="AI3061">
        <v>1</v>
      </c>
    </row>
    <row r="3062" spans="1:35" x14ac:dyDescent="0.3">
      <c r="A3062" t="s">
        <v>3533</v>
      </c>
      <c r="AI3062">
        <v>1</v>
      </c>
    </row>
    <row r="3063" spans="1:35" x14ac:dyDescent="0.3">
      <c r="A3063" t="s">
        <v>3534</v>
      </c>
      <c r="AI3063">
        <v>0</v>
      </c>
    </row>
    <row r="3064" spans="1:35" x14ac:dyDescent="0.3">
      <c r="A3064" t="s">
        <v>3535</v>
      </c>
      <c r="AI3064">
        <v>3</v>
      </c>
    </row>
    <row r="3065" spans="1:35" x14ac:dyDescent="0.3">
      <c r="A3065" t="s">
        <v>3536</v>
      </c>
      <c r="AI3065">
        <v>2</v>
      </c>
    </row>
    <row r="3066" spans="1:35" x14ac:dyDescent="0.3">
      <c r="A3066" t="s">
        <v>3537</v>
      </c>
      <c r="AI3066">
        <v>4</v>
      </c>
    </row>
    <row r="3067" spans="1:35" x14ac:dyDescent="0.3">
      <c r="A3067" t="s">
        <v>3538</v>
      </c>
      <c r="AI3067">
        <v>2</v>
      </c>
    </row>
    <row r="3068" spans="1:35" x14ac:dyDescent="0.3">
      <c r="A3068" t="s">
        <v>3539</v>
      </c>
      <c r="AI3068">
        <v>3</v>
      </c>
    </row>
    <row r="3069" spans="1:35" x14ac:dyDescent="0.3">
      <c r="A3069" t="s">
        <v>3540</v>
      </c>
      <c r="AI3069">
        <v>6</v>
      </c>
    </row>
    <row r="3070" spans="1:35" x14ac:dyDescent="0.3">
      <c r="A3070" t="s">
        <v>3541</v>
      </c>
      <c r="AI3070">
        <v>1</v>
      </c>
    </row>
    <row r="3071" spans="1:35" x14ac:dyDescent="0.3">
      <c r="A3071" t="s">
        <v>3542</v>
      </c>
      <c r="AI3071">
        <v>2</v>
      </c>
    </row>
    <row r="3072" spans="1:35" x14ac:dyDescent="0.3">
      <c r="A3072" t="s">
        <v>3543</v>
      </c>
      <c r="AI3072">
        <v>2</v>
      </c>
    </row>
    <row r="3073" spans="1:35" x14ac:dyDescent="0.3">
      <c r="A3073" t="s">
        <v>3544</v>
      </c>
      <c r="AI3073">
        <v>101</v>
      </c>
    </row>
    <row r="3074" spans="1:35" x14ac:dyDescent="0.3">
      <c r="A3074" t="s">
        <v>3545</v>
      </c>
      <c r="AI3074">
        <v>170</v>
      </c>
    </row>
    <row r="3075" spans="1:35" x14ac:dyDescent="0.3">
      <c r="A3075" t="s">
        <v>3546</v>
      </c>
      <c r="AI3075">
        <v>115</v>
      </c>
    </row>
    <row r="3076" spans="1:35" x14ac:dyDescent="0.3">
      <c r="A3076" t="s">
        <v>3547</v>
      </c>
      <c r="AI3076">
        <v>61</v>
      </c>
    </row>
    <row r="3077" spans="1:35" x14ac:dyDescent="0.3">
      <c r="A3077" t="s">
        <v>3548</v>
      </c>
      <c r="AI3077">
        <v>20</v>
      </c>
    </row>
    <row r="3078" spans="1:35" x14ac:dyDescent="0.3">
      <c r="A3078" t="s">
        <v>3549</v>
      </c>
      <c r="AI3078">
        <v>5</v>
      </c>
    </row>
    <row r="3079" spans="1:35" x14ac:dyDescent="0.3">
      <c r="A3079" t="s">
        <v>3550</v>
      </c>
      <c r="AI3079">
        <v>1</v>
      </c>
    </row>
    <row r="3080" spans="1:35" x14ac:dyDescent="0.3">
      <c r="A3080" t="s">
        <v>3551</v>
      </c>
      <c r="AI3080">
        <v>3</v>
      </c>
    </row>
    <row r="3081" spans="1:35" x14ac:dyDescent="0.3">
      <c r="A3081" t="s">
        <v>3552</v>
      </c>
      <c r="AI3081">
        <v>6</v>
      </c>
    </row>
    <row r="3082" spans="1:35" x14ac:dyDescent="0.3">
      <c r="A3082" t="s">
        <v>3553</v>
      </c>
      <c r="AI3082">
        <v>8</v>
      </c>
    </row>
    <row r="3083" spans="1:35" x14ac:dyDescent="0.3">
      <c r="A3083" t="s">
        <v>3554</v>
      </c>
      <c r="AI3083">
        <v>6</v>
      </c>
    </row>
    <row r="3084" spans="1:35" x14ac:dyDescent="0.3">
      <c r="A3084" t="s">
        <v>3555</v>
      </c>
      <c r="AI3084">
        <v>2</v>
      </c>
    </row>
    <row r="3085" spans="1:35" x14ac:dyDescent="0.3">
      <c r="A3085" t="s">
        <v>3556</v>
      </c>
      <c r="AI3085">
        <v>2</v>
      </c>
    </row>
    <row r="3086" spans="1:35" x14ac:dyDescent="0.3">
      <c r="A3086" t="s">
        <v>3557</v>
      </c>
      <c r="AI3086">
        <v>1</v>
      </c>
    </row>
    <row r="3087" spans="1:35" x14ac:dyDescent="0.3">
      <c r="A3087" t="s">
        <v>3558</v>
      </c>
      <c r="AI3087">
        <v>1</v>
      </c>
    </row>
    <row r="3088" spans="1:35" x14ac:dyDescent="0.3">
      <c r="A3088" t="s">
        <v>3559</v>
      </c>
      <c r="AI3088">
        <v>1</v>
      </c>
    </row>
    <row r="3089" spans="1:35" x14ac:dyDescent="0.3">
      <c r="A3089" t="s">
        <v>3560</v>
      </c>
      <c r="AI3089">
        <v>1</v>
      </c>
    </row>
    <row r="3090" spans="1:35" x14ac:dyDescent="0.3">
      <c r="A3090" t="s">
        <v>3561</v>
      </c>
      <c r="AI3090">
        <v>1</v>
      </c>
    </row>
    <row r="3091" spans="1:35" x14ac:dyDescent="0.3">
      <c r="A3091" t="s">
        <v>3562</v>
      </c>
      <c r="AI3091">
        <v>1</v>
      </c>
    </row>
    <row r="3092" spans="1:35" x14ac:dyDescent="0.3">
      <c r="A3092" t="s">
        <v>3563</v>
      </c>
      <c r="AI3092">
        <v>2</v>
      </c>
    </row>
    <row r="3093" spans="1:35" x14ac:dyDescent="0.3">
      <c r="A3093" t="s">
        <v>3564</v>
      </c>
      <c r="AI3093">
        <v>1</v>
      </c>
    </row>
    <row r="3094" spans="1:35" x14ac:dyDescent="0.3">
      <c r="A3094" t="s">
        <v>3565</v>
      </c>
      <c r="AI3094">
        <v>1</v>
      </c>
    </row>
    <row r="3095" spans="1:35" x14ac:dyDescent="0.3">
      <c r="A3095" t="s">
        <v>3566</v>
      </c>
      <c r="AI3095">
        <v>2</v>
      </c>
    </row>
    <row r="3096" spans="1:35" x14ac:dyDescent="0.3">
      <c r="A3096" t="s">
        <v>3567</v>
      </c>
      <c r="AI3096">
        <v>7</v>
      </c>
    </row>
    <row r="3097" spans="1:35" x14ac:dyDescent="0.3">
      <c r="A3097" t="s">
        <v>3568</v>
      </c>
      <c r="AI3097">
        <v>2</v>
      </c>
    </row>
    <row r="3098" spans="1:35" x14ac:dyDescent="0.3">
      <c r="A3098" t="s">
        <v>3569</v>
      </c>
      <c r="AI3098">
        <v>1</v>
      </c>
    </row>
    <row r="3099" spans="1:35" x14ac:dyDescent="0.3">
      <c r="A3099" t="s">
        <v>3570</v>
      </c>
      <c r="AI3099">
        <v>2</v>
      </c>
    </row>
    <row r="3100" spans="1:35" x14ac:dyDescent="0.3">
      <c r="A3100" t="s">
        <v>3571</v>
      </c>
      <c r="AI3100">
        <v>4</v>
      </c>
    </row>
    <row r="3101" spans="1:35" x14ac:dyDescent="0.3">
      <c r="A3101" t="s">
        <v>3572</v>
      </c>
      <c r="AI3101">
        <v>4</v>
      </c>
    </row>
    <row r="3102" spans="1:35" x14ac:dyDescent="0.3">
      <c r="A3102" t="s">
        <v>3573</v>
      </c>
      <c r="AI3102">
        <v>1</v>
      </c>
    </row>
    <row r="3103" spans="1:35" x14ac:dyDescent="0.3">
      <c r="A3103" t="s">
        <v>3574</v>
      </c>
      <c r="AI3103">
        <v>5</v>
      </c>
    </row>
    <row r="3104" spans="1:35" x14ac:dyDescent="0.3">
      <c r="A3104" t="s">
        <v>3575</v>
      </c>
      <c r="AI3104">
        <v>8</v>
      </c>
    </row>
    <row r="3105" spans="1:35" x14ac:dyDescent="0.3">
      <c r="A3105" t="s">
        <v>3576</v>
      </c>
      <c r="AI3105">
        <v>6</v>
      </c>
    </row>
    <row r="3106" spans="1:35" x14ac:dyDescent="0.3">
      <c r="A3106" t="s">
        <v>3577</v>
      </c>
      <c r="AI3106">
        <v>2</v>
      </c>
    </row>
    <row r="3107" spans="1:35" x14ac:dyDescent="0.3">
      <c r="A3107" t="s">
        <v>3578</v>
      </c>
      <c r="AI3107">
        <v>3</v>
      </c>
    </row>
    <row r="3108" spans="1:35" x14ac:dyDescent="0.3">
      <c r="A3108" t="s">
        <v>3579</v>
      </c>
      <c r="AI3108">
        <v>6</v>
      </c>
    </row>
    <row r="3109" spans="1:35" x14ac:dyDescent="0.3">
      <c r="A3109" t="s">
        <v>3580</v>
      </c>
      <c r="AI3109">
        <v>7</v>
      </c>
    </row>
    <row r="3110" spans="1:35" x14ac:dyDescent="0.3">
      <c r="A3110" t="s">
        <v>3581</v>
      </c>
      <c r="AI3110">
        <v>2</v>
      </c>
    </row>
    <row r="3111" spans="1:35" x14ac:dyDescent="0.3">
      <c r="A3111" t="s">
        <v>3582</v>
      </c>
      <c r="AI3111">
        <v>4</v>
      </c>
    </row>
    <row r="3112" spans="1:35" x14ac:dyDescent="0.3">
      <c r="A3112" t="s">
        <v>3583</v>
      </c>
      <c r="AI3112">
        <v>2</v>
      </c>
    </row>
    <row r="3113" spans="1:35" x14ac:dyDescent="0.3">
      <c r="A3113" t="s">
        <v>3584</v>
      </c>
      <c r="AI3113">
        <v>4</v>
      </c>
    </row>
    <row r="3114" spans="1:35" x14ac:dyDescent="0.3">
      <c r="A3114" t="s">
        <v>3585</v>
      </c>
      <c r="AI3114">
        <v>2</v>
      </c>
    </row>
    <row r="3115" spans="1:35" x14ac:dyDescent="0.3">
      <c r="A3115" t="s">
        <v>3586</v>
      </c>
      <c r="AI3115">
        <v>1</v>
      </c>
    </row>
    <row r="3116" spans="1:35" x14ac:dyDescent="0.3">
      <c r="A3116" t="s">
        <v>3587</v>
      </c>
      <c r="AI3116">
        <v>2</v>
      </c>
    </row>
    <row r="3117" spans="1:35" x14ac:dyDescent="0.3">
      <c r="A3117" t="s">
        <v>3588</v>
      </c>
      <c r="AI3117">
        <v>5</v>
      </c>
    </row>
    <row r="3118" spans="1:35" x14ac:dyDescent="0.3">
      <c r="A3118" t="s">
        <v>3589</v>
      </c>
      <c r="AI3118">
        <v>4</v>
      </c>
    </row>
    <row r="3119" spans="1:35" x14ac:dyDescent="0.3">
      <c r="A3119" t="s">
        <v>3590</v>
      </c>
      <c r="AI3119">
        <v>2</v>
      </c>
    </row>
    <row r="3120" spans="1:35" x14ac:dyDescent="0.3">
      <c r="A3120" t="s">
        <v>3591</v>
      </c>
      <c r="AI3120">
        <v>2</v>
      </c>
    </row>
    <row r="3121" spans="1:35" x14ac:dyDescent="0.3">
      <c r="A3121" t="s">
        <v>3592</v>
      </c>
      <c r="AI3121">
        <v>4</v>
      </c>
    </row>
    <row r="3122" spans="1:35" x14ac:dyDescent="0.3">
      <c r="A3122" t="s">
        <v>3593</v>
      </c>
      <c r="AI3122">
        <v>1</v>
      </c>
    </row>
    <row r="3123" spans="1:35" x14ac:dyDescent="0.3">
      <c r="A3123" t="s">
        <v>3594</v>
      </c>
      <c r="AI3123">
        <v>2</v>
      </c>
    </row>
    <row r="3124" spans="1:35" x14ac:dyDescent="0.3">
      <c r="A3124" t="s">
        <v>3595</v>
      </c>
      <c r="AI3124">
        <v>4</v>
      </c>
    </row>
    <row r="3125" spans="1:35" x14ac:dyDescent="0.3">
      <c r="A3125" t="s">
        <v>3596</v>
      </c>
      <c r="AI3125">
        <v>7</v>
      </c>
    </row>
    <row r="3126" spans="1:35" x14ac:dyDescent="0.3">
      <c r="A3126" t="s">
        <v>3597</v>
      </c>
      <c r="AI3126">
        <v>9</v>
      </c>
    </row>
    <row r="3127" spans="1:35" x14ac:dyDescent="0.3">
      <c r="A3127" t="s">
        <v>3598</v>
      </c>
      <c r="AI3127">
        <v>1</v>
      </c>
    </row>
    <row r="3128" spans="1:35" x14ac:dyDescent="0.3">
      <c r="A3128" t="s">
        <v>3599</v>
      </c>
      <c r="AI3128">
        <v>7</v>
      </c>
    </row>
    <row r="3129" spans="1:35" x14ac:dyDescent="0.3">
      <c r="A3129" t="s">
        <v>3600</v>
      </c>
      <c r="AI3129">
        <v>7</v>
      </c>
    </row>
    <row r="3130" spans="1:35" x14ac:dyDescent="0.3">
      <c r="A3130" t="s">
        <v>3601</v>
      </c>
      <c r="AI3130">
        <v>5</v>
      </c>
    </row>
    <row r="3131" spans="1:35" x14ac:dyDescent="0.3">
      <c r="A3131" t="s">
        <v>3602</v>
      </c>
      <c r="AI3131">
        <v>6</v>
      </c>
    </row>
    <row r="3132" spans="1:35" x14ac:dyDescent="0.3">
      <c r="A3132" t="s">
        <v>3603</v>
      </c>
      <c r="AI3132">
        <v>8</v>
      </c>
    </row>
    <row r="3133" spans="1:35" x14ac:dyDescent="0.3">
      <c r="A3133" t="s">
        <v>3604</v>
      </c>
      <c r="AI3133">
        <v>1</v>
      </c>
    </row>
    <row r="3134" spans="1:35" x14ac:dyDescent="0.3">
      <c r="A3134" t="s">
        <v>3605</v>
      </c>
      <c r="AI3134">
        <v>6</v>
      </c>
    </row>
    <row r="3135" spans="1:35" x14ac:dyDescent="0.3">
      <c r="A3135" t="s">
        <v>3606</v>
      </c>
      <c r="AI3135">
        <v>10</v>
      </c>
    </row>
    <row r="3136" spans="1:35" x14ac:dyDescent="0.3">
      <c r="A3136" t="s">
        <v>3607</v>
      </c>
      <c r="AI3136">
        <v>2</v>
      </c>
    </row>
    <row r="3137" spans="1:35" x14ac:dyDescent="0.3">
      <c r="A3137" t="s">
        <v>3608</v>
      </c>
      <c r="AI3137">
        <v>2</v>
      </c>
    </row>
    <row r="3138" spans="1:35" x14ac:dyDescent="0.3">
      <c r="A3138" t="s">
        <v>3609</v>
      </c>
      <c r="AI3138">
        <v>1</v>
      </c>
    </row>
    <row r="3139" spans="1:35" x14ac:dyDescent="0.3">
      <c r="A3139" t="s">
        <v>3610</v>
      </c>
      <c r="AI3139">
        <v>5</v>
      </c>
    </row>
    <row r="3140" spans="1:35" x14ac:dyDescent="0.3">
      <c r="A3140" t="s">
        <v>3611</v>
      </c>
      <c r="AI3140">
        <v>2</v>
      </c>
    </row>
    <row r="3141" spans="1:35" x14ac:dyDescent="0.3">
      <c r="A3141" t="s">
        <v>3612</v>
      </c>
      <c r="AI3141">
        <v>4</v>
      </c>
    </row>
    <row r="3142" spans="1:35" x14ac:dyDescent="0.3">
      <c r="A3142" t="s">
        <v>3613</v>
      </c>
      <c r="AI3142">
        <v>4</v>
      </c>
    </row>
    <row r="3143" spans="1:35" x14ac:dyDescent="0.3">
      <c r="A3143" t="s">
        <v>3614</v>
      </c>
      <c r="AI3143">
        <v>4</v>
      </c>
    </row>
    <row r="3144" spans="1:35" x14ac:dyDescent="0.3">
      <c r="A3144" t="s">
        <v>3615</v>
      </c>
      <c r="AI3144">
        <v>8</v>
      </c>
    </row>
    <row r="3145" spans="1:35" x14ac:dyDescent="0.3">
      <c r="A3145" t="s">
        <v>3616</v>
      </c>
      <c r="AI3145">
        <v>6</v>
      </c>
    </row>
    <row r="3146" spans="1:35" x14ac:dyDescent="0.3">
      <c r="A3146" t="s">
        <v>3617</v>
      </c>
      <c r="AI3146">
        <v>2</v>
      </c>
    </row>
    <row r="3147" spans="1:35" x14ac:dyDescent="0.3">
      <c r="A3147" t="s">
        <v>3618</v>
      </c>
      <c r="AI3147">
        <v>3</v>
      </c>
    </row>
    <row r="3148" spans="1:35" x14ac:dyDescent="0.3">
      <c r="A3148" t="s">
        <v>3619</v>
      </c>
      <c r="AI3148">
        <v>1</v>
      </c>
    </row>
    <row r="3149" spans="1:35" x14ac:dyDescent="0.3">
      <c r="A3149" t="s">
        <v>3620</v>
      </c>
      <c r="AI3149">
        <v>3</v>
      </c>
    </row>
    <row r="3150" spans="1:35" x14ac:dyDescent="0.3">
      <c r="A3150" t="s">
        <v>3621</v>
      </c>
      <c r="AI3150">
        <v>2</v>
      </c>
    </row>
    <row r="3151" spans="1:35" x14ac:dyDescent="0.3">
      <c r="A3151" t="s">
        <v>3622</v>
      </c>
      <c r="AI3151">
        <v>9</v>
      </c>
    </row>
    <row r="3152" spans="1:35" x14ac:dyDescent="0.3">
      <c r="A3152" t="s">
        <v>3623</v>
      </c>
      <c r="AI3152">
        <v>5</v>
      </c>
    </row>
    <row r="3153" spans="1:35" x14ac:dyDescent="0.3">
      <c r="A3153" t="s">
        <v>3624</v>
      </c>
      <c r="AI3153">
        <v>6</v>
      </c>
    </row>
    <row r="3154" spans="1:35" x14ac:dyDescent="0.3">
      <c r="A3154" t="s">
        <v>3625</v>
      </c>
      <c r="AI3154">
        <v>2</v>
      </c>
    </row>
    <row r="3155" spans="1:35" x14ac:dyDescent="0.3">
      <c r="A3155" t="s">
        <v>3626</v>
      </c>
      <c r="AI3155">
        <v>9</v>
      </c>
    </row>
    <row r="3156" spans="1:35" x14ac:dyDescent="0.3">
      <c r="A3156" t="s">
        <v>3627</v>
      </c>
      <c r="AI3156">
        <v>9</v>
      </c>
    </row>
    <row r="3157" spans="1:35" x14ac:dyDescent="0.3">
      <c r="A3157" t="s">
        <v>3628</v>
      </c>
      <c r="AI3157">
        <v>6</v>
      </c>
    </row>
    <row r="3158" spans="1:35" x14ac:dyDescent="0.3">
      <c r="A3158" t="s">
        <v>3629</v>
      </c>
      <c r="AI3158">
        <v>3</v>
      </c>
    </row>
    <row r="3159" spans="1:35" x14ac:dyDescent="0.3">
      <c r="A3159" t="s">
        <v>3630</v>
      </c>
      <c r="AI3159">
        <v>1</v>
      </c>
    </row>
    <row r="3160" spans="1:35" x14ac:dyDescent="0.3">
      <c r="A3160" t="s">
        <v>3631</v>
      </c>
      <c r="AI3160">
        <v>5</v>
      </c>
    </row>
    <row r="3161" spans="1:35" x14ac:dyDescent="0.3">
      <c r="A3161" t="s">
        <v>3632</v>
      </c>
      <c r="AI3161">
        <v>6</v>
      </c>
    </row>
    <row r="3162" spans="1:35" x14ac:dyDescent="0.3">
      <c r="A3162" t="s">
        <v>3633</v>
      </c>
      <c r="AI3162">
        <v>4</v>
      </c>
    </row>
    <row r="3163" spans="1:35" x14ac:dyDescent="0.3">
      <c r="A3163" t="s">
        <v>3634</v>
      </c>
      <c r="AI3163">
        <v>6</v>
      </c>
    </row>
    <row r="3164" spans="1:35" x14ac:dyDescent="0.3">
      <c r="A3164" t="s">
        <v>3635</v>
      </c>
      <c r="AI3164">
        <v>14</v>
      </c>
    </row>
    <row r="3165" spans="1:35" x14ac:dyDescent="0.3">
      <c r="A3165" t="s">
        <v>3636</v>
      </c>
      <c r="AI3165">
        <v>15</v>
      </c>
    </row>
    <row r="3166" spans="1:35" x14ac:dyDescent="0.3">
      <c r="A3166" t="s">
        <v>3637</v>
      </c>
      <c r="AI3166">
        <v>6</v>
      </c>
    </row>
    <row r="3167" spans="1:35" x14ac:dyDescent="0.3">
      <c r="A3167" t="s">
        <v>3638</v>
      </c>
      <c r="AI3167">
        <v>6</v>
      </c>
    </row>
    <row r="3168" spans="1:35" x14ac:dyDescent="0.3">
      <c r="A3168" t="s">
        <v>3639</v>
      </c>
      <c r="AI3168">
        <v>13</v>
      </c>
    </row>
    <row r="3169" spans="1:35" x14ac:dyDescent="0.3">
      <c r="A3169" t="s">
        <v>3640</v>
      </c>
      <c r="AI3169">
        <v>14</v>
      </c>
    </row>
    <row r="3170" spans="1:35" x14ac:dyDescent="0.3">
      <c r="A3170" t="s">
        <v>3641</v>
      </c>
      <c r="AI3170">
        <v>6</v>
      </c>
    </row>
    <row r="3171" spans="1:35" x14ac:dyDescent="0.3">
      <c r="A3171" t="s">
        <v>3642</v>
      </c>
      <c r="AI3171">
        <v>5</v>
      </c>
    </row>
    <row r="3172" spans="1:35" x14ac:dyDescent="0.3">
      <c r="A3172" t="s">
        <v>3643</v>
      </c>
      <c r="AI3172">
        <v>7</v>
      </c>
    </row>
    <row r="3173" spans="1:35" x14ac:dyDescent="0.3">
      <c r="A3173" t="s">
        <v>3644</v>
      </c>
      <c r="AI3173">
        <v>12</v>
      </c>
    </row>
    <row r="3174" spans="1:35" x14ac:dyDescent="0.3">
      <c r="A3174" t="s">
        <v>3645</v>
      </c>
      <c r="AI3174">
        <v>7</v>
      </c>
    </row>
    <row r="3175" spans="1:35" x14ac:dyDescent="0.3">
      <c r="A3175" t="s">
        <v>3646</v>
      </c>
      <c r="AI3175">
        <v>4</v>
      </c>
    </row>
    <row r="3176" spans="1:35" x14ac:dyDescent="0.3">
      <c r="A3176" t="s">
        <v>3647</v>
      </c>
      <c r="AI3176">
        <v>10</v>
      </c>
    </row>
    <row r="3177" spans="1:35" x14ac:dyDescent="0.3">
      <c r="A3177" t="s">
        <v>3648</v>
      </c>
      <c r="AI3177">
        <v>12</v>
      </c>
    </row>
    <row r="3178" spans="1:35" x14ac:dyDescent="0.3">
      <c r="A3178" t="s">
        <v>3649</v>
      </c>
      <c r="AI3178">
        <v>4</v>
      </c>
    </row>
    <row r="3179" spans="1:35" x14ac:dyDescent="0.3">
      <c r="A3179" t="s">
        <v>3650</v>
      </c>
      <c r="AI3179">
        <v>1</v>
      </c>
    </row>
    <row r="3180" spans="1:35" x14ac:dyDescent="0.3">
      <c r="A3180" t="s">
        <v>3651</v>
      </c>
      <c r="AI3180">
        <v>1</v>
      </c>
    </row>
    <row r="3181" spans="1:35" x14ac:dyDescent="0.3">
      <c r="A3181" t="s">
        <v>3652</v>
      </c>
      <c r="AI3181">
        <v>1</v>
      </c>
    </row>
    <row r="3182" spans="1:35" x14ac:dyDescent="0.3">
      <c r="A3182" t="s">
        <v>3653</v>
      </c>
      <c r="AI3182">
        <v>1</v>
      </c>
    </row>
    <row r="3183" spans="1:35" x14ac:dyDescent="0.3">
      <c r="A3183" t="s">
        <v>3654</v>
      </c>
      <c r="AI3183">
        <v>1</v>
      </c>
    </row>
    <row r="3184" spans="1:35" x14ac:dyDescent="0.3">
      <c r="A3184" t="s">
        <v>3655</v>
      </c>
      <c r="AI3184">
        <v>1</v>
      </c>
    </row>
    <row r="3185" spans="1:35" x14ac:dyDescent="0.3">
      <c r="A3185" t="s">
        <v>3656</v>
      </c>
      <c r="AI3185">
        <v>1</v>
      </c>
    </row>
    <row r="3186" spans="1:35" x14ac:dyDescent="0.3">
      <c r="A3186" t="s">
        <v>3657</v>
      </c>
      <c r="AI3186">
        <v>2</v>
      </c>
    </row>
    <row r="3187" spans="1:35" x14ac:dyDescent="0.3">
      <c r="A3187" t="s">
        <v>3658</v>
      </c>
      <c r="AI3187">
        <v>3</v>
      </c>
    </row>
    <row r="3188" spans="1:35" x14ac:dyDescent="0.3">
      <c r="A3188" t="s">
        <v>3659</v>
      </c>
      <c r="AI3188">
        <v>0</v>
      </c>
    </row>
    <row r="3189" spans="1:35" x14ac:dyDescent="0.3">
      <c r="A3189" t="s">
        <v>3660</v>
      </c>
      <c r="AI3189">
        <v>1</v>
      </c>
    </row>
    <row r="3190" spans="1:35" x14ac:dyDescent="0.3">
      <c r="A3190" t="s">
        <v>3661</v>
      </c>
      <c r="AI3190">
        <v>2</v>
      </c>
    </row>
    <row r="3191" spans="1:35" x14ac:dyDescent="0.3">
      <c r="A3191" t="s">
        <v>3662</v>
      </c>
      <c r="AI3191">
        <v>3</v>
      </c>
    </row>
    <row r="3192" spans="1:35" x14ac:dyDescent="0.3">
      <c r="A3192" t="s">
        <v>3663</v>
      </c>
      <c r="AI3192">
        <v>5</v>
      </c>
    </row>
    <row r="3193" spans="1:35" x14ac:dyDescent="0.3">
      <c r="A3193" t="s">
        <v>3664</v>
      </c>
      <c r="AI3193">
        <v>3</v>
      </c>
    </row>
    <row r="3194" spans="1:35" x14ac:dyDescent="0.3">
      <c r="A3194" t="s">
        <v>3665</v>
      </c>
      <c r="AI3194">
        <v>3</v>
      </c>
    </row>
    <row r="3195" spans="1:35" x14ac:dyDescent="0.3">
      <c r="A3195" t="s">
        <v>3666</v>
      </c>
      <c r="AI3195">
        <v>2</v>
      </c>
    </row>
    <row r="3196" spans="1:35" x14ac:dyDescent="0.3">
      <c r="A3196" t="s">
        <v>3667</v>
      </c>
      <c r="AI3196">
        <v>1</v>
      </c>
    </row>
    <row r="3197" spans="1:35" x14ac:dyDescent="0.3">
      <c r="A3197" t="s">
        <v>3668</v>
      </c>
      <c r="AI3197">
        <v>2</v>
      </c>
    </row>
    <row r="3198" spans="1:35" x14ac:dyDescent="0.3">
      <c r="A3198" t="s">
        <v>3669</v>
      </c>
      <c r="AI3198">
        <v>2</v>
      </c>
    </row>
    <row r="3199" spans="1:35" x14ac:dyDescent="0.3">
      <c r="A3199" t="s">
        <v>3670</v>
      </c>
      <c r="AI3199">
        <v>2</v>
      </c>
    </row>
    <row r="3200" spans="1:35" x14ac:dyDescent="0.3">
      <c r="A3200" t="s">
        <v>3671</v>
      </c>
      <c r="AI3200">
        <v>3</v>
      </c>
    </row>
    <row r="3201" spans="1:35" x14ac:dyDescent="0.3">
      <c r="A3201" t="s">
        <v>3672</v>
      </c>
      <c r="AI3201">
        <v>5</v>
      </c>
    </row>
    <row r="3202" spans="1:35" x14ac:dyDescent="0.3">
      <c r="A3202" t="s">
        <v>3673</v>
      </c>
      <c r="AI3202">
        <v>1</v>
      </c>
    </row>
    <row r="3203" spans="1:35" x14ac:dyDescent="0.3">
      <c r="A3203" t="s">
        <v>3674</v>
      </c>
      <c r="AI3203">
        <v>6</v>
      </c>
    </row>
    <row r="3204" spans="1:35" x14ac:dyDescent="0.3">
      <c r="A3204" t="s">
        <v>3675</v>
      </c>
      <c r="AI3204">
        <v>1</v>
      </c>
    </row>
    <row r="3205" spans="1:35" x14ac:dyDescent="0.3">
      <c r="A3205" t="s">
        <v>3676</v>
      </c>
      <c r="AI3205">
        <v>2</v>
      </c>
    </row>
    <row r="3206" spans="1:35" x14ac:dyDescent="0.3">
      <c r="A3206" t="s">
        <v>3677</v>
      </c>
      <c r="AI3206">
        <v>2</v>
      </c>
    </row>
    <row r="3207" spans="1:35" x14ac:dyDescent="0.3">
      <c r="A3207" t="s">
        <v>3678</v>
      </c>
      <c r="AI3207">
        <v>2</v>
      </c>
    </row>
    <row r="3208" spans="1:35" x14ac:dyDescent="0.3">
      <c r="A3208" t="s">
        <v>3679</v>
      </c>
      <c r="AI3208">
        <v>2</v>
      </c>
    </row>
    <row r="3209" spans="1:35" x14ac:dyDescent="0.3">
      <c r="A3209" t="s">
        <v>3680</v>
      </c>
      <c r="AI3209">
        <v>1</v>
      </c>
    </row>
    <row r="3210" spans="1:35" x14ac:dyDescent="0.3">
      <c r="A3210" t="s">
        <v>3681</v>
      </c>
      <c r="AI3210">
        <v>3</v>
      </c>
    </row>
    <row r="3211" spans="1:35" x14ac:dyDescent="0.3">
      <c r="A3211" t="s">
        <v>3682</v>
      </c>
      <c r="AI3211">
        <v>2</v>
      </c>
    </row>
    <row r="3212" spans="1:35" x14ac:dyDescent="0.3">
      <c r="A3212" t="s">
        <v>3683</v>
      </c>
      <c r="AI3212">
        <v>1</v>
      </c>
    </row>
    <row r="3213" spans="1:35" x14ac:dyDescent="0.3">
      <c r="A3213" t="s">
        <v>3684</v>
      </c>
      <c r="AI3213">
        <v>3</v>
      </c>
    </row>
    <row r="3214" spans="1:35" x14ac:dyDescent="0.3">
      <c r="A3214" t="s">
        <v>3685</v>
      </c>
      <c r="AI3214">
        <v>2</v>
      </c>
    </row>
    <row r="3215" spans="1:35" x14ac:dyDescent="0.3">
      <c r="A3215" t="s">
        <v>3686</v>
      </c>
      <c r="AI3215">
        <v>8</v>
      </c>
    </row>
    <row r="3216" spans="1:35" x14ac:dyDescent="0.3">
      <c r="A3216" t="s">
        <v>3687</v>
      </c>
      <c r="AI3216">
        <v>6</v>
      </c>
    </row>
    <row r="3217" spans="1:35" x14ac:dyDescent="0.3">
      <c r="A3217" t="s">
        <v>3688</v>
      </c>
      <c r="AI3217">
        <v>2</v>
      </c>
    </row>
    <row r="3218" spans="1:35" x14ac:dyDescent="0.3">
      <c r="A3218" t="s">
        <v>3689</v>
      </c>
      <c r="AI3218">
        <v>3</v>
      </c>
    </row>
    <row r="3219" spans="1:35" x14ac:dyDescent="0.3">
      <c r="A3219" t="s">
        <v>3690</v>
      </c>
      <c r="AI3219">
        <v>1</v>
      </c>
    </row>
    <row r="3220" spans="1:35" x14ac:dyDescent="0.3">
      <c r="A3220" t="s">
        <v>3691</v>
      </c>
      <c r="AI3220">
        <v>5</v>
      </c>
    </row>
    <row r="3221" spans="1:35" x14ac:dyDescent="0.3">
      <c r="A3221" t="s">
        <v>3692</v>
      </c>
      <c r="AI3221">
        <v>2</v>
      </c>
    </row>
    <row r="3222" spans="1:35" x14ac:dyDescent="0.3">
      <c r="A3222" t="s">
        <v>3693</v>
      </c>
      <c r="AI3222">
        <v>4</v>
      </c>
    </row>
    <row r="3223" spans="1:35" x14ac:dyDescent="0.3">
      <c r="A3223" t="s">
        <v>4381</v>
      </c>
      <c r="AI3223">
        <v>0</v>
      </c>
    </row>
    <row r="3224" spans="1:35" x14ac:dyDescent="0.3">
      <c r="A3224" t="s">
        <v>3694</v>
      </c>
      <c r="AI3224">
        <v>1</v>
      </c>
    </row>
    <row r="3225" spans="1:35" x14ac:dyDescent="0.3">
      <c r="A3225" t="s">
        <v>3695</v>
      </c>
      <c r="AI3225">
        <v>1</v>
      </c>
    </row>
    <row r="3226" spans="1:35" x14ac:dyDescent="0.3">
      <c r="A3226" t="s">
        <v>3696</v>
      </c>
      <c r="AI3226">
        <v>5</v>
      </c>
    </row>
    <row r="3227" spans="1:35" x14ac:dyDescent="0.3">
      <c r="A3227" t="s">
        <v>3697</v>
      </c>
      <c r="AI3227">
        <v>1</v>
      </c>
    </row>
    <row r="3228" spans="1:35" x14ac:dyDescent="0.3">
      <c r="A3228" t="s">
        <v>3698</v>
      </c>
      <c r="AI3228">
        <v>11</v>
      </c>
    </row>
    <row r="3229" spans="1:35" x14ac:dyDescent="0.3">
      <c r="A3229" t="s">
        <v>3699</v>
      </c>
      <c r="AI3229">
        <v>6</v>
      </c>
    </row>
    <row r="3230" spans="1:35" x14ac:dyDescent="0.3">
      <c r="A3230" t="s">
        <v>3700</v>
      </c>
      <c r="AI3230">
        <v>6</v>
      </c>
    </row>
    <row r="3231" spans="1:35" x14ac:dyDescent="0.3">
      <c r="A3231" t="s">
        <v>3701</v>
      </c>
      <c r="AI3231">
        <v>3</v>
      </c>
    </row>
    <row r="3232" spans="1:35" x14ac:dyDescent="0.3">
      <c r="A3232" t="s">
        <v>3702</v>
      </c>
      <c r="AI3232">
        <v>5</v>
      </c>
    </row>
    <row r="3233" spans="1:35" x14ac:dyDescent="0.3">
      <c r="A3233" t="s">
        <v>3703</v>
      </c>
      <c r="AI3233">
        <v>4</v>
      </c>
    </row>
    <row r="3234" spans="1:35" x14ac:dyDescent="0.3">
      <c r="A3234" t="s">
        <v>3704</v>
      </c>
      <c r="AI3234">
        <v>4</v>
      </c>
    </row>
    <row r="3235" spans="1:35" x14ac:dyDescent="0.3">
      <c r="A3235" t="s">
        <v>3705</v>
      </c>
      <c r="AI3235">
        <v>11</v>
      </c>
    </row>
    <row r="3236" spans="1:35" x14ac:dyDescent="0.3">
      <c r="A3236" t="s">
        <v>3706</v>
      </c>
      <c r="AI3236">
        <v>14</v>
      </c>
    </row>
    <row r="3237" spans="1:35" x14ac:dyDescent="0.3">
      <c r="A3237" t="s">
        <v>3707</v>
      </c>
      <c r="AI3237">
        <v>4</v>
      </c>
    </row>
    <row r="3238" spans="1:35" x14ac:dyDescent="0.3">
      <c r="A3238" t="s">
        <v>3708</v>
      </c>
      <c r="AI3238">
        <v>8</v>
      </c>
    </row>
    <row r="3239" spans="1:35" x14ac:dyDescent="0.3">
      <c r="A3239" t="s">
        <v>3709</v>
      </c>
      <c r="AI3239">
        <v>7</v>
      </c>
    </row>
    <row r="3240" spans="1:35" x14ac:dyDescent="0.3">
      <c r="A3240" t="s">
        <v>3710</v>
      </c>
      <c r="AI3240">
        <v>7</v>
      </c>
    </row>
    <row r="3241" spans="1:35" x14ac:dyDescent="0.3">
      <c r="A3241" t="s">
        <v>3711</v>
      </c>
      <c r="AI3241">
        <v>10</v>
      </c>
    </row>
    <row r="3242" spans="1:35" x14ac:dyDescent="0.3">
      <c r="A3242" t="s">
        <v>3712</v>
      </c>
      <c r="AI3242">
        <v>9</v>
      </c>
    </row>
    <row r="3243" spans="1:35" x14ac:dyDescent="0.3">
      <c r="A3243" t="s">
        <v>3713</v>
      </c>
      <c r="AI3243">
        <v>5</v>
      </c>
    </row>
    <row r="3244" spans="1:35" x14ac:dyDescent="0.3">
      <c r="A3244" t="s">
        <v>3714</v>
      </c>
      <c r="AI3244">
        <v>4</v>
      </c>
    </row>
    <row r="3245" spans="1:35" x14ac:dyDescent="0.3">
      <c r="A3245" t="s">
        <v>3715</v>
      </c>
      <c r="AI3245">
        <v>6</v>
      </c>
    </row>
    <row r="3246" spans="1:35" x14ac:dyDescent="0.3">
      <c r="A3246" t="s">
        <v>3716</v>
      </c>
      <c r="AI3246">
        <v>12</v>
      </c>
    </row>
    <row r="3247" spans="1:35" x14ac:dyDescent="0.3">
      <c r="A3247" t="s">
        <v>3717</v>
      </c>
      <c r="AI3247">
        <v>3</v>
      </c>
    </row>
    <row r="3248" spans="1:35" x14ac:dyDescent="0.3">
      <c r="A3248" t="s">
        <v>3718</v>
      </c>
      <c r="AI3248">
        <v>7</v>
      </c>
    </row>
    <row r="3249" spans="1:35" x14ac:dyDescent="0.3">
      <c r="A3249" t="s">
        <v>3719</v>
      </c>
      <c r="AI3249">
        <v>6</v>
      </c>
    </row>
    <row r="3250" spans="1:35" x14ac:dyDescent="0.3">
      <c r="A3250" t="s">
        <v>3720</v>
      </c>
      <c r="AI3250">
        <v>1</v>
      </c>
    </row>
    <row r="3251" spans="1:35" x14ac:dyDescent="0.3">
      <c r="A3251" t="s">
        <v>3721</v>
      </c>
      <c r="AI3251">
        <v>1</v>
      </c>
    </row>
    <row r="3252" spans="1:35" x14ac:dyDescent="0.3">
      <c r="A3252" t="s">
        <v>3722</v>
      </c>
      <c r="AI3252">
        <v>1</v>
      </c>
    </row>
    <row r="3253" spans="1:35" x14ac:dyDescent="0.3">
      <c r="A3253" t="s">
        <v>3723</v>
      </c>
      <c r="AI3253">
        <v>1</v>
      </c>
    </row>
    <row r="3254" spans="1:35" x14ac:dyDescent="0.3">
      <c r="A3254" t="s">
        <v>3724</v>
      </c>
      <c r="AI3254">
        <v>4</v>
      </c>
    </row>
    <row r="3255" spans="1:35" x14ac:dyDescent="0.3">
      <c r="A3255" t="s">
        <v>3725</v>
      </c>
      <c r="AI3255">
        <v>10</v>
      </c>
    </row>
    <row r="3256" spans="1:35" x14ac:dyDescent="0.3">
      <c r="A3256" t="s">
        <v>3726</v>
      </c>
      <c r="AI3256">
        <v>3</v>
      </c>
    </row>
    <row r="3257" spans="1:35" x14ac:dyDescent="0.3">
      <c r="A3257" t="s">
        <v>3727</v>
      </c>
      <c r="AI3257">
        <v>1</v>
      </c>
    </row>
    <row r="3258" spans="1:35" x14ac:dyDescent="0.3">
      <c r="A3258" t="s">
        <v>3728</v>
      </c>
      <c r="AI3258">
        <v>8</v>
      </c>
    </row>
    <row r="3259" spans="1:35" x14ac:dyDescent="0.3">
      <c r="A3259" t="s">
        <v>3729</v>
      </c>
      <c r="AI3259">
        <v>5</v>
      </c>
    </row>
    <row r="3260" spans="1:35" x14ac:dyDescent="0.3">
      <c r="A3260" t="s">
        <v>3730</v>
      </c>
      <c r="AI3260">
        <v>2</v>
      </c>
    </row>
    <row r="3261" spans="1:35" x14ac:dyDescent="0.3">
      <c r="A3261" t="s">
        <v>3731</v>
      </c>
      <c r="AI3261">
        <v>2</v>
      </c>
    </row>
    <row r="3262" spans="1:35" x14ac:dyDescent="0.3">
      <c r="A3262" t="s">
        <v>3732</v>
      </c>
      <c r="AI3262">
        <v>2</v>
      </c>
    </row>
    <row r="3263" spans="1:35" x14ac:dyDescent="0.3">
      <c r="A3263" t="s">
        <v>3733</v>
      </c>
      <c r="AI3263">
        <v>1</v>
      </c>
    </row>
    <row r="3264" spans="1:35" x14ac:dyDescent="0.3">
      <c r="A3264" t="s">
        <v>3734</v>
      </c>
      <c r="AI3264">
        <v>1</v>
      </c>
    </row>
    <row r="3265" spans="1:35" x14ac:dyDescent="0.3">
      <c r="A3265" t="s">
        <v>3735</v>
      </c>
      <c r="AI3265">
        <v>2</v>
      </c>
    </row>
    <row r="3266" spans="1:35" x14ac:dyDescent="0.3">
      <c r="A3266" t="s">
        <v>3736</v>
      </c>
      <c r="AI3266">
        <v>2</v>
      </c>
    </row>
    <row r="3267" spans="1:35" x14ac:dyDescent="0.3">
      <c r="A3267" t="s">
        <v>3737</v>
      </c>
      <c r="AI3267">
        <v>2</v>
      </c>
    </row>
    <row r="3268" spans="1:35" x14ac:dyDescent="0.3">
      <c r="A3268" t="s">
        <v>3738</v>
      </c>
      <c r="AI3268">
        <v>1</v>
      </c>
    </row>
    <row r="3269" spans="1:35" x14ac:dyDescent="0.3">
      <c r="A3269" t="s">
        <v>3739</v>
      </c>
      <c r="AI3269">
        <v>1</v>
      </c>
    </row>
    <row r="3270" spans="1:35" x14ac:dyDescent="0.3">
      <c r="A3270" t="s">
        <v>3740</v>
      </c>
      <c r="AI3270">
        <v>7</v>
      </c>
    </row>
    <row r="3271" spans="1:35" x14ac:dyDescent="0.3">
      <c r="A3271" t="s">
        <v>3741</v>
      </c>
      <c r="AI3271">
        <v>4</v>
      </c>
    </row>
    <row r="3272" spans="1:35" x14ac:dyDescent="0.3">
      <c r="A3272" t="s">
        <v>3742</v>
      </c>
      <c r="AI3272">
        <v>5</v>
      </c>
    </row>
    <row r="3273" spans="1:35" x14ac:dyDescent="0.3">
      <c r="A3273" t="s">
        <v>3743</v>
      </c>
      <c r="AI3273">
        <v>2</v>
      </c>
    </row>
    <row r="3274" spans="1:35" x14ac:dyDescent="0.3">
      <c r="A3274" t="s">
        <v>3744</v>
      </c>
      <c r="AI3274">
        <v>3</v>
      </c>
    </row>
    <row r="3275" spans="1:35" x14ac:dyDescent="0.3">
      <c r="A3275" t="s">
        <v>3745</v>
      </c>
      <c r="AI3275">
        <v>2</v>
      </c>
    </row>
    <row r="3276" spans="1:35" x14ac:dyDescent="0.3">
      <c r="A3276" t="s">
        <v>3746</v>
      </c>
      <c r="AI3276">
        <v>1</v>
      </c>
    </row>
    <row r="3277" spans="1:35" x14ac:dyDescent="0.3">
      <c r="A3277" t="s">
        <v>3747</v>
      </c>
      <c r="AI3277">
        <v>8</v>
      </c>
    </row>
    <row r="3278" spans="1:35" x14ac:dyDescent="0.3">
      <c r="A3278" t="s">
        <v>3748</v>
      </c>
      <c r="AI3278">
        <v>2</v>
      </c>
    </row>
    <row r="3279" spans="1:35" x14ac:dyDescent="0.3">
      <c r="A3279" t="s">
        <v>3749</v>
      </c>
      <c r="AI3279">
        <v>1</v>
      </c>
    </row>
    <row r="3280" spans="1:35" x14ac:dyDescent="0.3">
      <c r="A3280" t="s">
        <v>3750</v>
      </c>
      <c r="AI3280">
        <v>4</v>
      </c>
    </row>
    <row r="3281" spans="1:35" x14ac:dyDescent="0.3">
      <c r="A3281" t="s">
        <v>3751</v>
      </c>
      <c r="AI3281">
        <v>1</v>
      </c>
    </row>
    <row r="3282" spans="1:35" x14ac:dyDescent="0.3">
      <c r="A3282" t="s">
        <v>3752</v>
      </c>
      <c r="AI3282">
        <v>1</v>
      </c>
    </row>
    <row r="3283" spans="1:35" x14ac:dyDescent="0.3">
      <c r="A3283" t="s">
        <v>3753</v>
      </c>
      <c r="AI3283">
        <v>7</v>
      </c>
    </row>
    <row r="3284" spans="1:35" x14ac:dyDescent="0.3">
      <c r="A3284" t="s">
        <v>3754</v>
      </c>
      <c r="AI3284">
        <v>3</v>
      </c>
    </row>
    <row r="3285" spans="1:35" x14ac:dyDescent="0.3">
      <c r="A3285" t="s">
        <v>3755</v>
      </c>
      <c r="AI3285">
        <v>2</v>
      </c>
    </row>
    <row r="3286" spans="1:35" x14ac:dyDescent="0.3">
      <c r="A3286" t="s">
        <v>3756</v>
      </c>
      <c r="AI3286">
        <v>1</v>
      </c>
    </row>
    <row r="3287" spans="1:35" x14ac:dyDescent="0.3">
      <c r="A3287" t="s">
        <v>3757</v>
      </c>
      <c r="AI3287">
        <v>1</v>
      </c>
    </row>
    <row r="3288" spans="1:35" x14ac:dyDescent="0.3">
      <c r="A3288" t="s">
        <v>3758</v>
      </c>
      <c r="AI3288">
        <v>5</v>
      </c>
    </row>
    <row r="3289" spans="1:35" x14ac:dyDescent="0.3">
      <c r="A3289" t="s">
        <v>3759</v>
      </c>
      <c r="AI3289">
        <v>7</v>
      </c>
    </row>
    <row r="3290" spans="1:35" x14ac:dyDescent="0.3">
      <c r="A3290" t="s">
        <v>3760</v>
      </c>
      <c r="AI3290">
        <v>2</v>
      </c>
    </row>
    <row r="3291" spans="1:35" x14ac:dyDescent="0.3">
      <c r="A3291" t="s">
        <v>3761</v>
      </c>
      <c r="AI3291">
        <v>1</v>
      </c>
    </row>
    <row r="3292" spans="1:35" x14ac:dyDescent="0.3">
      <c r="A3292" t="s">
        <v>3762</v>
      </c>
      <c r="AI3292">
        <v>3</v>
      </c>
    </row>
    <row r="3293" spans="1:35" x14ac:dyDescent="0.3">
      <c r="A3293" t="s">
        <v>3763</v>
      </c>
      <c r="AI3293">
        <v>2</v>
      </c>
    </row>
    <row r="3294" spans="1:35" x14ac:dyDescent="0.3">
      <c r="A3294" t="s">
        <v>3764</v>
      </c>
      <c r="AI3294">
        <v>3</v>
      </c>
    </row>
    <row r="3295" spans="1:35" x14ac:dyDescent="0.3">
      <c r="A3295" t="s">
        <v>3765</v>
      </c>
      <c r="AI3295">
        <v>2</v>
      </c>
    </row>
    <row r="3296" spans="1:35" x14ac:dyDescent="0.3">
      <c r="A3296" t="s">
        <v>3766</v>
      </c>
      <c r="AI3296">
        <v>0</v>
      </c>
    </row>
    <row r="3297" spans="1:35" x14ac:dyDescent="0.3">
      <c r="A3297" t="s">
        <v>3767</v>
      </c>
      <c r="AI3297">
        <v>2</v>
      </c>
    </row>
    <row r="3298" spans="1:35" x14ac:dyDescent="0.3">
      <c r="A3298" t="s">
        <v>3768</v>
      </c>
      <c r="AI3298">
        <v>13</v>
      </c>
    </row>
    <row r="3299" spans="1:35" x14ac:dyDescent="0.3">
      <c r="A3299" t="s">
        <v>3769</v>
      </c>
      <c r="AI3299">
        <v>9</v>
      </c>
    </row>
    <row r="3300" spans="1:35" x14ac:dyDescent="0.3">
      <c r="A3300" t="s">
        <v>3770</v>
      </c>
      <c r="AI3300">
        <v>4</v>
      </c>
    </row>
    <row r="3301" spans="1:35" x14ac:dyDescent="0.3">
      <c r="A3301" t="s">
        <v>3771</v>
      </c>
      <c r="AI3301">
        <v>8</v>
      </c>
    </row>
    <row r="3302" spans="1:35" x14ac:dyDescent="0.3">
      <c r="A3302" t="s">
        <v>3772</v>
      </c>
      <c r="AI3302">
        <v>1</v>
      </c>
    </row>
    <row r="3303" spans="1:35" x14ac:dyDescent="0.3">
      <c r="A3303" t="s">
        <v>3773</v>
      </c>
      <c r="AI3303">
        <v>5</v>
      </c>
    </row>
    <row r="3304" spans="1:35" x14ac:dyDescent="0.3">
      <c r="A3304" t="s">
        <v>3774</v>
      </c>
      <c r="AI3304">
        <v>4</v>
      </c>
    </row>
    <row r="3305" spans="1:35" x14ac:dyDescent="0.3">
      <c r="A3305" t="s">
        <v>3775</v>
      </c>
      <c r="AI3305">
        <v>3</v>
      </c>
    </row>
    <row r="3306" spans="1:35" x14ac:dyDescent="0.3">
      <c r="A3306" t="s">
        <v>3776</v>
      </c>
      <c r="AI3306">
        <v>9</v>
      </c>
    </row>
    <row r="3307" spans="1:35" x14ac:dyDescent="0.3">
      <c r="A3307" t="s">
        <v>3777</v>
      </c>
      <c r="AI3307">
        <v>5</v>
      </c>
    </row>
    <row r="3308" spans="1:35" x14ac:dyDescent="0.3">
      <c r="A3308" t="s">
        <v>3778</v>
      </c>
      <c r="AI3308">
        <v>2</v>
      </c>
    </row>
    <row r="3309" spans="1:35" x14ac:dyDescent="0.3">
      <c r="A3309" t="s">
        <v>3779</v>
      </c>
      <c r="AI3309">
        <v>1</v>
      </c>
    </row>
    <row r="3310" spans="1:35" x14ac:dyDescent="0.3">
      <c r="A3310" t="s">
        <v>3780</v>
      </c>
      <c r="AI3310">
        <v>3</v>
      </c>
    </row>
    <row r="3311" spans="1:35" x14ac:dyDescent="0.3">
      <c r="A3311" t="s">
        <v>3781</v>
      </c>
      <c r="AI3311">
        <v>7</v>
      </c>
    </row>
    <row r="3312" spans="1:35" x14ac:dyDescent="0.3">
      <c r="A3312" t="s">
        <v>3782</v>
      </c>
      <c r="AI3312">
        <v>6</v>
      </c>
    </row>
    <row r="3313" spans="1:35" x14ac:dyDescent="0.3">
      <c r="A3313" t="s">
        <v>3783</v>
      </c>
      <c r="AI3313">
        <v>5</v>
      </c>
    </row>
    <row r="3314" spans="1:35" x14ac:dyDescent="0.3">
      <c r="A3314" t="s">
        <v>3784</v>
      </c>
      <c r="AI3314">
        <v>4</v>
      </c>
    </row>
    <row r="3315" spans="1:35" x14ac:dyDescent="0.3">
      <c r="A3315" t="s">
        <v>3785</v>
      </c>
      <c r="AI3315">
        <v>12</v>
      </c>
    </row>
    <row r="3316" spans="1:35" x14ac:dyDescent="0.3">
      <c r="A3316" t="s">
        <v>3786</v>
      </c>
      <c r="AI3316">
        <v>6</v>
      </c>
    </row>
    <row r="3317" spans="1:35" x14ac:dyDescent="0.3">
      <c r="A3317" t="s">
        <v>3787</v>
      </c>
      <c r="AI3317">
        <v>3</v>
      </c>
    </row>
    <row r="3318" spans="1:35" x14ac:dyDescent="0.3">
      <c r="A3318" t="s">
        <v>3788</v>
      </c>
      <c r="AI3318">
        <v>6</v>
      </c>
    </row>
    <row r="3319" spans="1:35" x14ac:dyDescent="0.3">
      <c r="A3319" t="s">
        <v>3789</v>
      </c>
      <c r="AI3319">
        <v>2</v>
      </c>
    </row>
    <row r="3320" spans="1:35" x14ac:dyDescent="0.3">
      <c r="A3320" t="s">
        <v>3790</v>
      </c>
      <c r="AI3320">
        <v>1</v>
      </c>
    </row>
    <row r="3321" spans="1:35" x14ac:dyDescent="0.3">
      <c r="A3321" t="s">
        <v>3791</v>
      </c>
      <c r="AI3321">
        <v>4</v>
      </c>
    </row>
    <row r="3322" spans="1:35" x14ac:dyDescent="0.3">
      <c r="A3322" t="s">
        <v>3792</v>
      </c>
      <c r="AI3322">
        <v>1</v>
      </c>
    </row>
    <row r="3323" spans="1:35" x14ac:dyDescent="0.3">
      <c r="A3323" t="s">
        <v>3793</v>
      </c>
      <c r="AI3323">
        <v>0</v>
      </c>
    </row>
    <row r="3324" spans="1:35" x14ac:dyDescent="0.3">
      <c r="A3324" t="s">
        <v>3794</v>
      </c>
      <c r="AI3324">
        <v>0</v>
      </c>
    </row>
    <row r="3325" spans="1:35" x14ac:dyDescent="0.3">
      <c r="A3325" t="s">
        <v>3795</v>
      </c>
      <c r="AI3325">
        <v>6</v>
      </c>
    </row>
    <row r="3326" spans="1:35" x14ac:dyDescent="0.3">
      <c r="A3326" t="s">
        <v>3796</v>
      </c>
      <c r="AI3326">
        <v>2</v>
      </c>
    </row>
    <row r="3327" spans="1:35" x14ac:dyDescent="0.3">
      <c r="A3327" t="s">
        <v>3797</v>
      </c>
      <c r="AI3327">
        <v>2</v>
      </c>
    </row>
    <row r="3328" spans="1:35" x14ac:dyDescent="0.3">
      <c r="A3328" t="s">
        <v>3798</v>
      </c>
      <c r="AI3328">
        <v>3</v>
      </c>
    </row>
    <row r="3329" spans="1:35" x14ac:dyDescent="0.3">
      <c r="A3329" t="s">
        <v>3799</v>
      </c>
      <c r="AI3329">
        <v>7</v>
      </c>
    </row>
    <row r="3330" spans="1:35" x14ac:dyDescent="0.3">
      <c r="A3330" t="s">
        <v>3800</v>
      </c>
      <c r="AI3330">
        <v>11</v>
      </c>
    </row>
    <row r="3331" spans="1:35" x14ac:dyDescent="0.3">
      <c r="A3331" t="s">
        <v>3801</v>
      </c>
      <c r="AI3331">
        <v>6</v>
      </c>
    </row>
    <row r="3332" spans="1:35" x14ac:dyDescent="0.3">
      <c r="A3332" t="s">
        <v>3802</v>
      </c>
      <c r="AI3332">
        <v>4</v>
      </c>
    </row>
    <row r="3333" spans="1:35" x14ac:dyDescent="0.3">
      <c r="A3333" t="s">
        <v>3803</v>
      </c>
      <c r="AI3333">
        <v>5</v>
      </c>
    </row>
    <row r="3334" spans="1:35" x14ac:dyDescent="0.3">
      <c r="A3334" t="s">
        <v>3804</v>
      </c>
      <c r="AI3334">
        <v>3</v>
      </c>
    </row>
    <row r="3335" spans="1:35" x14ac:dyDescent="0.3">
      <c r="A3335" t="s">
        <v>3805</v>
      </c>
      <c r="AI3335">
        <v>1</v>
      </c>
    </row>
    <row r="3336" spans="1:35" x14ac:dyDescent="0.3">
      <c r="A3336" t="s">
        <v>3806</v>
      </c>
      <c r="AI3336">
        <v>2</v>
      </c>
    </row>
    <row r="3337" spans="1:35" x14ac:dyDescent="0.3">
      <c r="A3337" t="s">
        <v>3807</v>
      </c>
      <c r="AI3337">
        <v>15</v>
      </c>
    </row>
    <row r="3338" spans="1:35" x14ac:dyDescent="0.3">
      <c r="A3338" t="s">
        <v>3808</v>
      </c>
      <c r="AI3338">
        <v>6</v>
      </c>
    </row>
    <row r="3339" spans="1:35" x14ac:dyDescent="0.3">
      <c r="A3339" t="s">
        <v>3809</v>
      </c>
      <c r="AI3339">
        <v>4</v>
      </c>
    </row>
    <row r="3340" spans="1:35" x14ac:dyDescent="0.3">
      <c r="A3340" t="s">
        <v>3810</v>
      </c>
      <c r="AI3340">
        <v>10</v>
      </c>
    </row>
    <row r="3341" spans="1:35" x14ac:dyDescent="0.3">
      <c r="A3341" t="s">
        <v>3811</v>
      </c>
      <c r="AI3341">
        <v>3</v>
      </c>
    </row>
    <row r="3342" spans="1:35" x14ac:dyDescent="0.3">
      <c r="A3342" t="s">
        <v>4382</v>
      </c>
      <c r="AI3342">
        <v>1</v>
      </c>
    </row>
    <row r="3343" spans="1:35" x14ac:dyDescent="0.3">
      <c r="A3343" t="s">
        <v>3812</v>
      </c>
      <c r="AI3343">
        <v>3</v>
      </c>
    </row>
    <row r="3344" spans="1:35" x14ac:dyDescent="0.3">
      <c r="A3344" t="s">
        <v>3813</v>
      </c>
      <c r="AI3344">
        <v>3</v>
      </c>
    </row>
    <row r="3345" spans="1:35" x14ac:dyDescent="0.3">
      <c r="A3345" t="s">
        <v>3814</v>
      </c>
      <c r="AI3345">
        <v>4</v>
      </c>
    </row>
    <row r="3346" spans="1:35" x14ac:dyDescent="0.3">
      <c r="A3346" t="s">
        <v>3815</v>
      </c>
      <c r="AI3346">
        <v>5</v>
      </c>
    </row>
    <row r="3347" spans="1:35" x14ac:dyDescent="0.3">
      <c r="A3347" t="s">
        <v>3816</v>
      </c>
      <c r="AI3347">
        <v>2</v>
      </c>
    </row>
    <row r="3348" spans="1:35" x14ac:dyDescent="0.3">
      <c r="A3348" t="s">
        <v>3817</v>
      </c>
      <c r="AI3348">
        <v>1</v>
      </c>
    </row>
    <row r="3349" spans="1:35" x14ac:dyDescent="0.3">
      <c r="A3349" t="s">
        <v>3818</v>
      </c>
      <c r="AI3349">
        <v>1</v>
      </c>
    </row>
    <row r="3350" spans="1:35" x14ac:dyDescent="0.3">
      <c r="A3350" t="s">
        <v>3819</v>
      </c>
      <c r="AI3350">
        <v>5</v>
      </c>
    </row>
    <row r="3351" spans="1:35" x14ac:dyDescent="0.3">
      <c r="A3351" t="s">
        <v>3820</v>
      </c>
      <c r="AI3351">
        <v>1</v>
      </c>
    </row>
    <row r="3352" spans="1:35" x14ac:dyDescent="0.3">
      <c r="A3352" t="s">
        <v>3821</v>
      </c>
      <c r="AI3352">
        <v>4</v>
      </c>
    </row>
    <row r="3353" spans="1:35" x14ac:dyDescent="0.3">
      <c r="A3353" t="s">
        <v>3822</v>
      </c>
      <c r="AI3353">
        <v>17</v>
      </c>
    </row>
    <row r="3354" spans="1:35" x14ac:dyDescent="0.3">
      <c r="A3354" t="s">
        <v>3823</v>
      </c>
      <c r="AI3354">
        <v>0</v>
      </c>
    </row>
    <row r="3355" spans="1:35" x14ac:dyDescent="0.3">
      <c r="A3355" t="s">
        <v>3824</v>
      </c>
      <c r="AI3355">
        <v>22</v>
      </c>
    </row>
    <row r="3356" spans="1:35" x14ac:dyDescent="0.3">
      <c r="A3356" t="s">
        <v>3825</v>
      </c>
      <c r="AI3356">
        <v>3</v>
      </c>
    </row>
    <row r="3357" spans="1:35" x14ac:dyDescent="0.3">
      <c r="A3357" t="s">
        <v>3826</v>
      </c>
      <c r="AI3357">
        <v>0</v>
      </c>
    </row>
    <row r="3358" spans="1:35" x14ac:dyDescent="0.3">
      <c r="A3358" t="s">
        <v>3827</v>
      </c>
      <c r="AI3358">
        <v>9</v>
      </c>
    </row>
    <row r="3359" spans="1:35" x14ac:dyDescent="0.3">
      <c r="A3359" t="s">
        <v>3828</v>
      </c>
      <c r="AI3359">
        <v>15</v>
      </c>
    </row>
    <row r="3360" spans="1:35" x14ac:dyDescent="0.3">
      <c r="A3360" t="s">
        <v>3829</v>
      </c>
      <c r="AI3360">
        <v>14</v>
      </c>
    </row>
    <row r="3361" spans="1:35" x14ac:dyDescent="0.3">
      <c r="A3361" t="s">
        <v>3830</v>
      </c>
      <c r="AI3361">
        <v>26</v>
      </c>
    </row>
    <row r="3362" spans="1:35" x14ac:dyDescent="0.3">
      <c r="A3362" t="s">
        <v>3831</v>
      </c>
      <c r="AI3362">
        <v>50</v>
      </c>
    </row>
    <row r="3363" spans="1:35" x14ac:dyDescent="0.3">
      <c r="A3363" t="s">
        <v>3832</v>
      </c>
      <c r="AI3363">
        <v>22</v>
      </c>
    </row>
    <row r="3364" spans="1:35" x14ac:dyDescent="0.3">
      <c r="A3364" t="s">
        <v>3833</v>
      </c>
      <c r="AI3364">
        <v>87</v>
      </c>
    </row>
    <row r="3365" spans="1:35" x14ac:dyDescent="0.3">
      <c r="A3365" t="s">
        <v>3834</v>
      </c>
      <c r="AI3365">
        <v>371</v>
      </c>
    </row>
    <row r="3366" spans="1:35" x14ac:dyDescent="0.3">
      <c r="A3366" t="s">
        <v>3835</v>
      </c>
      <c r="AI3366">
        <v>128</v>
      </c>
    </row>
    <row r="3367" spans="1:35" x14ac:dyDescent="0.3">
      <c r="A3367" t="s">
        <v>3836</v>
      </c>
      <c r="AI3367">
        <v>123</v>
      </c>
    </row>
    <row r="3368" spans="1:35" x14ac:dyDescent="0.3">
      <c r="A3368" t="s">
        <v>3837</v>
      </c>
      <c r="AI3368">
        <v>2</v>
      </c>
    </row>
    <row r="3369" spans="1:35" x14ac:dyDescent="0.3">
      <c r="A3369" t="s">
        <v>3838</v>
      </c>
      <c r="AI3369">
        <v>5</v>
      </c>
    </row>
    <row r="3370" spans="1:35" x14ac:dyDescent="0.3">
      <c r="A3370" t="s">
        <v>3839</v>
      </c>
      <c r="AI3370">
        <v>0</v>
      </c>
    </row>
    <row r="3371" spans="1:35" x14ac:dyDescent="0.3">
      <c r="A3371" t="s">
        <v>3840</v>
      </c>
      <c r="AI3371">
        <v>2</v>
      </c>
    </row>
    <row r="3372" spans="1:35" x14ac:dyDescent="0.3">
      <c r="A3372" t="s">
        <v>3841</v>
      </c>
      <c r="AI3372">
        <v>4</v>
      </c>
    </row>
    <row r="3373" spans="1:35" x14ac:dyDescent="0.3">
      <c r="A3373" t="s">
        <v>3842</v>
      </c>
      <c r="AI3373">
        <v>1</v>
      </c>
    </row>
    <row r="3374" spans="1:35" x14ac:dyDescent="0.3">
      <c r="A3374" t="s">
        <v>3843</v>
      </c>
      <c r="AI3374">
        <v>1</v>
      </c>
    </row>
    <row r="3375" spans="1:35" x14ac:dyDescent="0.3">
      <c r="A3375" t="s">
        <v>3844</v>
      </c>
      <c r="AI3375">
        <v>2</v>
      </c>
    </row>
    <row r="3376" spans="1:35" x14ac:dyDescent="0.3">
      <c r="A3376" t="s">
        <v>3845</v>
      </c>
      <c r="AI3376">
        <v>5</v>
      </c>
    </row>
    <row r="3377" spans="1:35" x14ac:dyDescent="0.3">
      <c r="A3377" t="s">
        <v>3846</v>
      </c>
      <c r="AI3377">
        <v>4</v>
      </c>
    </row>
    <row r="3378" spans="1:35" x14ac:dyDescent="0.3">
      <c r="A3378" t="s">
        <v>3847</v>
      </c>
      <c r="AI3378">
        <v>2</v>
      </c>
    </row>
    <row r="3379" spans="1:35" x14ac:dyDescent="0.3">
      <c r="A3379" t="s">
        <v>3848</v>
      </c>
      <c r="AI3379">
        <v>8</v>
      </c>
    </row>
    <row r="3380" spans="1:35" x14ac:dyDescent="0.3">
      <c r="A3380" t="s">
        <v>3849</v>
      </c>
      <c r="AI3380">
        <v>5</v>
      </c>
    </row>
    <row r="3381" spans="1:35" x14ac:dyDescent="0.3">
      <c r="A3381" t="s">
        <v>3850</v>
      </c>
      <c r="AI3381">
        <v>8</v>
      </c>
    </row>
    <row r="3382" spans="1:35" x14ac:dyDescent="0.3">
      <c r="A3382" t="s">
        <v>3851</v>
      </c>
      <c r="AI3382">
        <v>7</v>
      </c>
    </row>
    <row r="3383" spans="1:35" x14ac:dyDescent="0.3">
      <c r="A3383" t="s">
        <v>3852</v>
      </c>
      <c r="AI3383">
        <v>7</v>
      </c>
    </row>
    <row r="3384" spans="1:35" x14ac:dyDescent="0.3">
      <c r="A3384" t="s">
        <v>3853</v>
      </c>
      <c r="AI3384">
        <v>5</v>
      </c>
    </row>
    <row r="3385" spans="1:35" x14ac:dyDescent="0.3">
      <c r="A3385" t="s">
        <v>3854</v>
      </c>
      <c r="AI3385">
        <v>5</v>
      </c>
    </row>
    <row r="3386" spans="1:35" x14ac:dyDescent="0.3">
      <c r="A3386" t="s">
        <v>3855</v>
      </c>
      <c r="AI3386">
        <v>4</v>
      </c>
    </row>
    <row r="3387" spans="1:35" x14ac:dyDescent="0.3">
      <c r="A3387" t="s">
        <v>3856</v>
      </c>
      <c r="AI3387">
        <v>2</v>
      </c>
    </row>
    <row r="3388" spans="1:35" x14ac:dyDescent="0.3">
      <c r="A3388" t="s">
        <v>3857</v>
      </c>
      <c r="AI3388">
        <v>5</v>
      </c>
    </row>
    <row r="3389" spans="1:35" x14ac:dyDescent="0.3">
      <c r="A3389" t="s">
        <v>3858</v>
      </c>
      <c r="AI3389">
        <v>5</v>
      </c>
    </row>
    <row r="3390" spans="1:35" x14ac:dyDescent="0.3">
      <c r="A3390" t="s">
        <v>3859</v>
      </c>
      <c r="AI3390">
        <v>2</v>
      </c>
    </row>
    <row r="3391" spans="1:35" x14ac:dyDescent="0.3">
      <c r="A3391" t="s">
        <v>3860</v>
      </c>
      <c r="AI3391">
        <v>6</v>
      </c>
    </row>
    <row r="3392" spans="1:35" x14ac:dyDescent="0.3">
      <c r="A3392" t="s">
        <v>3861</v>
      </c>
      <c r="AI3392">
        <v>4</v>
      </c>
    </row>
    <row r="3393" spans="1:35" x14ac:dyDescent="0.3">
      <c r="A3393" t="s">
        <v>3862</v>
      </c>
      <c r="AI3393">
        <v>1</v>
      </c>
    </row>
    <row r="3394" spans="1:35" x14ac:dyDescent="0.3">
      <c r="A3394" t="s">
        <v>3863</v>
      </c>
      <c r="AI3394">
        <v>2</v>
      </c>
    </row>
    <row r="3395" spans="1:35" x14ac:dyDescent="0.3">
      <c r="A3395" t="s">
        <v>3864</v>
      </c>
      <c r="AI3395">
        <v>3</v>
      </c>
    </row>
    <row r="3396" spans="1:35" x14ac:dyDescent="0.3">
      <c r="A3396" t="s">
        <v>3865</v>
      </c>
      <c r="AI3396">
        <v>4</v>
      </c>
    </row>
    <row r="3397" spans="1:35" x14ac:dyDescent="0.3">
      <c r="A3397" t="s">
        <v>3866</v>
      </c>
      <c r="AI3397">
        <v>4</v>
      </c>
    </row>
    <row r="3398" spans="1:35" x14ac:dyDescent="0.3">
      <c r="A3398" t="s">
        <v>3867</v>
      </c>
      <c r="AI3398">
        <v>2</v>
      </c>
    </row>
    <row r="3399" spans="1:35" x14ac:dyDescent="0.3">
      <c r="A3399" t="s">
        <v>3868</v>
      </c>
      <c r="AI3399">
        <v>7</v>
      </c>
    </row>
    <row r="3400" spans="1:35" x14ac:dyDescent="0.3">
      <c r="A3400" t="s">
        <v>3869</v>
      </c>
      <c r="AI3400">
        <v>8</v>
      </c>
    </row>
    <row r="3401" spans="1:35" x14ac:dyDescent="0.3">
      <c r="A3401" t="s">
        <v>3870</v>
      </c>
      <c r="AI3401">
        <v>6</v>
      </c>
    </row>
    <row r="3402" spans="1:35" x14ac:dyDescent="0.3">
      <c r="A3402" t="s">
        <v>3871</v>
      </c>
      <c r="AI3402">
        <v>3</v>
      </c>
    </row>
    <row r="3403" spans="1:35" x14ac:dyDescent="0.3">
      <c r="A3403" t="s">
        <v>3872</v>
      </c>
      <c r="AI3403">
        <v>3</v>
      </c>
    </row>
    <row r="3404" spans="1:35" x14ac:dyDescent="0.3">
      <c r="A3404" t="s">
        <v>3873</v>
      </c>
      <c r="AI3404">
        <v>3</v>
      </c>
    </row>
    <row r="3405" spans="1:35" x14ac:dyDescent="0.3">
      <c r="A3405" t="s">
        <v>3874</v>
      </c>
      <c r="AI3405">
        <v>2</v>
      </c>
    </row>
    <row r="3406" spans="1:35" x14ac:dyDescent="0.3">
      <c r="A3406" t="s">
        <v>3875</v>
      </c>
      <c r="AI3406">
        <v>1</v>
      </c>
    </row>
    <row r="3407" spans="1:35" x14ac:dyDescent="0.3">
      <c r="A3407" t="s">
        <v>3876</v>
      </c>
      <c r="AI3407">
        <v>2</v>
      </c>
    </row>
    <row r="3408" spans="1:35" x14ac:dyDescent="0.3">
      <c r="A3408" t="s">
        <v>3877</v>
      </c>
      <c r="AI3408">
        <v>4</v>
      </c>
    </row>
    <row r="3409" spans="1:35" x14ac:dyDescent="0.3">
      <c r="A3409" t="s">
        <v>3878</v>
      </c>
      <c r="AI3409">
        <v>4</v>
      </c>
    </row>
    <row r="3410" spans="1:35" x14ac:dyDescent="0.3">
      <c r="A3410" t="s">
        <v>3879</v>
      </c>
      <c r="AI3410">
        <v>4</v>
      </c>
    </row>
    <row r="3411" spans="1:35" x14ac:dyDescent="0.3">
      <c r="A3411" t="s">
        <v>3880</v>
      </c>
      <c r="AI3411">
        <v>1</v>
      </c>
    </row>
    <row r="3412" spans="1:35" x14ac:dyDescent="0.3">
      <c r="A3412" t="s">
        <v>3881</v>
      </c>
      <c r="AI3412">
        <v>9</v>
      </c>
    </row>
    <row r="3413" spans="1:35" x14ac:dyDescent="0.3">
      <c r="A3413" t="s">
        <v>3882</v>
      </c>
      <c r="AI3413">
        <v>4</v>
      </c>
    </row>
    <row r="3414" spans="1:35" x14ac:dyDescent="0.3">
      <c r="A3414" t="s">
        <v>3883</v>
      </c>
      <c r="AI3414">
        <v>2</v>
      </c>
    </row>
    <row r="3415" spans="1:35" x14ac:dyDescent="0.3">
      <c r="A3415" t="s">
        <v>3884</v>
      </c>
      <c r="AI3415">
        <v>3</v>
      </c>
    </row>
    <row r="3416" spans="1:35" x14ac:dyDescent="0.3">
      <c r="A3416" t="s">
        <v>3885</v>
      </c>
      <c r="AI3416">
        <v>4</v>
      </c>
    </row>
    <row r="3417" spans="1:35" x14ac:dyDescent="0.3">
      <c r="A3417" t="s">
        <v>3886</v>
      </c>
      <c r="AI3417">
        <v>8</v>
      </c>
    </row>
    <row r="3418" spans="1:35" x14ac:dyDescent="0.3">
      <c r="A3418" t="s">
        <v>3887</v>
      </c>
      <c r="AI3418">
        <v>8</v>
      </c>
    </row>
    <row r="3419" spans="1:35" x14ac:dyDescent="0.3">
      <c r="A3419" t="s">
        <v>3888</v>
      </c>
      <c r="AI3419">
        <v>3</v>
      </c>
    </row>
    <row r="3420" spans="1:35" x14ac:dyDescent="0.3">
      <c r="A3420" t="s">
        <v>3889</v>
      </c>
      <c r="AI3420">
        <v>5</v>
      </c>
    </row>
    <row r="3421" spans="1:35" x14ac:dyDescent="0.3">
      <c r="A3421" t="s">
        <v>3890</v>
      </c>
      <c r="AI3421">
        <v>1</v>
      </c>
    </row>
    <row r="3422" spans="1:35" x14ac:dyDescent="0.3">
      <c r="A3422" t="s">
        <v>3891</v>
      </c>
      <c r="AI3422">
        <v>4</v>
      </c>
    </row>
    <row r="3423" spans="1:35" x14ac:dyDescent="0.3">
      <c r="A3423" t="s">
        <v>3892</v>
      </c>
      <c r="AI3423">
        <v>4</v>
      </c>
    </row>
    <row r="3424" spans="1:35" x14ac:dyDescent="0.3">
      <c r="A3424" t="s">
        <v>3893</v>
      </c>
      <c r="AI3424">
        <v>67</v>
      </c>
    </row>
    <row r="3425" spans="1:35" x14ac:dyDescent="0.3">
      <c r="A3425" t="s">
        <v>3894</v>
      </c>
      <c r="AI3425">
        <v>95</v>
      </c>
    </row>
    <row r="3426" spans="1:35" x14ac:dyDescent="0.3">
      <c r="A3426" t="s">
        <v>3895</v>
      </c>
      <c r="AI3426">
        <v>55</v>
      </c>
    </row>
    <row r="3427" spans="1:35" x14ac:dyDescent="0.3">
      <c r="A3427" t="s">
        <v>3896</v>
      </c>
      <c r="AI3427">
        <v>24</v>
      </c>
    </row>
    <row r="3428" spans="1:35" x14ac:dyDescent="0.3">
      <c r="A3428" t="s">
        <v>3897</v>
      </c>
      <c r="AI3428">
        <v>23</v>
      </c>
    </row>
    <row r="3429" spans="1:35" x14ac:dyDescent="0.3">
      <c r="A3429" t="s">
        <v>3898</v>
      </c>
      <c r="AI3429">
        <v>28</v>
      </c>
    </row>
    <row r="3430" spans="1:35" x14ac:dyDescent="0.3">
      <c r="A3430" t="s">
        <v>3899</v>
      </c>
      <c r="AI3430">
        <v>11</v>
      </c>
    </row>
    <row r="3431" spans="1:35" x14ac:dyDescent="0.3">
      <c r="A3431" t="s">
        <v>3900</v>
      </c>
      <c r="AI3431">
        <v>5</v>
      </c>
    </row>
    <row r="3432" spans="1:35" x14ac:dyDescent="0.3">
      <c r="A3432" t="s">
        <v>3901</v>
      </c>
      <c r="AI3432">
        <v>23</v>
      </c>
    </row>
    <row r="3433" spans="1:35" x14ac:dyDescent="0.3">
      <c r="A3433" t="s">
        <v>3902</v>
      </c>
      <c r="AI3433">
        <v>8</v>
      </c>
    </row>
    <row r="3434" spans="1:35" x14ac:dyDescent="0.3">
      <c r="A3434" t="s">
        <v>3903</v>
      </c>
      <c r="AI3434">
        <v>13</v>
      </c>
    </row>
    <row r="3435" spans="1:35" x14ac:dyDescent="0.3">
      <c r="A3435" t="s">
        <v>3904</v>
      </c>
      <c r="AI3435">
        <v>32</v>
      </c>
    </row>
    <row r="3436" spans="1:35" x14ac:dyDescent="0.3">
      <c r="A3436" t="s">
        <v>3905</v>
      </c>
      <c r="AI3436">
        <v>50</v>
      </c>
    </row>
    <row r="3437" spans="1:35" x14ac:dyDescent="0.3">
      <c r="A3437" t="s">
        <v>3906</v>
      </c>
      <c r="AI3437">
        <v>41</v>
      </c>
    </row>
    <row r="3438" spans="1:35" x14ac:dyDescent="0.3">
      <c r="A3438" t="s">
        <v>3907</v>
      </c>
      <c r="AI3438">
        <v>11</v>
      </c>
    </row>
    <row r="3439" spans="1:35" x14ac:dyDescent="0.3">
      <c r="A3439" t="s">
        <v>3908</v>
      </c>
      <c r="AI3439">
        <v>25</v>
      </c>
    </row>
    <row r="3440" spans="1:35" x14ac:dyDescent="0.3">
      <c r="A3440" t="s">
        <v>3909</v>
      </c>
      <c r="AI3440">
        <v>39</v>
      </c>
    </row>
    <row r="3441" spans="1:35" x14ac:dyDescent="0.3">
      <c r="A3441" t="s">
        <v>3910</v>
      </c>
      <c r="AI3441">
        <v>8</v>
      </c>
    </row>
    <row r="3442" spans="1:35" x14ac:dyDescent="0.3">
      <c r="A3442" t="s">
        <v>3911</v>
      </c>
      <c r="AI3442">
        <v>31</v>
      </c>
    </row>
    <row r="3443" spans="1:35" x14ac:dyDescent="0.3">
      <c r="A3443" t="s">
        <v>3912</v>
      </c>
      <c r="AI3443">
        <v>42</v>
      </c>
    </row>
    <row r="3444" spans="1:35" x14ac:dyDescent="0.3">
      <c r="A3444" t="s">
        <v>3913</v>
      </c>
      <c r="AI3444">
        <v>14</v>
      </c>
    </row>
    <row r="3445" spans="1:35" x14ac:dyDescent="0.3">
      <c r="A3445" t="s">
        <v>3914</v>
      </c>
      <c r="AI3445">
        <v>64</v>
      </c>
    </row>
    <row r="3446" spans="1:35" x14ac:dyDescent="0.3">
      <c r="A3446" t="s">
        <v>3915</v>
      </c>
      <c r="AI3446">
        <v>2</v>
      </c>
    </row>
    <row r="3447" spans="1:35" x14ac:dyDescent="0.3">
      <c r="A3447" t="s">
        <v>3916</v>
      </c>
      <c r="AI3447">
        <v>2</v>
      </c>
    </row>
    <row r="3448" spans="1:35" x14ac:dyDescent="0.3">
      <c r="A3448" t="s">
        <v>3917</v>
      </c>
      <c r="AI3448">
        <v>2</v>
      </c>
    </row>
    <row r="3449" spans="1:35" x14ac:dyDescent="0.3">
      <c r="A3449" t="s">
        <v>3918</v>
      </c>
      <c r="AI3449">
        <v>2</v>
      </c>
    </row>
    <row r="3450" spans="1:35" x14ac:dyDescent="0.3">
      <c r="A3450" t="s">
        <v>3919</v>
      </c>
      <c r="AI3450">
        <v>2</v>
      </c>
    </row>
    <row r="3451" spans="1:35" x14ac:dyDescent="0.3">
      <c r="A3451" t="s">
        <v>3920</v>
      </c>
      <c r="AI3451">
        <v>16</v>
      </c>
    </row>
    <row r="3452" spans="1:35" x14ac:dyDescent="0.3">
      <c r="A3452" t="s">
        <v>3921</v>
      </c>
      <c r="AI3452">
        <v>41</v>
      </c>
    </row>
    <row r="3453" spans="1:35" x14ac:dyDescent="0.3">
      <c r="A3453" t="s">
        <v>3922</v>
      </c>
      <c r="AI3453">
        <v>9</v>
      </c>
    </row>
    <row r="3454" spans="1:35" x14ac:dyDescent="0.3">
      <c r="A3454" t="s">
        <v>3923</v>
      </c>
      <c r="AI3454">
        <v>2</v>
      </c>
    </row>
    <row r="3455" spans="1:35" x14ac:dyDescent="0.3">
      <c r="A3455" t="s">
        <v>3924</v>
      </c>
      <c r="AI3455">
        <v>10</v>
      </c>
    </row>
    <row r="3456" spans="1:35" x14ac:dyDescent="0.3">
      <c r="A3456" t="s">
        <v>3925</v>
      </c>
      <c r="AI3456">
        <v>21</v>
      </c>
    </row>
    <row r="3457" spans="1:35" x14ac:dyDescent="0.3">
      <c r="A3457" t="s">
        <v>3926</v>
      </c>
      <c r="AI3457">
        <v>12</v>
      </c>
    </row>
    <row r="3458" spans="1:35" x14ac:dyDescent="0.3">
      <c r="A3458" t="s">
        <v>3927</v>
      </c>
      <c r="AI3458">
        <v>12</v>
      </c>
    </row>
    <row r="3459" spans="1:35" x14ac:dyDescent="0.3">
      <c r="A3459" t="s">
        <v>3928</v>
      </c>
      <c r="AI3459">
        <v>10</v>
      </c>
    </row>
    <row r="3460" spans="1:35" x14ac:dyDescent="0.3">
      <c r="A3460" t="s">
        <v>3929</v>
      </c>
      <c r="AI3460">
        <v>12</v>
      </c>
    </row>
    <row r="3461" spans="1:35" x14ac:dyDescent="0.3">
      <c r="A3461" t="s">
        <v>3930</v>
      </c>
      <c r="AI3461">
        <v>24</v>
      </c>
    </row>
    <row r="3462" spans="1:35" x14ac:dyDescent="0.3">
      <c r="A3462" t="s">
        <v>3931</v>
      </c>
      <c r="AI3462">
        <v>50</v>
      </c>
    </row>
    <row r="3463" spans="1:35" x14ac:dyDescent="0.3">
      <c r="A3463" t="s">
        <v>3932</v>
      </c>
      <c r="AI3463">
        <v>21</v>
      </c>
    </row>
    <row r="3464" spans="1:35" x14ac:dyDescent="0.3">
      <c r="A3464" t="s">
        <v>3933</v>
      </c>
      <c r="AI3464">
        <v>26</v>
      </c>
    </row>
    <row r="3465" spans="1:35" x14ac:dyDescent="0.3">
      <c r="A3465" t="s">
        <v>3934</v>
      </c>
      <c r="AI3465">
        <v>15</v>
      </c>
    </row>
    <row r="3466" spans="1:35" x14ac:dyDescent="0.3">
      <c r="A3466" t="s">
        <v>3935</v>
      </c>
      <c r="AI3466">
        <v>67</v>
      </c>
    </row>
    <row r="3467" spans="1:35" x14ac:dyDescent="0.3">
      <c r="A3467" t="s">
        <v>3936</v>
      </c>
      <c r="AI3467">
        <v>105</v>
      </c>
    </row>
    <row r="3468" spans="1:35" x14ac:dyDescent="0.3">
      <c r="A3468" t="s">
        <v>3937</v>
      </c>
      <c r="AI3468">
        <v>57</v>
      </c>
    </row>
    <row r="3469" spans="1:35" x14ac:dyDescent="0.3">
      <c r="A3469" t="s">
        <v>3938</v>
      </c>
      <c r="AI3469">
        <v>31</v>
      </c>
    </row>
    <row r="3470" spans="1:35" x14ac:dyDescent="0.3">
      <c r="A3470" t="s">
        <v>3939</v>
      </c>
      <c r="AI3470">
        <v>61</v>
      </c>
    </row>
    <row r="3471" spans="1:35" x14ac:dyDescent="0.3">
      <c r="A3471" t="s">
        <v>3940</v>
      </c>
      <c r="AI3471">
        <v>90</v>
      </c>
    </row>
    <row r="3472" spans="1:35" x14ac:dyDescent="0.3">
      <c r="A3472" t="s">
        <v>3941</v>
      </c>
      <c r="AI3472">
        <v>47</v>
      </c>
    </row>
    <row r="3473" spans="1:35" x14ac:dyDescent="0.3">
      <c r="A3473" t="s">
        <v>3942</v>
      </c>
      <c r="AI3473">
        <v>81</v>
      </c>
    </row>
    <row r="3474" spans="1:35" x14ac:dyDescent="0.3">
      <c r="A3474" t="s">
        <v>3943</v>
      </c>
      <c r="AI3474">
        <v>74</v>
      </c>
    </row>
    <row r="3475" spans="1:35" x14ac:dyDescent="0.3">
      <c r="A3475" t="s">
        <v>3944</v>
      </c>
      <c r="AI3475">
        <v>29</v>
      </c>
    </row>
    <row r="3476" spans="1:35" x14ac:dyDescent="0.3">
      <c r="A3476" t="s">
        <v>3945</v>
      </c>
      <c r="AI3476">
        <v>16</v>
      </c>
    </row>
    <row r="3477" spans="1:35" x14ac:dyDescent="0.3">
      <c r="A3477" t="s">
        <v>3946</v>
      </c>
      <c r="AI3477">
        <v>58</v>
      </c>
    </row>
    <row r="3478" spans="1:35" x14ac:dyDescent="0.3">
      <c r="A3478" t="s">
        <v>3947</v>
      </c>
      <c r="AI3478">
        <v>36</v>
      </c>
    </row>
    <row r="3479" spans="1:35" x14ac:dyDescent="0.3">
      <c r="A3479" t="s">
        <v>3948</v>
      </c>
      <c r="AI3479">
        <v>25</v>
      </c>
    </row>
    <row r="3480" spans="1:35" x14ac:dyDescent="0.3">
      <c r="A3480" t="s">
        <v>3949</v>
      </c>
      <c r="AI3480">
        <v>23</v>
      </c>
    </row>
    <row r="3481" spans="1:35" x14ac:dyDescent="0.3">
      <c r="A3481" t="s">
        <v>3950</v>
      </c>
      <c r="AI3481">
        <v>11</v>
      </c>
    </row>
    <row r="3482" spans="1:35" x14ac:dyDescent="0.3">
      <c r="A3482" t="s">
        <v>3951</v>
      </c>
      <c r="AI3482">
        <v>11</v>
      </c>
    </row>
    <row r="3483" spans="1:35" x14ac:dyDescent="0.3">
      <c r="A3483" t="s">
        <v>3952</v>
      </c>
      <c r="AI3483">
        <v>21</v>
      </c>
    </row>
    <row r="3484" spans="1:35" x14ac:dyDescent="0.3">
      <c r="A3484" t="s">
        <v>3953</v>
      </c>
      <c r="AI3484">
        <v>11</v>
      </c>
    </row>
    <row r="3485" spans="1:35" x14ac:dyDescent="0.3">
      <c r="A3485" t="s">
        <v>3954</v>
      </c>
      <c r="AI3485">
        <v>1</v>
      </c>
    </row>
    <row r="3486" spans="1:35" x14ac:dyDescent="0.3">
      <c r="A3486" t="s">
        <v>3955</v>
      </c>
      <c r="AI3486">
        <v>2</v>
      </c>
    </row>
    <row r="3487" spans="1:35" x14ac:dyDescent="0.3">
      <c r="A3487" t="s">
        <v>3956</v>
      </c>
      <c r="AI3487">
        <v>2</v>
      </c>
    </row>
    <row r="3488" spans="1:35" x14ac:dyDescent="0.3">
      <c r="A3488" t="s">
        <v>3957</v>
      </c>
      <c r="AI3488">
        <v>1</v>
      </c>
    </row>
    <row r="3489" spans="1:35" x14ac:dyDescent="0.3">
      <c r="A3489" t="s">
        <v>3958</v>
      </c>
      <c r="AI3489">
        <v>2</v>
      </c>
    </row>
    <row r="3490" spans="1:35" x14ac:dyDescent="0.3">
      <c r="A3490" t="s">
        <v>3959</v>
      </c>
      <c r="AI3490">
        <v>1</v>
      </c>
    </row>
    <row r="3491" spans="1:35" x14ac:dyDescent="0.3">
      <c r="A3491" t="s">
        <v>3960</v>
      </c>
      <c r="AI3491">
        <v>281</v>
      </c>
    </row>
    <row r="3492" spans="1:35" x14ac:dyDescent="0.3">
      <c r="A3492" t="s">
        <v>3961</v>
      </c>
      <c r="AI3492">
        <v>159</v>
      </c>
    </row>
    <row r="3493" spans="1:35" x14ac:dyDescent="0.3">
      <c r="A3493" t="s">
        <v>3962</v>
      </c>
      <c r="AI3493">
        <v>730</v>
      </c>
    </row>
    <row r="3494" spans="1:35" x14ac:dyDescent="0.3">
      <c r="A3494" t="s">
        <v>3963</v>
      </c>
      <c r="AI3494">
        <v>180</v>
      </c>
    </row>
    <row r="3495" spans="1:35" x14ac:dyDescent="0.3">
      <c r="A3495" t="s">
        <v>3964</v>
      </c>
      <c r="AI3495">
        <v>215</v>
      </c>
    </row>
    <row r="3496" spans="1:35" x14ac:dyDescent="0.3">
      <c r="A3496" t="s">
        <v>3965</v>
      </c>
      <c r="AI3496">
        <v>1030</v>
      </c>
    </row>
    <row r="3497" spans="1:35" x14ac:dyDescent="0.3">
      <c r="A3497" t="s">
        <v>3966</v>
      </c>
      <c r="AI3497">
        <v>310</v>
      </c>
    </row>
    <row r="3498" spans="1:35" x14ac:dyDescent="0.3">
      <c r="A3498" t="s">
        <v>3967</v>
      </c>
      <c r="AI3498">
        <v>18</v>
      </c>
    </row>
    <row r="3499" spans="1:35" x14ac:dyDescent="0.3">
      <c r="A3499" t="s">
        <v>3968</v>
      </c>
      <c r="AI3499">
        <v>1</v>
      </c>
    </row>
    <row r="3500" spans="1:35" x14ac:dyDescent="0.3">
      <c r="A3500" t="s">
        <v>3969</v>
      </c>
      <c r="AI3500">
        <v>43</v>
      </c>
    </row>
    <row r="3501" spans="1:35" x14ac:dyDescent="0.3">
      <c r="A3501" t="s">
        <v>3970</v>
      </c>
      <c r="AI3501">
        <v>42</v>
      </c>
    </row>
    <row r="3502" spans="1:35" x14ac:dyDescent="0.3">
      <c r="A3502" t="s">
        <v>3971</v>
      </c>
      <c r="AI3502">
        <v>1</v>
      </c>
    </row>
    <row r="3503" spans="1:35" x14ac:dyDescent="0.3">
      <c r="A3503" t="s">
        <v>3972</v>
      </c>
      <c r="AI3503">
        <v>6</v>
      </c>
    </row>
    <row r="3504" spans="1:35" x14ac:dyDescent="0.3">
      <c r="A3504" t="s">
        <v>3973</v>
      </c>
      <c r="AI3504">
        <v>36</v>
      </c>
    </row>
    <row r="3505" spans="1:35" x14ac:dyDescent="0.3">
      <c r="A3505" t="s">
        <v>3974</v>
      </c>
      <c r="AI3505">
        <v>68</v>
      </c>
    </row>
    <row r="3506" spans="1:35" x14ac:dyDescent="0.3">
      <c r="A3506" t="s">
        <v>3975</v>
      </c>
      <c r="AI3506">
        <v>43</v>
      </c>
    </row>
    <row r="3507" spans="1:35" x14ac:dyDescent="0.3">
      <c r="A3507" t="s">
        <v>3976</v>
      </c>
      <c r="AI3507">
        <v>50</v>
      </c>
    </row>
    <row r="3508" spans="1:35" x14ac:dyDescent="0.3">
      <c r="A3508" t="s">
        <v>3977</v>
      </c>
      <c r="AI3508">
        <v>2244</v>
      </c>
    </row>
    <row r="3509" spans="1:35" x14ac:dyDescent="0.3">
      <c r="A3509" t="s">
        <v>3979</v>
      </c>
      <c r="AI3509">
        <v>313</v>
      </c>
    </row>
    <row r="3510" spans="1:35" x14ac:dyDescent="0.3">
      <c r="A3510" t="s">
        <v>3981</v>
      </c>
      <c r="AI3510">
        <v>25</v>
      </c>
    </row>
    <row r="3511" spans="1:35" x14ac:dyDescent="0.3">
      <c r="A3511" t="s">
        <v>3983</v>
      </c>
      <c r="AI3511">
        <v>324</v>
      </c>
    </row>
    <row r="3512" spans="1:35" x14ac:dyDescent="0.3">
      <c r="A3512" t="s">
        <v>3985</v>
      </c>
      <c r="AI3512">
        <v>725</v>
      </c>
    </row>
    <row r="3513" spans="1:35" x14ac:dyDescent="0.3">
      <c r="A3513" t="s">
        <v>3986</v>
      </c>
      <c r="AI3513">
        <v>2</v>
      </c>
    </row>
    <row r="3514" spans="1:35" x14ac:dyDescent="0.3">
      <c r="A3514" t="s">
        <v>3987</v>
      </c>
      <c r="AI3514">
        <v>251</v>
      </c>
    </row>
    <row r="3515" spans="1:35" x14ac:dyDescent="0.3">
      <c r="A3515" t="s">
        <v>3989</v>
      </c>
      <c r="AI3515">
        <v>29</v>
      </c>
    </row>
    <row r="3516" spans="1:35" x14ac:dyDescent="0.3">
      <c r="A3516" t="s">
        <v>3990</v>
      </c>
      <c r="AI3516">
        <v>61</v>
      </c>
    </row>
    <row r="3517" spans="1:35" x14ac:dyDescent="0.3">
      <c r="A3517" t="s">
        <v>4383</v>
      </c>
      <c r="AI3517">
        <v>38</v>
      </c>
    </row>
    <row r="3518" spans="1:35" x14ac:dyDescent="0.3">
      <c r="A3518" t="s">
        <v>4384</v>
      </c>
      <c r="AI3518">
        <v>28</v>
      </c>
    </row>
    <row r="3519" spans="1:35" x14ac:dyDescent="0.3">
      <c r="A3519" t="s">
        <v>3991</v>
      </c>
      <c r="AI3519">
        <v>35</v>
      </c>
    </row>
    <row r="3520" spans="1:35" x14ac:dyDescent="0.3">
      <c r="A3520" t="s">
        <v>3992</v>
      </c>
      <c r="AI3520">
        <v>17</v>
      </c>
    </row>
    <row r="3521" spans="1:35" x14ac:dyDescent="0.3">
      <c r="A3521" t="s">
        <v>3993</v>
      </c>
      <c r="AI3521">
        <v>34</v>
      </c>
    </row>
    <row r="3522" spans="1:35" x14ac:dyDescent="0.3">
      <c r="A3522" t="s">
        <v>3994</v>
      </c>
      <c r="AI3522">
        <v>18</v>
      </c>
    </row>
    <row r="3523" spans="1:35" x14ac:dyDescent="0.3">
      <c r="A3523" t="s">
        <v>3995</v>
      </c>
      <c r="AI3523">
        <v>44</v>
      </c>
    </row>
    <row r="3524" spans="1:35" x14ac:dyDescent="0.3">
      <c r="A3524" t="s">
        <v>3996</v>
      </c>
      <c r="AI3524">
        <v>12</v>
      </c>
    </row>
    <row r="3525" spans="1:35" x14ac:dyDescent="0.3">
      <c r="A3525" t="s">
        <v>3997</v>
      </c>
      <c r="AI3525">
        <v>45</v>
      </c>
    </row>
    <row r="3526" spans="1:35" x14ac:dyDescent="0.3">
      <c r="A3526" t="s">
        <v>3998</v>
      </c>
      <c r="AI3526">
        <v>8</v>
      </c>
    </row>
    <row r="3527" spans="1:35" x14ac:dyDescent="0.3">
      <c r="A3527" t="s">
        <v>3999</v>
      </c>
      <c r="AI3527">
        <v>4</v>
      </c>
    </row>
    <row r="3528" spans="1:35" x14ac:dyDescent="0.3">
      <c r="A3528" t="s">
        <v>4000</v>
      </c>
      <c r="AI3528">
        <v>21</v>
      </c>
    </row>
    <row r="3529" spans="1:35" x14ac:dyDescent="0.3">
      <c r="A3529" t="s">
        <v>4001</v>
      </c>
      <c r="AI3529">
        <v>11</v>
      </c>
    </row>
    <row r="3530" spans="1:35" x14ac:dyDescent="0.3">
      <c r="A3530" t="s">
        <v>4002</v>
      </c>
      <c r="AI3530">
        <v>60</v>
      </c>
    </row>
    <row r="3531" spans="1:35" x14ac:dyDescent="0.3">
      <c r="A3531" t="s">
        <v>4003</v>
      </c>
      <c r="AI3531">
        <v>42</v>
      </c>
    </row>
    <row r="3532" spans="1:35" x14ac:dyDescent="0.3">
      <c r="A3532" t="s">
        <v>4004</v>
      </c>
      <c r="AI3532">
        <v>6</v>
      </c>
    </row>
    <row r="3533" spans="1:35" x14ac:dyDescent="0.3">
      <c r="A3533" t="s">
        <v>4385</v>
      </c>
      <c r="AI3533">
        <v>1</v>
      </c>
    </row>
    <row r="3534" spans="1:35" x14ac:dyDescent="0.3">
      <c r="A3534" t="s">
        <v>4005</v>
      </c>
      <c r="AI3534">
        <v>59</v>
      </c>
    </row>
    <row r="3535" spans="1:35" x14ac:dyDescent="0.3">
      <c r="A3535" t="s">
        <v>4006</v>
      </c>
      <c r="AI3535">
        <v>23</v>
      </c>
    </row>
    <row r="3536" spans="1:35" x14ac:dyDescent="0.3">
      <c r="A3536" t="s">
        <v>4007</v>
      </c>
      <c r="AI3536">
        <v>5</v>
      </c>
    </row>
    <row r="3537" spans="1:35" x14ac:dyDescent="0.3">
      <c r="A3537" t="s">
        <v>4386</v>
      </c>
      <c r="AI3537">
        <v>39</v>
      </c>
    </row>
    <row r="3538" spans="1:35" x14ac:dyDescent="0.3">
      <c r="A3538" t="s">
        <v>4387</v>
      </c>
      <c r="AI3538">
        <v>59</v>
      </c>
    </row>
    <row r="3539" spans="1:35" x14ac:dyDescent="0.3">
      <c r="A3539" t="s">
        <v>4008</v>
      </c>
      <c r="AI3539">
        <v>24</v>
      </c>
    </row>
    <row r="3540" spans="1:35" x14ac:dyDescent="0.3">
      <c r="A3540" t="s">
        <v>4009</v>
      </c>
      <c r="AI3540">
        <v>9</v>
      </c>
    </row>
    <row r="3541" spans="1:35" x14ac:dyDescent="0.3">
      <c r="A3541" t="s">
        <v>4010</v>
      </c>
      <c r="AI3541">
        <v>5</v>
      </c>
    </row>
    <row r="3542" spans="1:35" x14ac:dyDescent="0.3">
      <c r="A3542" t="s">
        <v>4388</v>
      </c>
      <c r="AI3542">
        <v>55</v>
      </c>
    </row>
    <row r="3543" spans="1:35" x14ac:dyDescent="0.3">
      <c r="A3543" t="s">
        <v>4389</v>
      </c>
      <c r="AI3543">
        <v>61</v>
      </c>
    </row>
    <row r="3544" spans="1:35" x14ac:dyDescent="0.3">
      <c r="A3544" t="s">
        <v>4011</v>
      </c>
      <c r="AI3544">
        <v>24</v>
      </c>
    </row>
    <row r="3545" spans="1:35" x14ac:dyDescent="0.3">
      <c r="A3545" t="s">
        <v>186</v>
      </c>
      <c r="AI3545">
        <v>2276</v>
      </c>
    </row>
    <row r="3546" spans="1:35" x14ac:dyDescent="0.3">
      <c r="A3546" t="s">
        <v>132</v>
      </c>
      <c r="AI3546">
        <v>2036</v>
      </c>
    </row>
    <row r="3547" spans="1:35" x14ac:dyDescent="0.3">
      <c r="A3547" t="s">
        <v>4013</v>
      </c>
      <c r="AI3547">
        <v>715</v>
      </c>
    </row>
    <row r="3548" spans="1:35" x14ac:dyDescent="0.3">
      <c r="A3548" t="s">
        <v>262</v>
      </c>
      <c r="AI3548">
        <v>263</v>
      </c>
    </row>
    <row r="3549" spans="1:35" x14ac:dyDescent="0.3">
      <c r="A3549" t="s">
        <v>4014</v>
      </c>
      <c r="AI3549">
        <v>551</v>
      </c>
    </row>
    <row r="3550" spans="1:35" x14ac:dyDescent="0.3">
      <c r="A3550" t="s">
        <v>4015</v>
      </c>
      <c r="AI3550">
        <v>493</v>
      </c>
    </row>
    <row r="3551" spans="1:35" x14ac:dyDescent="0.3">
      <c r="A3551" t="s">
        <v>4114</v>
      </c>
      <c r="AI3551">
        <v>719</v>
      </c>
    </row>
    <row r="3552" spans="1:35" x14ac:dyDescent="0.3">
      <c r="A3552" t="s">
        <v>4016</v>
      </c>
      <c r="AI3552">
        <v>514</v>
      </c>
    </row>
    <row r="3553" spans="1:35" x14ac:dyDescent="0.3">
      <c r="A3553" t="s">
        <v>4017</v>
      </c>
      <c r="AI3553">
        <v>1198</v>
      </c>
    </row>
    <row r="3554" spans="1:35" x14ac:dyDescent="0.3">
      <c r="A3554" t="s">
        <v>4018</v>
      </c>
      <c r="AI3554">
        <v>1662</v>
      </c>
    </row>
    <row r="3555" spans="1:35" x14ac:dyDescent="0.3">
      <c r="A3555" t="s">
        <v>4019</v>
      </c>
      <c r="AI3555">
        <v>1229</v>
      </c>
    </row>
    <row r="3556" spans="1:35" x14ac:dyDescent="0.3">
      <c r="A3556" t="s">
        <v>4021</v>
      </c>
      <c r="AI3556">
        <v>730</v>
      </c>
    </row>
    <row r="3557" spans="1:35" x14ac:dyDescent="0.3">
      <c r="A3557" t="s">
        <v>4023</v>
      </c>
      <c r="AI3557">
        <v>797</v>
      </c>
    </row>
    <row r="3558" spans="1:35" x14ac:dyDescent="0.3">
      <c r="A3558" t="s">
        <v>4025</v>
      </c>
      <c r="AI3558">
        <v>2014</v>
      </c>
    </row>
    <row r="3559" spans="1:35" x14ac:dyDescent="0.3">
      <c r="A3559" t="s">
        <v>168</v>
      </c>
      <c r="AI3559">
        <v>898</v>
      </c>
    </row>
    <row r="3560" spans="1:35" x14ac:dyDescent="0.3">
      <c r="A3560" t="s">
        <v>264</v>
      </c>
      <c r="AI3560">
        <v>330</v>
      </c>
    </row>
    <row r="3561" spans="1:35" x14ac:dyDescent="0.3">
      <c r="A3561" t="s">
        <v>4029</v>
      </c>
      <c r="AI3561">
        <v>1316</v>
      </c>
    </row>
    <row r="3562" spans="1:35" x14ac:dyDescent="0.3">
      <c r="A3562" t="s">
        <v>4030</v>
      </c>
      <c r="AI3562">
        <v>1697</v>
      </c>
    </row>
    <row r="3563" spans="1:35" x14ac:dyDescent="0.3">
      <c r="A3563" t="s">
        <v>4031</v>
      </c>
      <c r="AI3563">
        <v>836</v>
      </c>
    </row>
    <row r="3564" spans="1:35" x14ac:dyDescent="0.3">
      <c r="A3564" t="s">
        <v>4032</v>
      </c>
      <c r="AI3564">
        <v>831</v>
      </c>
    </row>
    <row r="3565" spans="1:35" x14ac:dyDescent="0.3">
      <c r="A3565" t="s">
        <v>4034</v>
      </c>
      <c r="AI3565">
        <v>323</v>
      </c>
    </row>
    <row r="3566" spans="1:35" x14ac:dyDescent="0.3">
      <c r="A3566" t="s">
        <v>4035</v>
      </c>
      <c r="AI3566">
        <v>285</v>
      </c>
    </row>
    <row r="3567" spans="1:35" x14ac:dyDescent="0.3">
      <c r="A3567" t="s">
        <v>4037</v>
      </c>
      <c r="AI3567">
        <v>483</v>
      </c>
    </row>
    <row r="3568" spans="1:35" x14ac:dyDescent="0.3">
      <c r="A3568" t="s">
        <v>4039</v>
      </c>
      <c r="AI3568">
        <v>2146</v>
      </c>
    </row>
    <row r="3569" spans="1:35" x14ac:dyDescent="0.3">
      <c r="A3569" t="s">
        <v>4040</v>
      </c>
      <c r="AI3569">
        <v>419</v>
      </c>
    </row>
    <row r="3570" spans="1:35" x14ac:dyDescent="0.3">
      <c r="A3570" t="s">
        <v>200</v>
      </c>
      <c r="AI3570">
        <v>9846</v>
      </c>
    </row>
    <row r="3571" spans="1:35" x14ac:dyDescent="0.3">
      <c r="A3571" t="s">
        <v>4042</v>
      </c>
      <c r="AI3571">
        <v>22071</v>
      </c>
    </row>
    <row r="3572" spans="1:35" x14ac:dyDescent="0.3">
      <c r="A3572" t="s">
        <v>4044</v>
      </c>
      <c r="AI3572">
        <v>3110</v>
      </c>
    </row>
    <row r="3573" spans="1:35" x14ac:dyDescent="0.3">
      <c r="A3573" t="s">
        <v>4045</v>
      </c>
      <c r="AI3573">
        <v>788</v>
      </c>
    </row>
    <row r="3574" spans="1:35" x14ac:dyDescent="0.3">
      <c r="A3574" t="s">
        <v>4046</v>
      </c>
      <c r="AI3574">
        <v>2047</v>
      </c>
    </row>
    <row r="3575" spans="1:35" x14ac:dyDescent="0.3">
      <c r="A3575" t="s">
        <v>4047</v>
      </c>
      <c r="AI3575">
        <v>600</v>
      </c>
    </row>
    <row r="3576" spans="1:35" x14ac:dyDescent="0.3">
      <c r="A3576" t="s">
        <v>109</v>
      </c>
      <c r="AI3576">
        <v>659</v>
      </c>
    </row>
    <row r="3577" spans="1:35" x14ac:dyDescent="0.3">
      <c r="A3577" t="s">
        <v>4049</v>
      </c>
      <c r="AI3577">
        <v>571</v>
      </c>
    </row>
    <row r="3578" spans="1:35" x14ac:dyDescent="0.3">
      <c r="A3578" t="s">
        <v>4051</v>
      </c>
      <c r="AI3578">
        <v>168</v>
      </c>
    </row>
    <row r="3579" spans="1:35" x14ac:dyDescent="0.3">
      <c r="A3579" t="s">
        <v>4053</v>
      </c>
      <c r="AI3579">
        <v>1366</v>
      </c>
    </row>
    <row r="3580" spans="1:35" x14ac:dyDescent="0.3">
      <c r="A3580" t="s">
        <v>4054</v>
      </c>
      <c r="AI3580">
        <v>1021</v>
      </c>
    </row>
    <row r="3581" spans="1:35" x14ac:dyDescent="0.3">
      <c r="A3581" t="s">
        <v>4055</v>
      </c>
      <c r="AI3581">
        <v>31</v>
      </c>
    </row>
    <row r="3582" spans="1:35" x14ac:dyDescent="0.3">
      <c r="A3582" t="s">
        <v>4057</v>
      </c>
      <c r="AI3582">
        <v>1395</v>
      </c>
    </row>
    <row r="3583" spans="1:35" x14ac:dyDescent="0.3">
      <c r="A3583" t="s">
        <v>4059</v>
      </c>
      <c r="AI3583">
        <v>416</v>
      </c>
    </row>
    <row r="3584" spans="1:35" x14ac:dyDescent="0.3">
      <c r="A3584" t="s">
        <v>4061</v>
      </c>
      <c r="AI3584">
        <v>1165</v>
      </c>
    </row>
    <row r="3585" spans="1:35" x14ac:dyDescent="0.3">
      <c r="A3585" t="s">
        <v>4063</v>
      </c>
      <c r="AI3585">
        <v>734</v>
      </c>
    </row>
    <row r="3586" spans="1:35" x14ac:dyDescent="0.3">
      <c r="A3586" t="s">
        <v>4065</v>
      </c>
      <c r="AI3586">
        <v>2868</v>
      </c>
    </row>
    <row r="3587" spans="1:35" x14ac:dyDescent="0.3">
      <c r="A3587" t="s">
        <v>4066</v>
      </c>
      <c r="AI3587">
        <v>15</v>
      </c>
    </row>
    <row r="3588" spans="1:35" x14ac:dyDescent="0.3">
      <c r="A3588" t="s">
        <v>4067</v>
      </c>
      <c r="AI3588">
        <v>0</v>
      </c>
    </row>
    <row r="3589" spans="1:35" x14ac:dyDescent="0.3">
      <c r="A3589" t="s">
        <v>4068</v>
      </c>
      <c r="AI3589">
        <v>1954</v>
      </c>
    </row>
    <row r="3590" spans="1:35" x14ac:dyDescent="0.3">
      <c r="A3590" t="s">
        <v>4069</v>
      </c>
      <c r="AI3590">
        <v>534</v>
      </c>
    </row>
    <row r="3591" spans="1:35" x14ac:dyDescent="0.3">
      <c r="A3591" t="s">
        <v>4070</v>
      </c>
      <c r="AI3591">
        <v>1017</v>
      </c>
    </row>
    <row r="3592" spans="1:35" x14ac:dyDescent="0.3">
      <c r="A3592" t="s">
        <v>4071</v>
      </c>
      <c r="AI3592">
        <v>342</v>
      </c>
    </row>
    <row r="3593" spans="1:35" x14ac:dyDescent="0.3">
      <c r="A3593" t="s">
        <v>4072</v>
      </c>
      <c r="AI3593">
        <v>171</v>
      </c>
    </row>
    <row r="3594" spans="1:35" x14ac:dyDescent="0.3">
      <c r="A3594" t="s">
        <v>4073</v>
      </c>
      <c r="AI3594">
        <v>1042</v>
      </c>
    </row>
    <row r="3595" spans="1:35" x14ac:dyDescent="0.3">
      <c r="A3595" t="s">
        <v>4074</v>
      </c>
      <c r="AI3595">
        <v>1640</v>
      </c>
    </row>
    <row r="3596" spans="1:35" x14ac:dyDescent="0.3">
      <c r="A3596" t="s">
        <v>4075</v>
      </c>
      <c r="AI3596">
        <v>1285</v>
      </c>
    </row>
    <row r="3597" spans="1:35" x14ac:dyDescent="0.3">
      <c r="A3597" t="s">
        <v>4077</v>
      </c>
      <c r="AI3597">
        <v>2475</v>
      </c>
    </row>
    <row r="3598" spans="1:35" x14ac:dyDescent="0.3">
      <c r="A3598" t="s">
        <v>4079</v>
      </c>
      <c r="AI3598">
        <v>1438</v>
      </c>
    </row>
    <row r="3599" spans="1:35" x14ac:dyDescent="0.3">
      <c r="A3599" t="s">
        <v>4081</v>
      </c>
      <c r="AI3599">
        <v>143</v>
      </c>
    </row>
    <row r="3600" spans="1:35" x14ac:dyDescent="0.3">
      <c r="A3600" t="s">
        <v>4082</v>
      </c>
      <c r="AI3600">
        <v>508</v>
      </c>
    </row>
    <row r="3601" spans="1:35" x14ac:dyDescent="0.3">
      <c r="A3601" t="s">
        <v>4083</v>
      </c>
      <c r="AI3601">
        <v>8353</v>
      </c>
    </row>
    <row r="3602" spans="1:35" x14ac:dyDescent="0.3">
      <c r="A3602" t="s">
        <v>4084</v>
      </c>
      <c r="AI3602">
        <v>1699</v>
      </c>
    </row>
    <row r="3603" spans="1:35" x14ac:dyDescent="0.3">
      <c r="A3603" t="s">
        <v>4085</v>
      </c>
      <c r="AI3603">
        <v>1545</v>
      </c>
    </row>
    <row r="3604" spans="1:35" x14ac:dyDescent="0.3">
      <c r="A3604" t="s">
        <v>4086</v>
      </c>
      <c r="AI3604">
        <v>39</v>
      </c>
    </row>
    <row r="3605" spans="1:35" x14ac:dyDescent="0.3">
      <c r="A3605" t="s">
        <v>4087</v>
      </c>
      <c r="AI3605">
        <v>385</v>
      </c>
    </row>
    <row r="3606" spans="1:35" x14ac:dyDescent="0.3">
      <c r="A3606" t="s">
        <v>4088</v>
      </c>
      <c r="AI3606">
        <v>39</v>
      </c>
    </row>
    <row r="3607" spans="1:35" x14ac:dyDescent="0.3">
      <c r="A3607" t="s">
        <v>4089</v>
      </c>
      <c r="AI3607">
        <v>13</v>
      </c>
    </row>
    <row r="3608" spans="1:35" x14ac:dyDescent="0.3">
      <c r="A3608" t="s">
        <v>4090</v>
      </c>
      <c r="AI3608">
        <v>44</v>
      </c>
    </row>
    <row r="3609" spans="1:35" x14ac:dyDescent="0.3">
      <c r="A3609" t="s">
        <v>4091</v>
      </c>
      <c r="AI3609">
        <v>24</v>
      </c>
    </row>
    <row r="3610" spans="1:35" x14ac:dyDescent="0.3">
      <c r="A3610" t="s">
        <v>4092</v>
      </c>
      <c r="AI3610">
        <v>26</v>
      </c>
    </row>
    <row r="3611" spans="1:35" x14ac:dyDescent="0.3">
      <c r="A3611" t="s">
        <v>4093</v>
      </c>
      <c r="AI3611">
        <v>42</v>
      </c>
    </row>
    <row r="3612" spans="1:35" x14ac:dyDescent="0.3">
      <c r="A3612" t="s">
        <v>4094</v>
      </c>
      <c r="AI3612">
        <v>0</v>
      </c>
    </row>
    <row r="3613" spans="1:35" x14ac:dyDescent="0.3">
      <c r="A3613" t="s">
        <v>4095</v>
      </c>
      <c r="AI3613">
        <v>76</v>
      </c>
    </row>
  </sheetData>
  <autoFilter ref="A1:AP1" xr:uid="{C814D4DD-E6AC-49F7-8183-DF6E7589509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47BB-0137-44ED-ACDD-F9B3E9D4DA51}">
  <sheetPr codeName="Sheet3"/>
  <dimension ref="A1:L131"/>
  <sheetViews>
    <sheetView topLeftCell="A126" workbookViewId="0">
      <selection activeCell="C152" sqref="C152"/>
    </sheetView>
  </sheetViews>
  <sheetFormatPr defaultRowHeight="14.4" x14ac:dyDescent="0.3"/>
  <cols>
    <col min="1" max="1" width="39.44140625" bestFit="1" customWidth="1"/>
    <col min="2" max="2" width="6.5546875" bestFit="1" customWidth="1"/>
    <col min="3" max="3" width="5.5546875" bestFit="1" customWidth="1"/>
    <col min="4" max="4" width="7.5546875" bestFit="1" customWidth="1"/>
    <col min="5" max="6" width="6.5546875" bestFit="1" customWidth="1"/>
    <col min="7" max="7" width="5.5546875" bestFit="1" customWidth="1"/>
    <col min="8" max="8" width="7.5546875" bestFit="1" customWidth="1"/>
    <col min="9" max="10" width="5.5546875" bestFit="1" customWidth="1"/>
    <col min="11" max="12" width="7.5546875" bestFit="1" customWidth="1"/>
  </cols>
  <sheetData>
    <row r="1" spans="1:12" x14ac:dyDescent="0.3">
      <c r="A1" s="33" t="s">
        <v>4097</v>
      </c>
      <c r="B1" s="33">
        <v>14</v>
      </c>
      <c r="C1" s="33">
        <v>15</v>
      </c>
      <c r="D1" s="33">
        <v>16</v>
      </c>
      <c r="E1" s="33">
        <v>17</v>
      </c>
      <c r="F1" s="33">
        <v>18</v>
      </c>
      <c r="G1" s="33">
        <v>19</v>
      </c>
      <c r="H1" s="33">
        <v>20</v>
      </c>
      <c r="I1" s="33">
        <v>21</v>
      </c>
      <c r="J1" s="33">
        <v>23</v>
      </c>
      <c r="K1" s="33">
        <v>25</v>
      </c>
      <c r="L1" s="33">
        <v>27</v>
      </c>
    </row>
    <row r="2" spans="1:12" x14ac:dyDescent="0.3">
      <c r="A2" s="9" t="s">
        <v>1494</v>
      </c>
      <c r="B2" s="2"/>
      <c r="C2" s="2"/>
      <c r="D2" s="2"/>
      <c r="E2" s="2"/>
      <c r="F2" s="2"/>
      <c r="G2" s="2"/>
      <c r="H2" s="2"/>
      <c r="I2" s="2"/>
      <c r="J2" s="2">
        <v>2000</v>
      </c>
      <c r="K2" s="2"/>
      <c r="L2" s="2"/>
    </row>
    <row r="3" spans="1:12" x14ac:dyDescent="0.3">
      <c r="A3" s="9" t="s">
        <v>1496</v>
      </c>
      <c r="B3" s="2"/>
      <c r="C3" s="2"/>
      <c r="D3" s="2"/>
      <c r="E3" s="2"/>
      <c r="F3" s="2"/>
      <c r="G3" s="2"/>
      <c r="H3" s="2"/>
      <c r="I3" s="2"/>
      <c r="J3" s="2">
        <v>1600</v>
      </c>
      <c r="K3" s="2"/>
      <c r="L3" s="2"/>
    </row>
    <row r="4" spans="1:12" x14ac:dyDescent="0.3">
      <c r="A4" s="9" t="s">
        <v>1521</v>
      </c>
      <c r="B4" s="2"/>
      <c r="C4" s="2"/>
      <c r="D4" s="2"/>
      <c r="E4" s="2"/>
      <c r="F4" s="2"/>
      <c r="G4" s="2"/>
      <c r="H4" s="2"/>
      <c r="I4" s="2"/>
      <c r="J4" s="2">
        <v>200</v>
      </c>
      <c r="K4" s="2"/>
      <c r="L4" s="2"/>
    </row>
    <row r="5" spans="1:12" x14ac:dyDescent="0.3">
      <c r="A5" s="9" t="s">
        <v>1524</v>
      </c>
      <c r="B5" s="2"/>
      <c r="C5" s="2"/>
      <c r="D5" s="2"/>
      <c r="E5" s="2"/>
      <c r="F5" s="2"/>
      <c r="G5" s="2"/>
      <c r="H5" s="2"/>
      <c r="I5" s="2"/>
      <c r="J5" s="2">
        <v>600</v>
      </c>
      <c r="K5" s="2"/>
      <c r="L5" s="2"/>
    </row>
    <row r="6" spans="1:12" x14ac:dyDescent="0.3">
      <c r="A6" s="9" t="s">
        <v>4099</v>
      </c>
      <c r="B6" s="2"/>
      <c r="C6" s="2"/>
      <c r="D6" s="2"/>
      <c r="E6" s="2"/>
      <c r="F6" s="2"/>
      <c r="G6" s="2"/>
      <c r="H6" s="2"/>
      <c r="I6" s="2"/>
      <c r="J6" s="2">
        <v>300</v>
      </c>
      <c r="K6" s="2"/>
      <c r="L6" s="2"/>
    </row>
    <row r="7" spans="1:12" x14ac:dyDescent="0.3">
      <c r="A7" s="9" t="s">
        <v>160</v>
      </c>
      <c r="B7" s="2"/>
      <c r="C7" s="2"/>
      <c r="D7" s="2"/>
      <c r="E7" s="2"/>
      <c r="F7" s="2"/>
      <c r="G7" s="2"/>
      <c r="H7" s="2"/>
      <c r="I7" s="2"/>
      <c r="J7" s="2"/>
      <c r="K7" s="2">
        <v>160000</v>
      </c>
      <c r="L7" s="2"/>
    </row>
    <row r="8" spans="1:12" x14ac:dyDescent="0.3">
      <c r="A8" s="9" t="s">
        <v>148</v>
      </c>
      <c r="B8" s="2"/>
      <c r="C8" s="2"/>
      <c r="D8" s="2"/>
      <c r="E8" s="2"/>
      <c r="F8" s="2"/>
      <c r="G8" s="2"/>
      <c r="H8" s="2"/>
      <c r="I8" s="2"/>
      <c r="J8" s="2"/>
      <c r="K8" s="2">
        <v>160000</v>
      </c>
      <c r="L8" s="2"/>
    </row>
    <row r="9" spans="1:12" x14ac:dyDescent="0.3">
      <c r="A9" s="9" t="s">
        <v>152</v>
      </c>
      <c r="B9" s="2"/>
      <c r="C9" s="2"/>
      <c r="D9" s="2"/>
      <c r="E9" s="2"/>
      <c r="F9" s="2"/>
      <c r="G9" s="2"/>
      <c r="H9" s="2"/>
      <c r="I9" s="2"/>
      <c r="J9" s="2"/>
      <c r="K9" s="2">
        <v>160000</v>
      </c>
      <c r="L9" s="2"/>
    </row>
    <row r="10" spans="1:12" x14ac:dyDescent="0.3">
      <c r="A10" s="9" t="s">
        <v>66</v>
      </c>
      <c r="B10" s="2"/>
      <c r="C10" s="2"/>
      <c r="D10" s="2">
        <v>60000</v>
      </c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9" t="s">
        <v>107</v>
      </c>
      <c r="B11" s="2"/>
      <c r="C11" s="2"/>
      <c r="D11" s="2">
        <v>60000</v>
      </c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9" t="s">
        <v>2582</v>
      </c>
      <c r="B12" s="2">
        <v>10000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9" t="s">
        <v>258</v>
      </c>
      <c r="B13" s="2">
        <v>16000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9" t="s">
        <v>2584</v>
      </c>
      <c r="B14" s="2">
        <v>10000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9" t="s">
        <v>2601</v>
      </c>
      <c r="B15" s="2"/>
      <c r="C15" s="2"/>
      <c r="D15" s="2">
        <v>8000</v>
      </c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9" t="s">
        <v>2603</v>
      </c>
      <c r="B16" s="2"/>
      <c r="C16" s="2"/>
      <c r="D16" s="2">
        <v>8000</v>
      </c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9" t="s">
        <v>226</v>
      </c>
      <c r="B17" s="2"/>
      <c r="C17" s="2"/>
      <c r="D17" s="2">
        <v>166</v>
      </c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9" t="s">
        <v>74</v>
      </c>
      <c r="B18" s="2"/>
      <c r="C18" s="2"/>
      <c r="D18" s="2">
        <v>882</v>
      </c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9" t="s">
        <v>83</v>
      </c>
      <c r="B19" s="2"/>
      <c r="C19" s="2"/>
      <c r="D19" s="2">
        <v>1263</v>
      </c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9" t="s">
        <v>113</v>
      </c>
      <c r="B20" s="2"/>
      <c r="C20" s="2"/>
      <c r="D20" s="2">
        <v>1008</v>
      </c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9" t="s">
        <v>2609</v>
      </c>
      <c r="B21" s="2"/>
      <c r="C21" s="2"/>
      <c r="D21" s="2">
        <v>381</v>
      </c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9" t="s">
        <v>236</v>
      </c>
      <c r="B22" s="2"/>
      <c r="C22" s="2"/>
      <c r="D22" s="2">
        <v>504</v>
      </c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9" t="s">
        <v>38</v>
      </c>
      <c r="B23" s="2"/>
      <c r="C23" s="2"/>
      <c r="D23" s="2">
        <v>1231</v>
      </c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9" t="s">
        <v>3</v>
      </c>
      <c r="B24" s="2"/>
      <c r="C24" s="2"/>
      <c r="D24" s="2">
        <v>7776</v>
      </c>
      <c r="E24" s="2"/>
      <c r="F24" s="2"/>
      <c r="G24" s="2"/>
      <c r="H24" s="2"/>
      <c r="I24" s="2"/>
      <c r="J24" s="2"/>
      <c r="K24" s="2"/>
      <c r="L24" s="2"/>
    </row>
    <row r="25" spans="1:12" x14ac:dyDescent="0.3">
      <c r="A25" s="9" t="s">
        <v>36</v>
      </c>
      <c r="B25" s="2"/>
      <c r="C25" s="2"/>
      <c r="D25" s="2">
        <v>2160</v>
      </c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9" t="s">
        <v>4100</v>
      </c>
      <c r="B26" s="2"/>
      <c r="C26" s="2"/>
      <c r="D26" s="2">
        <v>700</v>
      </c>
      <c r="E26" s="2"/>
      <c r="F26" s="2"/>
      <c r="G26" s="2"/>
      <c r="H26" s="2"/>
      <c r="I26" s="2"/>
      <c r="J26" s="2"/>
      <c r="K26" s="2"/>
      <c r="L26" s="2"/>
    </row>
    <row r="27" spans="1:12" x14ac:dyDescent="0.3">
      <c r="A27" s="9" t="s">
        <v>2620</v>
      </c>
      <c r="B27" s="2"/>
      <c r="C27" s="2"/>
      <c r="D27" s="2">
        <v>400</v>
      </c>
      <c r="E27" s="2"/>
      <c r="F27" s="2"/>
      <c r="G27" s="2"/>
      <c r="H27" s="2"/>
      <c r="I27" s="2"/>
      <c r="J27" s="2"/>
      <c r="K27" s="2"/>
      <c r="L27" s="2"/>
    </row>
    <row r="28" spans="1:12" x14ac:dyDescent="0.3">
      <c r="A28" s="9" t="s">
        <v>2622</v>
      </c>
      <c r="B28" s="2"/>
      <c r="C28" s="2"/>
      <c r="D28" s="2">
        <v>150</v>
      </c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9" t="s">
        <v>2629</v>
      </c>
      <c r="B29" s="2"/>
      <c r="C29" s="2"/>
      <c r="D29" s="2">
        <v>389</v>
      </c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9" t="s">
        <v>198</v>
      </c>
      <c r="B30" s="2"/>
      <c r="C30" s="2"/>
      <c r="D30" s="2"/>
      <c r="E30" s="2">
        <v>2000</v>
      </c>
      <c r="F30" s="2"/>
      <c r="G30" s="2"/>
      <c r="H30" s="2"/>
      <c r="I30" s="2"/>
      <c r="J30" s="2"/>
      <c r="K30" s="2"/>
      <c r="L30" s="2"/>
    </row>
    <row r="31" spans="1:12" x14ac:dyDescent="0.3">
      <c r="A31" s="9" t="s">
        <v>192</v>
      </c>
      <c r="B31" s="2"/>
      <c r="C31" s="2">
        <v>2000</v>
      </c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">
      <c r="A32" s="9" t="s">
        <v>2673</v>
      </c>
      <c r="B32" s="2"/>
      <c r="C32" s="2"/>
      <c r="D32" s="2">
        <v>1000</v>
      </c>
      <c r="E32" s="2">
        <v>1000</v>
      </c>
      <c r="F32" s="2"/>
      <c r="G32" s="2"/>
      <c r="H32" s="2"/>
      <c r="I32" s="2"/>
      <c r="J32" s="2"/>
      <c r="K32" s="2"/>
      <c r="L32" s="2"/>
    </row>
    <row r="33" spans="1:12" x14ac:dyDescent="0.3">
      <c r="A33" s="9" t="s">
        <v>2677</v>
      </c>
      <c r="B33" s="2"/>
      <c r="C33" s="2"/>
      <c r="D33" s="2"/>
      <c r="E33" s="2"/>
      <c r="F33" s="2"/>
      <c r="G33" s="2"/>
      <c r="H33" s="2"/>
      <c r="I33" s="2"/>
      <c r="J33" s="2">
        <v>2500</v>
      </c>
      <c r="K33" s="2"/>
      <c r="L33" s="2"/>
    </row>
    <row r="34" spans="1:12" x14ac:dyDescent="0.3">
      <c r="A34" s="9" t="s">
        <v>2678</v>
      </c>
      <c r="B34" s="2"/>
      <c r="C34" s="2"/>
      <c r="D34" s="2"/>
      <c r="E34" s="2"/>
      <c r="F34" s="2"/>
      <c r="G34" s="2"/>
      <c r="H34" s="2"/>
      <c r="I34" s="2"/>
      <c r="J34" s="2">
        <v>2500</v>
      </c>
      <c r="K34" s="2"/>
      <c r="L34" s="2"/>
    </row>
    <row r="35" spans="1:12" x14ac:dyDescent="0.3">
      <c r="A35" s="9" t="s">
        <v>81</v>
      </c>
      <c r="B35" s="2"/>
      <c r="C35" s="2">
        <v>1000</v>
      </c>
      <c r="D35" s="2"/>
      <c r="E35" s="2">
        <v>1000</v>
      </c>
      <c r="F35" s="2"/>
      <c r="G35" s="2"/>
      <c r="H35" s="2"/>
      <c r="I35" s="2"/>
      <c r="J35" s="2"/>
      <c r="K35" s="2"/>
      <c r="L35" s="2"/>
    </row>
    <row r="36" spans="1:12" x14ac:dyDescent="0.3">
      <c r="A36" s="9" t="s">
        <v>238</v>
      </c>
      <c r="B36" s="2"/>
      <c r="C36" s="2">
        <v>1000</v>
      </c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">
      <c r="A37" s="9" t="s">
        <v>119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50000</v>
      </c>
    </row>
    <row r="38" spans="1:12" x14ac:dyDescent="0.3">
      <c r="A38" s="9" t="s">
        <v>154</v>
      </c>
      <c r="B38" s="2"/>
      <c r="C38" s="2"/>
      <c r="D38" s="2">
        <v>726</v>
      </c>
      <c r="E38" s="2"/>
      <c r="F38" s="2"/>
      <c r="G38" s="2"/>
      <c r="H38" s="2"/>
      <c r="I38" s="2"/>
      <c r="J38" s="2"/>
      <c r="K38" s="2"/>
      <c r="L38" s="2"/>
    </row>
    <row r="39" spans="1:12" x14ac:dyDescent="0.3">
      <c r="A39" s="9" t="s">
        <v>176</v>
      </c>
      <c r="B39" s="2"/>
      <c r="C39" s="2"/>
      <c r="D39" s="2">
        <v>2880</v>
      </c>
      <c r="E39" s="2"/>
      <c r="F39" s="2"/>
      <c r="G39" s="2"/>
      <c r="H39" s="2"/>
      <c r="I39" s="2"/>
      <c r="J39" s="2"/>
      <c r="K39" s="2"/>
      <c r="L39" s="2"/>
    </row>
    <row r="40" spans="1:12" x14ac:dyDescent="0.3">
      <c r="A40" s="9" t="s">
        <v>218</v>
      </c>
      <c r="B40" s="2"/>
      <c r="C40" s="2"/>
      <c r="D40" s="2">
        <v>1800</v>
      </c>
      <c r="E40" s="2"/>
      <c r="F40" s="2"/>
      <c r="G40" s="2"/>
      <c r="H40" s="2"/>
      <c r="I40" s="2"/>
      <c r="J40" s="2"/>
      <c r="K40" s="2"/>
      <c r="L40" s="2"/>
    </row>
    <row r="41" spans="1:12" x14ac:dyDescent="0.3">
      <c r="A41" s="9" t="s">
        <v>252</v>
      </c>
      <c r="B41" s="2"/>
      <c r="C41" s="2"/>
      <c r="D41" s="2">
        <v>1440</v>
      </c>
      <c r="E41" s="2"/>
      <c r="F41" s="2"/>
      <c r="G41" s="2"/>
      <c r="H41" s="2"/>
      <c r="I41" s="2"/>
      <c r="J41" s="2"/>
      <c r="K41" s="2"/>
      <c r="L41" s="2"/>
    </row>
    <row r="42" spans="1:12" x14ac:dyDescent="0.3">
      <c r="A42" s="9" t="s">
        <v>202</v>
      </c>
      <c r="B42" s="2"/>
      <c r="C42" s="2"/>
      <c r="D42" s="2">
        <v>1431</v>
      </c>
      <c r="E42" s="2"/>
      <c r="F42" s="2"/>
      <c r="G42" s="2"/>
      <c r="H42" s="2"/>
      <c r="I42" s="2"/>
      <c r="J42" s="2"/>
      <c r="K42" s="2"/>
      <c r="L42" s="2"/>
    </row>
    <row r="43" spans="1:12" x14ac:dyDescent="0.3">
      <c r="A43" s="9" t="s">
        <v>158</v>
      </c>
      <c r="B43" s="2"/>
      <c r="C43" s="2"/>
      <c r="D43" s="2">
        <v>709</v>
      </c>
      <c r="E43" s="2"/>
      <c r="F43" s="2"/>
      <c r="G43" s="2"/>
      <c r="H43" s="2"/>
      <c r="I43" s="2"/>
      <c r="J43" s="2"/>
      <c r="K43" s="2"/>
      <c r="L43" s="2"/>
    </row>
    <row r="44" spans="1:12" x14ac:dyDescent="0.3">
      <c r="A44" s="9" t="s">
        <v>140</v>
      </c>
      <c r="B44" s="2"/>
      <c r="C44" s="2"/>
      <c r="D44" s="2">
        <v>1760</v>
      </c>
      <c r="E44" s="2"/>
      <c r="F44" s="2"/>
      <c r="G44" s="2"/>
      <c r="H44" s="2"/>
      <c r="I44" s="2"/>
      <c r="J44" s="2"/>
      <c r="K44" s="2"/>
      <c r="L44" s="2"/>
    </row>
    <row r="45" spans="1:12" x14ac:dyDescent="0.3">
      <c r="A45" s="9" t="s">
        <v>2722</v>
      </c>
      <c r="B45" s="2"/>
      <c r="C45" s="2"/>
      <c r="D45" s="2">
        <v>150</v>
      </c>
      <c r="E45" s="2"/>
      <c r="F45" s="2"/>
      <c r="G45" s="2"/>
      <c r="H45" s="2"/>
      <c r="I45" s="2"/>
      <c r="J45" s="2"/>
      <c r="K45" s="2"/>
      <c r="L45" s="2"/>
    </row>
    <row r="46" spans="1:12" x14ac:dyDescent="0.3">
      <c r="A46" s="9" t="s">
        <v>2724</v>
      </c>
      <c r="B46" s="2"/>
      <c r="C46" s="2"/>
      <c r="D46" s="2">
        <v>515</v>
      </c>
      <c r="E46" s="2"/>
      <c r="F46" s="2"/>
      <c r="G46" s="2"/>
      <c r="H46" s="2"/>
      <c r="I46" s="2"/>
      <c r="J46" s="2"/>
      <c r="K46" s="2"/>
      <c r="L46" s="2"/>
    </row>
    <row r="47" spans="1:12" x14ac:dyDescent="0.3">
      <c r="A47" s="9" t="s">
        <v>55</v>
      </c>
      <c r="B47" s="2"/>
      <c r="C47" s="2"/>
      <c r="D47" s="2">
        <v>695</v>
      </c>
      <c r="E47" s="2"/>
      <c r="F47" s="2"/>
      <c r="G47" s="2"/>
      <c r="H47" s="2"/>
      <c r="I47" s="2"/>
      <c r="J47" s="2"/>
      <c r="K47" s="2"/>
      <c r="L47" s="2"/>
    </row>
    <row r="48" spans="1:12" x14ac:dyDescent="0.3">
      <c r="A48" s="9" t="s">
        <v>138</v>
      </c>
      <c r="B48" s="2">
        <v>40000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">
      <c r="A49" s="9" t="s">
        <v>99</v>
      </c>
      <c r="B49" s="2"/>
      <c r="C49" s="2"/>
      <c r="D49" s="2">
        <v>6000</v>
      </c>
      <c r="E49" s="2"/>
      <c r="F49" s="2">
        <v>3000</v>
      </c>
      <c r="G49" s="2"/>
      <c r="H49" s="2"/>
      <c r="I49" s="2"/>
      <c r="J49" s="2"/>
      <c r="K49" s="2"/>
      <c r="L49" s="2"/>
    </row>
    <row r="50" spans="1:12" x14ac:dyDescent="0.3">
      <c r="A50" s="9" t="s">
        <v>190</v>
      </c>
      <c r="B50" s="2"/>
      <c r="C50" s="2"/>
      <c r="D50" s="2"/>
      <c r="E50" s="2"/>
      <c r="F50" s="2">
        <v>3000</v>
      </c>
      <c r="G50" s="2"/>
      <c r="H50" s="2"/>
      <c r="I50" s="2">
        <v>2000</v>
      </c>
      <c r="J50" s="2"/>
      <c r="K50" s="2"/>
      <c r="L50" s="2"/>
    </row>
    <row r="51" spans="1:12" x14ac:dyDescent="0.3">
      <c r="A51" s="9" t="s">
        <v>142</v>
      </c>
      <c r="B51" s="2"/>
      <c r="C51" s="2"/>
      <c r="D51" s="2">
        <v>40000</v>
      </c>
      <c r="E51" s="2"/>
      <c r="F51" s="2"/>
      <c r="G51" s="2"/>
      <c r="H51" s="2"/>
      <c r="I51" s="2"/>
      <c r="J51" s="2"/>
      <c r="K51" s="2"/>
      <c r="L51" s="2"/>
    </row>
    <row r="52" spans="1:12" x14ac:dyDescent="0.3">
      <c r="A52" s="9" t="s">
        <v>57</v>
      </c>
      <c r="B52" s="2"/>
      <c r="C52" s="2"/>
      <c r="D52" s="2">
        <v>50000</v>
      </c>
      <c r="E52" s="2"/>
      <c r="F52" s="2"/>
      <c r="G52" s="2"/>
      <c r="H52" s="2"/>
      <c r="I52" s="2"/>
      <c r="J52" s="2"/>
      <c r="K52" s="2"/>
      <c r="L52" s="2"/>
    </row>
    <row r="53" spans="1:12" x14ac:dyDescent="0.3">
      <c r="A53" s="9" t="s">
        <v>2760</v>
      </c>
      <c r="B53" s="2"/>
      <c r="C53" s="2"/>
      <c r="D53" s="2">
        <v>35</v>
      </c>
      <c r="E53" s="2"/>
      <c r="F53" s="2"/>
      <c r="G53" s="2"/>
      <c r="H53" s="2"/>
      <c r="I53" s="2"/>
      <c r="J53" s="2"/>
      <c r="K53" s="2"/>
      <c r="L53" s="2"/>
    </row>
    <row r="54" spans="1:12" x14ac:dyDescent="0.3">
      <c r="A54" s="9" t="s">
        <v>2762</v>
      </c>
      <c r="B54" s="2"/>
      <c r="C54" s="2"/>
      <c r="D54" s="2">
        <v>3636</v>
      </c>
      <c r="E54" s="2"/>
      <c r="F54" s="2"/>
      <c r="G54" s="2"/>
      <c r="H54" s="2"/>
      <c r="I54" s="2"/>
      <c r="J54" s="2"/>
      <c r="K54" s="2"/>
      <c r="L54" s="2"/>
    </row>
    <row r="55" spans="1:12" x14ac:dyDescent="0.3">
      <c r="A55" s="9" t="s">
        <v>91</v>
      </c>
      <c r="B55" s="2"/>
      <c r="C55" s="2"/>
      <c r="D55" s="2">
        <v>3222</v>
      </c>
      <c r="E55" s="2"/>
      <c r="F55" s="2"/>
      <c r="G55" s="2"/>
      <c r="H55" s="2"/>
      <c r="I55" s="2"/>
      <c r="J55" s="2"/>
      <c r="K55" s="2"/>
      <c r="L55" s="2"/>
    </row>
    <row r="56" spans="1:12" x14ac:dyDescent="0.3">
      <c r="A56" s="9" t="s">
        <v>2768</v>
      </c>
      <c r="B56" s="2">
        <v>3000</v>
      </c>
      <c r="C56" s="2"/>
      <c r="D56" s="2"/>
      <c r="E56" s="2">
        <v>6000</v>
      </c>
      <c r="F56" s="2"/>
      <c r="G56" s="2"/>
      <c r="H56" s="2"/>
      <c r="I56" s="2"/>
      <c r="J56" s="2"/>
      <c r="K56" s="2"/>
      <c r="L56" s="2"/>
    </row>
    <row r="57" spans="1:12" x14ac:dyDescent="0.3">
      <c r="A57" s="9" t="s">
        <v>2770</v>
      </c>
      <c r="B57" s="2">
        <v>3000</v>
      </c>
      <c r="C57" s="2"/>
      <c r="D57" s="2"/>
      <c r="E57" s="2">
        <v>6000</v>
      </c>
      <c r="F57" s="2"/>
      <c r="G57" s="2"/>
      <c r="H57" s="2"/>
      <c r="I57" s="2"/>
      <c r="J57" s="2"/>
      <c r="K57" s="2"/>
      <c r="L57" s="2"/>
    </row>
    <row r="58" spans="1:12" x14ac:dyDescent="0.3">
      <c r="A58" s="9" t="s">
        <v>2772</v>
      </c>
      <c r="B58" s="2"/>
      <c r="C58" s="2"/>
      <c r="D58" s="2">
        <v>126</v>
      </c>
      <c r="E58" s="2"/>
      <c r="F58" s="2"/>
      <c r="G58" s="2"/>
      <c r="H58" s="2"/>
      <c r="I58" s="2"/>
      <c r="J58" s="2"/>
      <c r="K58" s="2"/>
      <c r="L58" s="2"/>
    </row>
    <row r="59" spans="1:12" x14ac:dyDescent="0.3">
      <c r="A59" s="9" t="s">
        <v>2774</v>
      </c>
      <c r="B59" s="2"/>
      <c r="C59" s="2"/>
      <c r="D59" s="2">
        <v>86</v>
      </c>
      <c r="E59" s="2"/>
      <c r="F59" s="2"/>
      <c r="G59" s="2"/>
      <c r="H59" s="2"/>
      <c r="I59" s="2"/>
      <c r="J59" s="2"/>
      <c r="K59" s="2"/>
      <c r="L59" s="2"/>
    </row>
    <row r="60" spans="1:12" x14ac:dyDescent="0.3">
      <c r="A60" s="9" t="s">
        <v>2776</v>
      </c>
      <c r="B60" s="2"/>
      <c r="C60" s="2"/>
      <c r="D60" s="2">
        <v>40</v>
      </c>
      <c r="E60" s="2"/>
      <c r="F60" s="2"/>
      <c r="G60" s="2"/>
      <c r="H60" s="2"/>
      <c r="I60" s="2"/>
      <c r="J60" s="2"/>
      <c r="K60" s="2"/>
      <c r="L60" s="2"/>
    </row>
    <row r="61" spans="1:12" x14ac:dyDescent="0.3">
      <c r="A61" s="9" t="s">
        <v>2778</v>
      </c>
      <c r="B61" s="2"/>
      <c r="C61" s="2"/>
      <c r="D61" s="2">
        <v>30</v>
      </c>
      <c r="E61" s="2"/>
      <c r="F61" s="2"/>
      <c r="G61" s="2"/>
      <c r="H61" s="2"/>
      <c r="I61" s="2"/>
      <c r="J61" s="2"/>
      <c r="K61" s="2"/>
      <c r="L61" s="2"/>
    </row>
    <row r="62" spans="1:12" x14ac:dyDescent="0.3">
      <c r="A62" s="9" t="s">
        <v>2780</v>
      </c>
      <c r="B62" s="2"/>
      <c r="C62" s="2"/>
      <c r="D62" s="2">
        <v>200</v>
      </c>
      <c r="E62" s="2"/>
      <c r="F62" s="2"/>
      <c r="G62" s="2"/>
      <c r="H62" s="2"/>
      <c r="I62" s="2"/>
      <c r="J62" s="2"/>
      <c r="K62" s="2"/>
      <c r="L62" s="2"/>
    </row>
    <row r="63" spans="1:12" x14ac:dyDescent="0.3">
      <c r="A63" s="9" t="s">
        <v>2782</v>
      </c>
      <c r="B63" s="2"/>
      <c r="C63" s="2"/>
      <c r="D63" s="2">
        <v>200</v>
      </c>
      <c r="E63" s="2"/>
      <c r="F63" s="2"/>
      <c r="G63" s="2"/>
      <c r="H63" s="2"/>
      <c r="I63" s="2"/>
      <c r="J63" s="2"/>
      <c r="K63" s="2"/>
      <c r="L63" s="2"/>
    </row>
    <row r="64" spans="1:12" x14ac:dyDescent="0.3">
      <c r="A64" s="9" t="s">
        <v>2784</v>
      </c>
      <c r="B64" s="2"/>
      <c r="C64" s="2"/>
      <c r="D64" s="2">
        <v>450</v>
      </c>
      <c r="E64" s="2"/>
      <c r="F64" s="2"/>
      <c r="G64" s="2"/>
      <c r="H64" s="2"/>
      <c r="I64" s="2"/>
      <c r="J64" s="2"/>
      <c r="K64" s="2"/>
      <c r="L64" s="2"/>
    </row>
    <row r="65" spans="1:12" x14ac:dyDescent="0.3">
      <c r="A65" s="9" t="s">
        <v>4101</v>
      </c>
      <c r="B65" s="2"/>
      <c r="C65" s="2"/>
      <c r="D65" s="2">
        <v>800</v>
      </c>
      <c r="E65" s="2"/>
      <c r="F65" s="2"/>
      <c r="G65" s="2"/>
      <c r="H65" s="2"/>
      <c r="I65" s="2"/>
      <c r="J65" s="2"/>
      <c r="K65" s="2"/>
      <c r="L65" s="2"/>
    </row>
    <row r="66" spans="1:12" x14ac:dyDescent="0.3">
      <c r="A66" s="9" t="s">
        <v>4102</v>
      </c>
      <c r="B66" s="2"/>
      <c r="C66" s="2"/>
      <c r="D66" s="2">
        <v>800</v>
      </c>
      <c r="E66" s="2"/>
      <c r="F66" s="2"/>
      <c r="G66" s="2"/>
      <c r="H66" s="2"/>
      <c r="I66" s="2"/>
      <c r="J66" s="2"/>
      <c r="K66" s="2"/>
      <c r="L66" s="2"/>
    </row>
    <row r="67" spans="1:12" x14ac:dyDescent="0.3">
      <c r="A67" s="9" t="s">
        <v>2795</v>
      </c>
      <c r="B67" s="2"/>
      <c r="C67" s="2"/>
      <c r="D67" s="2">
        <v>2000</v>
      </c>
      <c r="E67" s="2">
        <v>1000</v>
      </c>
      <c r="F67" s="2"/>
      <c r="G67" s="2"/>
      <c r="H67" s="2"/>
      <c r="I67" s="2"/>
      <c r="J67" s="2"/>
      <c r="K67" s="2"/>
      <c r="L67" s="2"/>
    </row>
    <row r="68" spans="1:12" x14ac:dyDescent="0.3">
      <c r="A68" s="9" t="s">
        <v>2797</v>
      </c>
      <c r="B68" s="2"/>
      <c r="C68" s="2"/>
      <c r="D68" s="2">
        <v>2000</v>
      </c>
      <c r="E68" s="2"/>
      <c r="F68" s="2">
        <v>1000</v>
      </c>
      <c r="G68" s="2"/>
      <c r="H68" s="2"/>
      <c r="I68" s="2"/>
      <c r="J68" s="2"/>
      <c r="K68" s="2"/>
      <c r="L68" s="2"/>
    </row>
    <row r="69" spans="1:12" x14ac:dyDescent="0.3">
      <c r="A69" s="9" t="s">
        <v>2799</v>
      </c>
      <c r="B69" s="2"/>
      <c r="C69" s="2"/>
      <c r="D69" s="2">
        <v>2000</v>
      </c>
      <c r="E69" s="2"/>
      <c r="F69" s="2">
        <v>1000</v>
      </c>
      <c r="G69" s="2"/>
      <c r="H69" s="2"/>
      <c r="I69" s="2"/>
      <c r="J69" s="2"/>
      <c r="K69" s="2"/>
      <c r="L69" s="2"/>
    </row>
    <row r="70" spans="1:12" x14ac:dyDescent="0.3">
      <c r="A70" s="9" t="s">
        <v>2801</v>
      </c>
      <c r="B70" s="2"/>
      <c r="C70" s="2"/>
      <c r="D70" s="2">
        <v>2000</v>
      </c>
      <c r="E70" s="2"/>
      <c r="F70" s="2">
        <v>1000</v>
      </c>
      <c r="G70" s="2"/>
      <c r="H70" s="2"/>
      <c r="I70" s="2"/>
      <c r="J70" s="2"/>
      <c r="K70" s="2"/>
      <c r="L70" s="2"/>
    </row>
    <row r="71" spans="1:12" x14ac:dyDescent="0.3">
      <c r="A71" s="9" t="s">
        <v>2803</v>
      </c>
      <c r="B71" s="2"/>
      <c r="C71" s="2"/>
      <c r="D71" s="2">
        <v>2000</v>
      </c>
      <c r="E71" s="2"/>
      <c r="F71" s="2"/>
      <c r="G71" s="2"/>
      <c r="H71" s="2"/>
      <c r="I71" s="2"/>
      <c r="J71" s="2"/>
      <c r="K71" s="2"/>
      <c r="L71" s="2"/>
    </row>
    <row r="72" spans="1:12" x14ac:dyDescent="0.3">
      <c r="A72" s="9" t="s">
        <v>2805</v>
      </c>
      <c r="B72" s="2"/>
      <c r="C72" s="2"/>
      <c r="D72" s="2">
        <v>216</v>
      </c>
      <c r="E72" s="2"/>
      <c r="F72" s="2"/>
      <c r="G72" s="2"/>
      <c r="H72" s="2"/>
      <c r="I72" s="2"/>
      <c r="J72" s="2"/>
      <c r="K72" s="2"/>
      <c r="L72" s="2"/>
    </row>
    <row r="73" spans="1:12" x14ac:dyDescent="0.3">
      <c r="A73" s="9" t="s">
        <v>2809</v>
      </c>
      <c r="B73" s="2"/>
      <c r="C73" s="2"/>
      <c r="D73" s="2">
        <v>1000</v>
      </c>
      <c r="E73" s="2"/>
      <c r="F73" s="2"/>
      <c r="G73" s="2"/>
      <c r="H73" s="2"/>
      <c r="I73" s="2"/>
      <c r="J73" s="2"/>
      <c r="K73" s="2"/>
      <c r="L73" s="2"/>
    </row>
    <row r="74" spans="1:12" x14ac:dyDescent="0.3">
      <c r="A74" s="9" t="s">
        <v>62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>
        <v>80000</v>
      </c>
    </row>
    <row r="75" spans="1:12" x14ac:dyDescent="0.3">
      <c r="A75" s="9" t="s">
        <v>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>
        <v>80000</v>
      </c>
    </row>
    <row r="76" spans="1:12" x14ac:dyDescent="0.3">
      <c r="A76" s="9" t="s">
        <v>4103</v>
      </c>
      <c r="B76" s="2"/>
      <c r="C76" s="2"/>
      <c r="D76" s="2">
        <v>10000</v>
      </c>
      <c r="E76" s="2"/>
      <c r="F76" s="2"/>
      <c r="G76" s="2"/>
      <c r="H76" s="2"/>
      <c r="I76" s="2"/>
      <c r="J76" s="2"/>
      <c r="K76" s="2"/>
      <c r="L76" s="2"/>
    </row>
    <row r="77" spans="1:12" x14ac:dyDescent="0.3">
      <c r="A77" s="9" t="s">
        <v>4104</v>
      </c>
      <c r="B77" s="2"/>
      <c r="C77" s="2"/>
      <c r="D77" s="2">
        <v>10000</v>
      </c>
      <c r="E77" s="2"/>
      <c r="F77" s="2"/>
      <c r="G77" s="2"/>
      <c r="H77" s="2"/>
      <c r="I77" s="2"/>
      <c r="J77" s="2"/>
      <c r="K77" s="2"/>
      <c r="L77" s="2"/>
    </row>
    <row r="78" spans="1:12" x14ac:dyDescent="0.3">
      <c r="A78" s="9" t="s">
        <v>4105</v>
      </c>
      <c r="B78" s="2"/>
      <c r="C78" s="2"/>
      <c r="D78" s="2"/>
      <c r="E78" s="2">
        <v>1000</v>
      </c>
      <c r="F78" s="2"/>
      <c r="G78" s="2">
        <v>2000</v>
      </c>
      <c r="H78" s="2"/>
      <c r="I78" s="2"/>
      <c r="J78" s="2"/>
      <c r="K78" s="2"/>
      <c r="L78" s="2"/>
    </row>
    <row r="79" spans="1:12" x14ac:dyDescent="0.3">
      <c r="A79" s="9" t="s">
        <v>4106</v>
      </c>
      <c r="B79" s="2"/>
      <c r="C79" s="2"/>
      <c r="D79" s="2"/>
      <c r="E79" s="2">
        <v>1000</v>
      </c>
      <c r="F79" s="2"/>
      <c r="G79" s="2">
        <v>2000</v>
      </c>
      <c r="H79" s="2"/>
      <c r="I79" s="2"/>
      <c r="J79" s="2"/>
      <c r="K79" s="2"/>
      <c r="L79" s="2"/>
    </row>
    <row r="80" spans="1:12" x14ac:dyDescent="0.3">
      <c r="A80" s="9" t="s">
        <v>4107</v>
      </c>
      <c r="B80" s="2"/>
      <c r="C80" s="2"/>
      <c r="D80" s="2"/>
      <c r="E80" s="2">
        <v>1000</v>
      </c>
      <c r="F80" s="2"/>
      <c r="G80" s="2">
        <v>2000</v>
      </c>
      <c r="H80" s="2"/>
      <c r="I80" s="2"/>
      <c r="J80" s="2"/>
      <c r="K80" s="2"/>
      <c r="L80" s="2"/>
    </row>
    <row r="81" spans="1:12" x14ac:dyDescent="0.3">
      <c r="A81" s="9" t="s">
        <v>4108</v>
      </c>
      <c r="B81" s="2"/>
      <c r="C81" s="2"/>
      <c r="D81" s="2"/>
      <c r="E81" s="2"/>
      <c r="F81" s="2">
        <v>1000</v>
      </c>
      <c r="G81" s="2">
        <v>2000</v>
      </c>
      <c r="H81" s="2"/>
      <c r="I81" s="2"/>
      <c r="J81" s="2"/>
      <c r="K81" s="2"/>
      <c r="L81" s="2"/>
    </row>
    <row r="82" spans="1:12" x14ac:dyDescent="0.3">
      <c r="A82" s="9" t="s">
        <v>4109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>
        <v>40000</v>
      </c>
    </row>
    <row r="83" spans="1:12" x14ac:dyDescent="0.3">
      <c r="A83" s="9" t="s">
        <v>4110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>
        <v>40000</v>
      </c>
    </row>
    <row r="84" spans="1:12" x14ac:dyDescent="0.3">
      <c r="A84" s="9" t="s">
        <v>4111</v>
      </c>
      <c r="B84" s="2"/>
      <c r="C84" s="2"/>
      <c r="D84" s="2"/>
      <c r="E84" s="2"/>
      <c r="F84" s="2"/>
      <c r="G84" s="2"/>
      <c r="H84" s="2">
        <v>100000</v>
      </c>
      <c r="I84" s="2"/>
      <c r="J84" s="2"/>
      <c r="K84" s="2"/>
      <c r="L84" s="2"/>
    </row>
    <row r="85" spans="1:12" x14ac:dyDescent="0.3">
      <c r="A85" s="9" t="s">
        <v>2838</v>
      </c>
      <c r="B85" s="2"/>
      <c r="C85" s="2"/>
      <c r="D85" s="2">
        <v>3072</v>
      </c>
      <c r="E85" s="2"/>
      <c r="F85" s="2"/>
      <c r="G85" s="2"/>
      <c r="H85" s="2"/>
      <c r="I85" s="2"/>
      <c r="J85" s="2"/>
      <c r="K85" s="2"/>
      <c r="L85" s="2"/>
    </row>
    <row r="86" spans="1:12" x14ac:dyDescent="0.3">
      <c r="A86" s="9" t="s">
        <v>2840</v>
      </c>
      <c r="B86" s="2"/>
      <c r="C86" s="2"/>
      <c r="D86" s="2">
        <v>1536</v>
      </c>
      <c r="E86" s="2"/>
      <c r="F86" s="2"/>
      <c r="G86" s="2"/>
      <c r="H86" s="2"/>
      <c r="I86" s="2"/>
      <c r="J86" s="2"/>
      <c r="K86" s="2"/>
      <c r="L86" s="2"/>
    </row>
    <row r="87" spans="1:12" x14ac:dyDescent="0.3">
      <c r="A87" s="9" t="s">
        <v>4112</v>
      </c>
      <c r="B87" s="2"/>
      <c r="C87" s="2"/>
      <c r="D87" s="2"/>
      <c r="E87" s="2"/>
      <c r="F87" s="2">
        <v>30000</v>
      </c>
      <c r="G87" s="2"/>
      <c r="H87" s="2"/>
      <c r="I87" s="2"/>
      <c r="J87" s="2"/>
      <c r="K87" s="2"/>
      <c r="L87" s="2"/>
    </row>
    <row r="88" spans="1:12" x14ac:dyDescent="0.3">
      <c r="A88" s="9" t="s">
        <v>4113</v>
      </c>
      <c r="B88" s="2"/>
      <c r="C88" s="2"/>
      <c r="D88" s="2"/>
      <c r="E88" s="2"/>
      <c r="F88" s="2">
        <v>30000</v>
      </c>
      <c r="G88" s="2"/>
      <c r="H88" s="2"/>
      <c r="I88" s="2"/>
      <c r="J88" s="2"/>
      <c r="K88" s="2"/>
      <c r="L88" s="2"/>
    </row>
    <row r="89" spans="1:12" x14ac:dyDescent="0.3">
      <c r="A89" s="9" t="s">
        <v>186</v>
      </c>
      <c r="B89" s="2"/>
      <c r="C89" s="2"/>
      <c r="D89" s="2">
        <v>4320</v>
      </c>
      <c r="E89" s="2"/>
      <c r="F89" s="2"/>
      <c r="G89" s="2"/>
      <c r="H89" s="2"/>
      <c r="I89" s="2"/>
      <c r="J89" s="2"/>
      <c r="K89" s="2"/>
      <c r="L89" s="2"/>
    </row>
    <row r="90" spans="1:12" x14ac:dyDescent="0.3">
      <c r="A90" s="9" t="s">
        <v>4114</v>
      </c>
      <c r="B90" s="2"/>
      <c r="C90" s="2"/>
      <c r="D90" s="2">
        <v>1440</v>
      </c>
      <c r="E90" s="2"/>
      <c r="F90" s="2"/>
      <c r="G90" s="2"/>
      <c r="H90" s="2"/>
      <c r="I90" s="2"/>
      <c r="J90" s="2"/>
      <c r="K90" s="2"/>
      <c r="L90" s="2"/>
    </row>
    <row r="91" spans="1:12" x14ac:dyDescent="0.3">
      <c r="A91" s="9" t="s">
        <v>4016</v>
      </c>
      <c r="B91" s="2"/>
      <c r="C91" s="2"/>
      <c r="D91" s="2">
        <v>1440</v>
      </c>
      <c r="E91" s="2"/>
      <c r="F91" s="2"/>
      <c r="G91" s="2"/>
      <c r="H91" s="2"/>
      <c r="I91" s="2"/>
      <c r="J91" s="2"/>
      <c r="K91" s="2"/>
      <c r="L91" s="2"/>
    </row>
    <row r="92" spans="1:12" x14ac:dyDescent="0.3">
      <c r="A92" s="9" t="s">
        <v>4025</v>
      </c>
      <c r="B92" s="2"/>
      <c r="C92" s="2"/>
      <c r="D92" s="2">
        <v>1440</v>
      </c>
      <c r="E92" s="2"/>
      <c r="F92" s="2"/>
      <c r="G92" s="2"/>
      <c r="H92" s="2"/>
      <c r="I92" s="2"/>
      <c r="J92" s="2"/>
      <c r="K92" s="2"/>
      <c r="L92" s="2"/>
    </row>
    <row r="93" spans="1:12" x14ac:dyDescent="0.3">
      <c r="A93" s="9" t="s">
        <v>168</v>
      </c>
      <c r="B93" s="2"/>
      <c r="C93" s="2"/>
      <c r="D93" s="2">
        <v>1440</v>
      </c>
      <c r="E93" s="2"/>
      <c r="F93" s="2"/>
      <c r="G93" s="2"/>
      <c r="H93" s="2"/>
      <c r="I93" s="2"/>
      <c r="J93" s="2"/>
      <c r="K93" s="2"/>
      <c r="L93" s="2"/>
    </row>
    <row r="94" spans="1:12" x14ac:dyDescent="0.3">
      <c r="A94" s="9" t="s">
        <v>200</v>
      </c>
      <c r="B94" s="2"/>
      <c r="C94" s="2"/>
      <c r="D94" s="2">
        <v>20000</v>
      </c>
      <c r="E94" s="2">
        <v>20000</v>
      </c>
      <c r="F94" s="2"/>
      <c r="G94" s="2"/>
      <c r="H94" s="2"/>
      <c r="I94" s="2"/>
      <c r="J94" s="2"/>
      <c r="K94" s="2"/>
      <c r="L94" s="2"/>
    </row>
    <row r="95" spans="1:12" x14ac:dyDescent="0.3">
      <c r="A95" s="9" t="s">
        <v>4042</v>
      </c>
      <c r="B95" s="2"/>
      <c r="C95" s="2"/>
      <c r="D95" s="2"/>
      <c r="E95" s="2"/>
      <c r="F95" s="2"/>
      <c r="G95" s="2"/>
      <c r="H95" s="2">
        <v>40000</v>
      </c>
      <c r="I95" s="2"/>
      <c r="J95" s="2"/>
      <c r="K95" s="2"/>
      <c r="L95" s="2"/>
    </row>
    <row r="96" spans="1:12" x14ac:dyDescent="0.3">
      <c r="A96" s="9" t="s">
        <v>4051</v>
      </c>
      <c r="B96" s="2"/>
      <c r="C96" s="2"/>
      <c r="D96" s="2">
        <v>1000</v>
      </c>
      <c r="E96" s="2"/>
      <c r="F96" s="2"/>
      <c r="G96" s="2"/>
      <c r="H96" s="2"/>
      <c r="I96" s="2"/>
      <c r="J96" s="2"/>
      <c r="K96" s="2"/>
      <c r="L96" s="2"/>
    </row>
    <row r="97" spans="1:12" x14ac:dyDescent="0.3">
      <c r="A97" s="9" t="s">
        <v>4055</v>
      </c>
      <c r="B97" s="2"/>
      <c r="C97" s="2"/>
      <c r="D97" s="2">
        <v>1000</v>
      </c>
      <c r="E97" s="2"/>
      <c r="F97" s="2"/>
      <c r="G97" s="2"/>
      <c r="H97" s="2"/>
      <c r="I97" s="2"/>
      <c r="J97" s="2"/>
      <c r="K97" s="2"/>
      <c r="L97" s="2"/>
    </row>
    <row r="98" spans="1:12" x14ac:dyDescent="0.3">
      <c r="A98" s="9" t="s">
        <v>4059</v>
      </c>
      <c r="B98" s="2"/>
      <c r="C98" s="2"/>
      <c r="D98" s="2">
        <v>1000</v>
      </c>
      <c r="E98" s="2"/>
      <c r="F98" s="2"/>
      <c r="G98" s="2"/>
      <c r="H98" s="2"/>
      <c r="I98" s="2"/>
      <c r="J98" s="2"/>
      <c r="K98" s="2"/>
      <c r="L98" s="2"/>
    </row>
    <row r="99" spans="1:12" x14ac:dyDescent="0.3">
      <c r="A99" s="9" t="s">
        <v>4060</v>
      </c>
      <c r="B99" s="2"/>
      <c r="C99" s="2"/>
      <c r="D99" s="2">
        <v>1000</v>
      </c>
      <c r="E99" s="2"/>
      <c r="F99" s="2"/>
      <c r="G99" s="2"/>
      <c r="H99" s="2"/>
      <c r="I99" s="2"/>
      <c r="J99" s="2"/>
      <c r="K99" s="2"/>
      <c r="L99" s="2"/>
    </row>
    <row r="100" spans="1:12" x14ac:dyDescent="0.3">
      <c r="A100" s="9" t="s">
        <v>4043</v>
      </c>
      <c r="B100" s="2"/>
      <c r="C100" s="2"/>
      <c r="D100" s="2"/>
      <c r="E100" s="2"/>
      <c r="F100" s="2"/>
      <c r="G100" s="2"/>
      <c r="H100" s="2">
        <v>40000</v>
      </c>
      <c r="I100" s="2"/>
      <c r="J100" s="2"/>
      <c r="K100" s="2"/>
      <c r="L100" s="2"/>
    </row>
    <row r="101" spans="1:12" x14ac:dyDescent="0.3">
      <c r="A101" s="9" t="s">
        <v>201</v>
      </c>
      <c r="B101" s="2"/>
      <c r="C101" s="2"/>
      <c r="D101" s="2">
        <v>20000</v>
      </c>
      <c r="E101" s="2">
        <v>20000</v>
      </c>
      <c r="F101" s="2"/>
      <c r="G101" s="2"/>
      <c r="H101" s="2"/>
      <c r="I101" s="2"/>
      <c r="J101" s="2"/>
      <c r="K101" s="2"/>
      <c r="L101" s="2"/>
    </row>
    <row r="102" spans="1:12" x14ac:dyDescent="0.3">
      <c r="A102" s="9" t="s">
        <v>4056</v>
      </c>
      <c r="B102" s="2"/>
      <c r="C102" s="2"/>
      <c r="D102" s="2">
        <v>1000</v>
      </c>
      <c r="E102" s="2"/>
      <c r="F102" s="2"/>
      <c r="G102" s="2"/>
      <c r="H102" s="2"/>
      <c r="I102" s="2"/>
      <c r="J102" s="2"/>
      <c r="K102" s="2"/>
      <c r="L102" s="2"/>
    </row>
    <row r="103" spans="1:12" x14ac:dyDescent="0.3">
      <c r="A103" s="9" t="s">
        <v>4026</v>
      </c>
      <c r="B103" s="2"/>
      <c r="C103" s="2"/>
      <c r="D103" s="2">
        <v>1440</v>
      </c>
      <c r="E103" s="2"/>
      <c r="F103" s="2"/>
      <c r="G103" s="2"/>
      <c r="H103" s="2"/>
      <c r="I103" s="2"/>
      <c r="J103" s="2"/>
      <c r="K103" s="2"/>
      <c r="L103" s="2"/>
    </row>
    <row r="104" spans="1:12" x14ac:dyDescent="0.3">
      <c r="A104" s="9" t="s">
        <v>4028</v>
      </c>
      <c r="B104" s="2"/>
      <c r="C104" s="2"/>
      <c r="D104" s="2">
        <v>1440</v>
      </c>
      <c r="E104" s="2"/>
      <c r="F104" s="2"/>
      <c r="G104" s="2"/>
      <c r="H104" s="2"/>
      <c r="I104" s="2"/>
      <c r="J104" s="2"/>
      <c r="K104" s="2"/>
      <c r="L104" s="2"/>
    </row>
    <row r="105" spans="1:12" x14ac:dyDescent="0.3">
      <c r="A105" s="9" t="s">
        <v>4012</v>
      </c>
      <c r="B105" s="2"/>
      <c r="C105" s="2"/>
      <c r="D105" s="2">
        <v>4320</v>
      </c>
      <c r="E105" s="2"/>
      <c r="F105" s="2"/>
      <c r="G105" s="2"/>
      <c r="H105" s="2"/>
      <c r="I105" s="2"/>
      <c r="J105" s="2"/>
      <c r="K105" s="2"/>
      <c r="L105" s="2"/>
    </row>
    <row r="106" spans="1:12" x14ac:dyDescent="0.3">
      <c r="A106" s="9" t="s">
        <v>4098</v>
      </c>
      <c r="B106" s="2"/>
      <c r="C106" s="2"/>
      <c r="D106" s="2">
        <v>1440</v>
      </c>
      <c r="E106" s="2"/>
      <c r="F106" s="2"/>
      <c r="G106" s="2"/>
      <c r="H106" s="2"/>
      <c r="I106" s="2"/>
      <c r="J106" s="2"/>
      <c r="K106" s="2"/>
      <c r="L106" s="2"/>
    </row>
    <row r="107" spans="1:12" ht="28.8" x14ac:dyDescent="0.3">
      <c r="A107" s="53" t="s">
        <v>4109</v>
      </c>
      <c r="B107" s="53" t="s">
        <v>4299</v>
      </c>
    </row>
    <row r="108" spans="1:12" ht="28.8" x14ac:dyDescent="0.3">
      <c r="A108" s="54" t="s">
        <v>4110</v>
      </c>
      <c r="B108" s="54" t="s">
        <v>4299</v>
      </c>
    </row>
    <row r="109" spans="1:12" ht="28.8" x14ac:dyDescent="0.3">
      <c r="A109" s="54" t="s">
        <v>89</v>
      </c>
      <c r="B109" s="54" t="s">
        <v>4300</v>
      </c>
    </row>
    <row r="110" spans="1:12" ht="28.8" x14ac:dyDescent="0.3">
      <c r="A110" s="54" t="s">
        <v>62</v>
      </c>
      <c r="B110" s="54" t="s">
        <v>4300</v>
      </c>
    </row>
    <row r="111" spans="1:12" x14ac:dyDescent="0.3">
      <c r="A111" t="s">
        <v>238</v>
      </c>
      <c r="D111">
        <v>1000</v>
      </c>
    </row>
    <row r="112" spans="1:12" x14ac:dyDescent="0.3">
      <c r="A112" t="s">
        <v>78</v>
      </c>
      <c r="D112">
        <v>1500</v>
      </c>
    </row>
    <row r="113" spans="1:7" x14ac:dyDescent="0.3">
      <c r="A113" t="s">
        <v>192</v>
      </c>
      <c r="D113">
        <v>1000</v>
      </c>
    </row>
    <row r="114" spans="1:7" x14ac:dyDescent="0.3">
      <c r="A114" t="s">
        <v>81</v>
      </c>
      <c r="D114">
        <v>1000</v>
      </c>
    </row>
    <row r="115" spans="1:7" x14ac:dyDescent="0.3">
      <c r="A115" t="s">
        <v>2663</v>
      </c>
      <c r="D115">
        <v>1000</v>
      </c>
    </row>
    <row r="116" spans="1:7" x14ac:dyDescent="0.3">
      <c r="A116" t="s">
        <v>2665</v>
      </c>
      <c r="D116">
        <v>1000</v>
      </c>
    </row>
    <row r="117" spans="1:7" x14ac:dyDescent="0.3">
      <c r="A117" t="s">
        <v>2673</v>
      </c>
      <c r="D117">
        <v>1000</v>
      </c>
    </row>
    <row r="118" spans="1:7" x14ac:dyDescent="0.3">
      <c r="A118" t="s">
        <v>198</v>
      </c>
      <c r="D118">
        <v>1000</v>
      </c>
    </row>
    <row r="119" spans="1:7" x14ac:dyDescent="0.3">
      <c r="A119" t="s">
        <v>272</v>
      </c>
      <c r="G119">
        <v>1000</v>
      </c>
    </row>
    <row r="120" spans="1:7" x14ac:dyDescent="0.3">
      <c r="A120" t="s">
        <v>87</v>
      </c>
      <c r="G120">
        <v>1000</v>
      </c>
    </row>
    <row r="121" spans="1:7" x14ac:dyDescent="0.3">
      <c r="A121" t="s">
        <v>2671</v>
      </c>
      <c r="G121">
        <v>1000</v>
      </c>
    </row>
    <row r="122" spans="1:7" x14ac:dyDescent="0.3">
      <c r="A122" t="s">
        <v>2720</v>
      </c>
      <c r="G122">
        <v>1000</v>
      </c>
    </row>
    <row r="123" spans="1:7" x14ac:dyDescent="0.3">
      <c r="A123" t="s">
        <v>78</v>
      </c>
      <c r="G123">
        <v>1500</v>
      </c>
    </row>
    <row r="124" spans="1:7" x14ac:dyDescent="0.3">
      <c r="A124" t="s">
        <v>81</v>
      </c>
      <c r="G124">
        <v>1000</v>
      </c>
    </row>
    <row r="125" spans="1:7" x14ac:dyDescent="0.3">
      <c r="A125" t="s">
        <v>2675</v>
      </c>
      <c r="G125">
        <v>1000</v>
      </c>
    </row>
    <row r="126" spans="1:7" x14ac:dyDescent="0.3">
      <c r="A126" t="s">
        <v>166</v>
      </c>
      <c r="G126">
        <v>1500</v>
      </c>
    </row>
    <row r="127" spans="1:7" x14ac:dyDescent="0.3">
      <c r="A127" t="s">
        <v>180</v>
      </c>
      <c r="G127">
        <v>1500</v>
      </c>
    </row>
    <row r="128" spans="1:7" x14ac:dyDescent="0.3">
      <c r="A128" t="s">
        <v>204</v>
      </c>
      <c r="G128">
        <v>1500</v>
      </c>
    </row>
    <row r="129" spans="1:7" x14ac:dyDescent="0.3">
      <c r="A129" t="s">
        <v>4135</v>
      </c>
      <c r="G129">
        <v>1000</v>
      </c>
    </row>
    <row r="130" spans="1:7" x14ac:dyDescent="0.3">
      <c r="A130" t="s">
        <v>4049</v>
      </c>
      <c r="G130">
        <v>1000</v>
      </c>
    </row>
    <row r="131" spans="1:7" x14ac:dyDescent="0.3">
      <c r="A131" s="19" t="s">
        <v>216</v>
      </c>
      <c r="D131">
        <v>1000</v>
      </c>
    </row>
  </sheetData>
  <autoFilter ref="A1:L106" xr:uid="{139D47BB-0137-44ED-ACDD-F9B3E9D4DA51}"/>
  <conditionalFormatting sqref="A1:A110">
    <cfRule type="duplicateValues" dxfId="0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F415-594B-4E11-BEDE-6374E56C9453}">
  <sheetPr codeName="Sheet4" filterMode="1"/>
  <dimension ref="A1:CK108"/>
  <sheetViews>
    <sheetView tabSelected="1" topLeftCell="B1" zoomScale="85" zoomScaleNormal="85" workbookViewId="0">
      <selection activeCell="J120" sqref="J120"/>
    </sheetView>
  </sheetViews>
  <sheetFormatPr defaultRowHeight="14.4" outlineLevelCol="1" x14ac:dyDescent="0.3"/>
  <cols>
    <col min="1" max="1" width="0" hidden="1" customWidth="1"/>
    <col min="3" max="3" width="62.88671875" bestFit="1" customWidth="1"/>
    <col min="6" max="31" width="8.88671875" customWidth="1" outlineLevel="1"/>
  </cols>
  <sheetData>
    <row r="1" spans="1:89" x14ac:dyDescent="0.3">
      <c r="AF1">
        <v>1</v>
      </c>
      <c r="AG1">
        <v>2</v>
      </c>
      <c r="AH1">
        <v>3</v>
      </c>
      <c r="AI1">
        <v>4</v>
      </c>
      <c r="AJ1">
        <v>5</v>
      </c>
      <c r="AK1">
        <v>6</v>
      </c>
      <c r="AL1">
        <v>7</v>
      </c>
      <c r="AM1">
        <v>8</v>
      </c>
      <c r="AN1">
        <v>9</v>
      </c>
      <c r="AO1">
        <v>10</v>
      </c>
      <c r="AP1">
        <v>11</v>
      </c>
      <c r="AQ1">
        <v>12</v>
      </c>
      <c r="AR1">
        <v>13</v>
      </c>
      <c r="AS1">
        <v>14</v>
      </c>
      <c r="AT1">
        <v>15</v>
      </c>
      <c r="AU1">
        <v>16</v>
      </c>
      <c r="AV1">
        <v>17</v>
      </c>
      <c r="AW1">
        <v>18</v>
      </c>
      <c r="AX1">
        <v>19</v>
      </c>
      <c r="AY1">
        <v>20</v>
      </c>
      <c r="AZ1">
        <v>21</v>
      </c>
      <c r="BA1">
        <v>22</v>
      </c>
      <c r="BB1">
        <v>23</v>
      </c>
      <c r="BC1">
        <v>24</v>
      </c>
      <c r="BD1">
        <v>25</v>
      </c>
      <c r="BE1">
        <v>26</v>
      </c>
      <c r="BF1">
        <v>27</v>
      </c>
      <c r="BG1">
        <v>28</v>
      </c>
      <c r="BH1">
        <v>29</v>
      </c>
      <c r="BI1">
        <v>30</v>
      </c>
      <c r="BJ1">
        <v>31</v>
      </c>
      <c r="BK1">
        <v>32</v>
      </c>
      <c r="BL1">
        <v>33</v>
      </c>
      <c r="BM1">
        <v>34</v>
      </c>
      <c r="BN1">
        <v>35</v>
      </c>
      <c r="BO1">
        <v>36</v>
      </c>
      <c r="BP1">
        <v>37</v>
      </c>
      <c r="BQ1">
        <v>38</v>
      </c>
      <c r="BR1">
        <v>39</v>
      </c>
      <c r="BS1">
        <v>40</v>
      </c>
      <c r="BT1">
        <v>41</v>
      </c>
      <c r="BU1">
        <v>42</v>
      </c>
      <c r="BV1">
        <v>43</v>
      </c>
      <c r="BW1">
        <v>44</v>
      </c>
      <c r="BX1">
        <v>45</v>
      </c>
      <c r="BY1">
        <v>46</v>
      </c>
      <c r="BZ1">
        <v>47</v>
      </c>
      <c r="CA1">
        <v>48</v>
      </c>
      <c r="CB1">
        <v>49</v>
      </c>
    </row>
    <row r="2" spans="1:89" x14ac:dyDescent="0.3">
      <c r="AF2" s="69" t="s">
        <v>304</v>
      </c>
      <c r="AG2" s="69"/>
      <c r="AH2" s="69"/>
      <c r="AI2" s="69"/>
      <c r="BF2">
        <f>SUBTOTAL(109,BF4:BF108)</f>
        <v>27.192307692307693</v>
      </c>
      <c r="BG2">
        <f t="shared" ref="BG2:BS2" si="0">SUBTOTAL(109,BG4:BG108)</f>
        <v>27.199704142011836</v>
      </c>
      <c r="BH2">
        <f t="shared" si="0"/>
        <v>26.20738507055075</v>
      </c>
      <c r="BI2">
        <f t="shared" si="0"/>
        <v>26.157669111725781</v>
      </c>
      <c r="BJ2">
        <f t="shared" si="0"/>
        <v>26.106041000638314</v>
      </c>
      <c r="BK2">
        <f t="shared" si="0"/>
        <v>26.052427192970558</v>
      </c>
      <c r="BL2">
        <f t="shared" si="0"/>
        <v>26.246751315777114</v>
      </c>
      <c r="BM2">
        <f t="shared" si="0"/>
        <v>26.256241750999315</v>
      </c>
      <c r="BN2">
        <f t="shared" si="0"/>
        <v>26.189174126037749</v>
      </c>
      <c r="BO2">
        <f t="shared" si="0"/>
        <v>26.234911592423813</v>
      </c>
      <c r="BP2">
        <f t="shared" si="0"/>
        <v>26.551638961363189</v>
      </c>
      <c r="BQ2">
        <f t="shared" si="0"/>
        <v>26.649778921415621</v>
      </c>
      <c r="BR2">
        <f t="shared" si="0"/>
        <v>26.674770418393145</v>
      </c>
      <c r="BS2">
        <f t="shared" si="0"/>
        <v>26.969953896023647</v>
      </c>
    </row>
    <row r="3" spans="1:89" x14ac:dyDescent="0.3">
      <c r="B3" t="s">
        <v>0</v>
      </c>
      <c r="C3" t="s">
        <v>1</v>
      </c>
      <c r="D3" t="s">
        <v>2</v>
      </c>
      <c r="E3" t="s">
        <v>33</v>
      </c>
      <c r="F3" s="5" t="s">
        <v>274</v>
      </c>
      <c r="G3" s="5" t="s">
        <v>275</v>
      </c>
      <c r="H3" s="5" t="s">
        <v>276</v>
      </c>
      <c r="I3" s="5" t="s">
        <v>277</v>
      </c>
      <c r="J3" s="5" t="s">
        <v>278</v>
      </c>
      <c r="K3" s="5" t="s">
        <v>279</v>
      </c>
      <c r="L3" s="5" t="s">
        <v>280</v>
      </c>
      <c r="M3" s="5" t="s">
        <v>281</v>
      </c>
      <c r="N3" s="5" t="s">
        <v>282</v>
      </c>
      <c r="O3" s="5" t="s">
        <v>283</v>
      </c>
      <c r="P3" s="5" t="s">
        <v>284</v>
      </c>
      <c r="Q3" s="5" t="s">
        <v>285</v>
      </c>
      <c r="R3" s="5" t="s">
        <v>286</v>
      </c>
      <c r="S3" s="5" t="s">
        <v>287</v>
      </c>
      <c r="T3" s="5" t="s">
        <v>288</v>
      </c>
      <c r="U3" s="5" t="s">
        <v>289</v>
      </c>
      <c r="V3" s="5" t="s">
        <v>290</v>
      </c>
      <c r="W3" s="5" t="s">
        <v>291</v>
      </c>
      <c r="X3" s="5" t="s">
        <v>292</v>
      </c>
      <c r="Y3" s="5" t="s">
        <v>293</v>
      </c>
      <c r="Z3" s="5" t="s">
        <v>294</v>
      </c>
      <c r="AA3" s="5" t="s">
        <v>295</v>
      </c>
      <c r="AB3" s="5" t="s">
        <v>296</v>
      </c>
      <c r="AC3" s="5" t="s">
        <v>297</v>
      </c>
      <c r="AD3" s="5" t="s">
        <v>298</v>
      </c>
      <c r="AE3" s="5" t="s">
        <v>299</v>
      </c>
      <c r="AF3" s="6" t="s">
        <v>274</v>
      </c>
      <c r="AG3" s="6" t="s">
        <v>275</v>
      </c>
      <c r="AH3" s="6" t="s">
        <v>276</v>
      </c>
      <c r="AI3" s="6" t="s">
        <v>277</v>
      </c>
      <c r="AJ3" s="6" t="s">
        <v>278</v>
      </c>
      <c r="AK3" s="6" t="s">
        <v>279</v>
      </c>
      <c r="AL3" s="6" t="s">
        <v>280</v>
      </c>
      <c r="AM3" s="6" t="s">
        <v>281</v>
      </c>
      <c r="AN3" s="6" t="s">
        <v>282</v>
      </c>
      <c r="AO3" s="6" t="s">
        <v>283</v>
      </c>
      <c r="AP3" s="6" t="s">
        <v>284</v>
      </c>
      <c r="AQ3" s="6" t="s">
        <v>285</v>
      </c>
      <c r="AR3" s="6" t="s">
        <v>286</v>
      </c>
      <c r="AS3" s="6" t="s">
        <v>287</v>
      </c>
      <c r="AT3" s="6" t="s">
        <v>288</v>
      </c>
      <c r="AU3" s="6" t="s">
        <v>289</v>
      </c>
      <c r="AV3" s="6" t="s">
        <v>290</v>
      </c>
      <c r="AW3" s="6" t="s">
        <v>291</v>
      </c>
      <c r="AX3" s="6" t="s">
        <v>292</v>
      </c>
      <c r="AY3" s="6" t="s">
        <v>293</v>
      </c>
      <c r="AZ3" s="6" t="s">
        <v>294</v>
      </c>
      <c r="BA3" s="6" t="s">
        <v>295</v>
      </c>
      <c r="BB3" s="6" t="s">
        <v>296</v>
      </c>
      <c r="BC3" s="6" t="s">
        <v>297</v>
      </c>
      <c r="BD3" s="6" t="s">
        <v>298</v>
      </c>
      <c r="BE3" s="6" t="s">
        <v>299</v>
      </c>
      <c r="BF3" s="5" t="s">
        <v>13</v>
      </c>
      <c r="BG3" s="5" t="s">
        <v>14</v>
      </c>
      <c r="BH3" s="5" t="s">
        <v>15</v>
      </c>
      <c r="BI3" s="5" t="s">
        <v>16</v>
      </c>
      <c r="BJ3" s="5" t="s">
        <v>17</v>
      </c>
      <c r="BK3" s="5" t="s">
        <v>18</v>
      </c>
      <c r="BL3" s="5" t="s">
        <v>19</v>
      </c>
      <c r="BM3" s="5" t="s">
        <v>20</v>
      </c>
      <c r="BN3" s="5" t="s">
        <v>21</v>
      </c>
      <c r="BO3" s="5" t="s">
        <v>22</v>
      </c>
      <c r="BP3" s="5" t="s">
        <v>23</v>
      </c>
      <c r="BQ3" s="5" t="s">
        <v>24</v>
      </c>
      <c r="BR3" s="5" t="s">
        <v>25</v>
      </c>
      <c r="BS3" s="5" t="s">
        <v>30</v>
      </c>
      <c r="BT3" s="5" t="s">
        <v>31</v>
      </c>
      <c r="BU3" s="5" t="s">
        <v>32</v>
      </c>
      <c r="BV3" s="5" t="s">
        <v>305</v>
      </c>
      <c r="BW3" s="5" t="s">
        <v>306</v>
      </c>
      <c r="BX3" s="5" t="s">
        <v>307</v>
      </c>
      <c r="BY3" s="5" t="s">
        <v>308</v>
      </c>
      <c r="BZ3" s="5" t="s">
        <v>309</v>
      </c>
      <c r="CA3" s="5" t="s">
        <v>310</v>
      </c>
      <c r="CB3" s="5" t="s">
        <v>311</v>
      </c>
      <c r="CC3" s="5" t="s">
        <v>4287</v>
      </c>
      <c r="CD3" s="5" t="s">
        <v>4288</v>
      </c>
      <c r="CE3" s="5" t="s">
        <v>4289</v>
      </c>
      <c r="CF3" s="5" t="s">
        <v>4290</v>
      </c>
      <c r="CG3" s="5" t="s">
        <v>4291</v>
      </c>
      <c r="CH3" s="5" t="s">
        <v>4292</v>
      </c>
      <c r="CI3" s="5" t="s">
        <v>4293</v>
      </c>
      <c r="CJ3" s="5" t="s">
        <v>4294</v>
      </c>
      <c r="CK3" s="5" t="s">
        <v>4295</v>
      </c>
    </row>
    <row r="4" spans="1:89" hidden="1" x14ac:dyDescent="0.3">
      <c r="A4">
        <v>1</v>
      </c>
      <c r="B4" t="s">
        <v>3</v>
      </c>
      <c r="C4" t="s">
        <v>4</v>
      </c>
      <c r="D4" t="s">
        <v>12</v>
      </c>
      <c r="E4" t="s">
        <v>35</v>
      </c>
      <c r="F4">
        <v>705</v>
      </c>
      <c r="G4">
        <v>452</v>
      </c>
      <c r="H4">
        <v>447</v>
      </c>
      <c r="I4">
        <v>625</v>
      </c>
      <c r="J4">
        <v>760</v>
      </c>
      <c r="K4">
        <v>443</v>
      </c>
      <c r="L4">
        <v>527</v>
      </c>
      <c r="M4">
        <v>466</v>
      </c>
      <c r="N4">
        <v>358</v>
      </c>
      <c r="O4">
        <v>220</v>
      </c>
      <c r="P4">
        <v>96</v>
      </c>
      <c r="Q4">
        <v>6</v>
      </c>
      <c r="R4">
        <v>5</v>
      </c>
      <c r="S4">
        <v>0</v>
      </c>
      <c r="T4">
        <v>1</v>
      </c>
      <c r="U4">
        <v>323</v>
      </c>
      <c r="V4">
        <v>723</v>
      </c>
      <c r="W4">
        <v>874</v>
      </c>
      <c r="X4">
        <v>572</v>
      </c>
      <c r="Y4">
        <v>702</v>
      </c>
      <c r="Z4">
        <v>719</v>
      </c>
      <c r="AA4">
        <v>703</v>
      </c>
      <c r="AB4">
        <v>943</v>
      </c>
      <c r="AC4">
        <v>861</v>
      </c>
      <c r="AD4">
        <v>870</v>
      </c>
      <c r="AE4">
        <v>919</v>
      </c>
      <c r="AF4">
        <f>IF(OR(F4&lt;(MEDIAN($F4:$AE4)/2),F4&gt;(MEDIAN($F4:$AE4)*2)),MEDIAN($F4:$AE4),F4)</f>
        <v>705</v>
      </c>
      <c r="AG4">
        <f t="shared" ref="AG4:BA16" si="1">IF(OR(G4&lt;(MEDIAN($F4:$AE4)/2),G4&gt;(MEDIAN($F4:$AE4)*2)),MEDIAN($F4:$AE4),G4)</f>
        <v>452</v>
      </c>
      <c r="AH4">
        <f t="shared" si="1"/>
        <v>447</v>
      </c>
      <c r="AI4">
        <f t="shared" si="1"/>
        <v>625</v>
      </c>
      <c r="AJ4">
        <f t="shared" si="1"/>
        <v>760</v>
      </c>
      <c r="AK4">
        <f t="shared" si="1"/>
        <v>443</v>
      </c>
      <c r="AL4">
        <f t="shared" si="1"/>
        <v>527</v>
      </c>
      <c r="AM4">
        <f t="shared" si="1"/>
        <v>466</v>
      </c>
      <c r="AN4">
        <f t="shared" si="1"/>
        <v>358</v>
      </c>
      <c r="AO4">
        <f t="shared" si="1"/>
        <v>549.5</v>
      </c>
      <c r="AP4">
        <f t="shared" si="1"/>
        <v>549.5</v>
      </c>
      <c r="AQ4">
        <f t="shared" si="1"/>
        <v>549.5</v>
      </c>
      <c r="AR4">
        <f t="shared" si="1"/>
        <v>549.5</v>
      </c>
      <c r="AS4">
        <f t="shared" si="1"/>
        <v>549.5</v>
      </c>
      <c r="AT4">
        <f t="shared" si="1"/>
        <v>549.5</v>
      </c>
      <c r="AU4">
        <f t="shared" si="1"/>
        <v>323</v>
      </c>
      <c r="AV4">
        <f t="shared" si="1"/>
        <v>723</v>
      </c>
      <c r="AW4">
        <f t="shared" si="1"/>
        <v>874</v>
      </c>
      <c r="AX4">
        <f t="shared" si="1"/>
        <v>572</v>
      </c>
      <c r="AY4">
        <f t="shared" si="1"/>
        <v>702</v>
      </c>
      <c r="AZ4">
        <f t="shared" si="1"/>
        <v>719</v>
      </c>
      <c r="BA4">
        <f t="shared" si="1"/>
        <v>703</v>
      </c>
      <c r="BB4">
        <f>IF(OR(AB4&lt;(MEDIAN($F4:$AE4)/2),AB4&gt;(MEDIAN($F4:$AE4)*2)),MEDIAN($F4:$AE4),AB4)</f>
        <v>943</v>
      </c>
      <c r="BC4">
        <f>IF(OR(AC4&lt;(MEDIAN($F4:$AE4)/2),AC4&gt;(MEDIAN($F4:$AE4)*2)),MEDIAN($F4:$AE4),AC4)</f>
        <v>861</v>
      </c>
      <c r="BD4">
        <f>IF(OR(AD4&lt;(MEDIAN($F4:$AE4)/2),AD4&gt;(MEDIAN($F4:$AE4)*2)),MEDIAN($F4:$AE4),AD4)</f>
        <v>870</v>
      </c>
      <c r="BE4">
        <f>IF(OR(AE4&lt;(MEDIAN($F4:$AE4)/2),AE4&gt;(MEDIAN($F4:$AE4)*2)),MEDIAN($F4:$AE4),AE4)</f>
        <v>919</v>
      </c>
      <c r="BF4">
        <f>AVERAGE(AF4:BE4)</f>
        <v>626.5</v>
      </c>
      <c r="BG4">
        <f t="shared" ref="BG4:CB4" si="2">AVERAGE(AG4:BF4)</f>
        <v>623.48076923076928</v>
      </c>
      <c r="BH4">
        <f t="shared" si="2"/>
        <v>630.0761834319527</v>
      </c>
      <c r="BI4">
        <f t="shared" si="2"/>
        <v>637.11757510241239</v>
      </c>
      <c r="BJ4">
        <f t="shared" si="2"/>
        <v>637.58363568327445</v>
      </c>
      <c r="BK4">
        <f t="shared" si="2"/>
        <v>632.8753139787849</v>
      </c>
      <c r="BL4">
        <f t="shared" si="2"/>
        <v>640.17821067027683</v>
      </c>
      <c r="BM4">
        <f t="shared" si="2"/>
        <v>644.53121877297963</v>
      </c>
      <c r="BN4">
        <f t="shared" si="2"/>
        <v>651.39780411040192</v>
      </c>
      <c r="BO4">
        <f t="shared" si="2"/>
        <v>662.68233503772512</v>
      </c>
      <c r="BP4">
        <f t="shared" si="2"/>
        <v>667.03550176994531</v>
      </c>
      <c r="BQ4">
        <f t="shared" si="2"/>
        <v>671.5560979918663</v>
      </c>
      <c r="BR4">
        <f t="shared" si="2"/>
        <v>676.25056329924575</v>
      </c>
      <c r="BS4">
        <f t="shared" si="2"/>
        <v>681.12558496460144</v>
      </c>
      <c r="BT4">
        <f t="shared" si="2"/>
        <v>686.18810746323993</v>
      </c>
      <c r="BU4">
        <f t="shared" si="2"/>
        <v>691.44534236567222</v>
      </c>
      <c r="BV4">
        <f t="shared" si="2"/>
        <v>705.61631707204413</v>
      </c>
      <c r="BW4">
        <f t="shared" si="2"/>
        <v>704.94771388250729</v>
      </c>
      <c r="BX4">
        <f t="shared" si="2"/>
        <v>698.44570287798842</v>
      </c>
      <c r="BY4">
        <f t="shared" si="2"/>
        <v>703.30899914252643</v>
      </c>
      <c r="BZ4">
        <f t="shared" si="2"/>
        <v>703.35934526339281</v>
      </c>
      <c r="CA4">
        <f t="shared" si="2"/>
        <v>702.7577816196773</v>
      </c>
      <c r="CB4">
        <f t="shared" si="2"/>
        <v>702.74846552812653</v>
      </c>
      <c r="CC4">
        <f t="shared" ref="CC4" si="3">AVERAGE(BC4:CB4)</f>
        <v>693.50802189459296</v>
      </c>
      <c r="CD4">
        <f t="shared" ref="CD4" si="4">AVERAGE(BD4:CC4)</f>
        <v>687.06602273669239</v>
      </c>
      <c r="CE4">
        <f t="shared" ref="CE4" si="5">AVERAGE(BE4:CD4)</f>
        <v>680.0301005342576</v>
      </c>
      <c r="CF4">
        <f t="shared" ref="CF4" si="6">AVERAGE(BF4:CE4)</f>
        <v>670.83895055480593</v>
      </c>
      <c r="CG4">
        <f t="shared" ref="CG4" si="7">AVERAGE(BG4:CF4)</f>
        <v>672.54429480691397</v>
      </c>
      <c r="CH4">
        <f t="shared" ref="CH4" si="8">AVERAGE(BH4:CG4)</f>
        <v>674.43135348291935</v>
      </c>
      <c r="CI4">
        <f t="shared" ref="CI4" si="9">AVERAGE(BI4:CH4)</f>
        <v>676.13732156180276</v>
      </c>
      <c r="CJ4">
        <f t="shared" ref="CJ4" si="10">AVERAGE(BJ4:CI4)</f>
        <v>677.63808104101008</v>
      </c>
      <c r="CK4">
        <f t="shared" ref="CK4" si="11">AVERAGE(BK4:CJ4)</f>
        <v>679.17863663169214</v>
      </c>
    </row>
    <row r="5" spans="1:89" hidden="1" x14ac:dyDescent="0.3">
      <c r="A5">
        <v>2</v>
      </c>
      <c r="B5" t="s">
        <v>36</v>
      </c>
      <c r="C5" t="s">
        <v>37</v>
      </c>
      <c r="D5" t="s">
        <v>12</v>
      </c>
      <c r="E5" t="s">
        <v>35</v>
      </c>
      <c r="F5">
        <v>44</v>
      </c>
      <c r="G5">
        <v>177</v>
      </c>
      <c r="H5">
        <v>271</v>
      </c>
      <c r="I5">
        <v>274</v>
      </c>
      <c r="J5">
        <v>304</v>
      </c>
      <c r="K5">
        <v>225</v>
      </c>
      <c r="L5">
        <v>325</v>
      </c>
      <c r="M5">
        <v>385</v>
      </c>
      <c r="N5">
        <v>615</v>
      </c>
      <c r="O5">
        <v>250</v>
      </c>
      <c r="P5">
        <v>325</v>
      </c>
      <c r="Q5">
        <v>423</v>
      </c>
      <c r="R5">
        <v>312</v>
      </c>
      <c r="S5">
        <v>182</v>
      </c>
      <c r="T5">
        <v>67</v>
      </c>
      <c r="U5">
        <v>118</v>
      </c>
      <c r="V5">
        <v>56</v>
      </c>
      <c r="W5">
        <v>178</v>
      </c>
      <c r="X5">
        <v>370</v>
      </c>
      <c r="Y5">
        <v>456</v>
      </c>
      <c r="Z5">
        <v>360</v>
      </c>
      <c r="AA5">
        <v>136</v>
      </c>
      <c r="AB5">
        <v>435</v>
      </c>
      <c r="AC5">
        <v>609</v>
      </c>
      <c r="AD5">
        <v>511</v>
      </c>
      <c r="AE5">
        <v>656</v>
      </c>
      <c r="AF5">
        <f t="shared" ref="AF5:AF68" si="12">IF(OR(F5&lt;(MEDIAN($F5:$AE5)/2),F5&gt;(MEDIAN($F5:$AE5)*2)),MEDIAN($F5:$AE5),F5)</f>
        <v>308</v>
      </c>
      <c r="AG5">
        <f t="shared" si="1"/>
        <v>177</v>
      </c>
      <c r="AH5">
        <f t="shared" si="1"/>
        <v>271</v>
      </c>
      <c r="AI5">
        <f t="shared" si="1"/>
        <v>274</v>
      </c>
      <c r="AJ5">
        <f t="shared" si="1"/>
        <v>304</v>
      </c>
      <c r="AK5">
        <f t="shared" si="1"/>
        <v>225</v>
      </c>
      <c r="AL5">
        <f t="shared" si="1"/>
        <v>325</v>
      </c>
      <c r="AM5">
        <f t="shared" si="1"/>
        <v>385</v>
      </c>
      <c r="AN5">
        <f t="shared" si="1"/>
        <v>615</v>
      </c>
      <c r="AO5">
        <f t="shared" si="1"/>
        <v>250</v>
      </c>
      <c r="AP5">
        <f t="shared" si="1"/>
        <v>325</v>
      </c>
      <c r="AQ5">
        <f t="shared" si="1"/>
        <v>423</v>
      </c>
      <c r="AR5">
        <f t="shared" si="1"/>
        <v>312</v>
      </c>
      <c r="AS5">
        <f t="shared" si="1"/>
        <v>182</v>
      </c>
      <c r="AT5">
        <f t="shared" si="1"/>
        <v>308</v>
      </c>
      <c r="AU5">
        <f t="shared" si="1"/>
        <v>308</v>
      </c>
      <c r="AV5">
        <f t="shared" si="1"/>
        <v>308</v>
      </c>
      <c r="AW5">
        <f t="shared" si="1"/>
        <v>178</v>
      </c>
      <c r="AX5">
        <f t="shared" si="1"/>
        <v>370</v>
      </c>
      <c r="AY5">
        <f t="shared" si="1"/>
        <v>456</v>
      </c>
      <c r="AZ5">
        <f t="shared" si="1"/>
        <v>360</v>
      </c>
      <c r="BA5">
        <f t="shared" si="1"/>
        <v>308</v>
      </c>
      <c r="BB5">
        <f t="shared" ref="BB5:BB68" si="13">IF(OR(AB5&lt;(MEDIAN($F5:$AE5)/2),AB5&gt;(MEDIAN($F5:$AE5)*2)),MEDIAN($F5:$AE5),AB5)</f>
        <v>435</v>
      </c>
      <c r="BC5">
        <f t="shared" ref="BC5:BC19" si="14">IF(OR(AC5&lt;(MEDIAN($F5:$AE5)/2),AC5&gt;(MEDIAN($F5:$AE5)*2)),MEDIAN($F5:$AE5),AC5)</f>
        <v>609</v>
      </c>
      <c r="BD5">
        <f t="shared" ref="BD5:BD19" si="15">IF(OR(AD5&lt;(MEDIAN($F5:$AE5)/2),AD5&gt;(MEDIAN($F5:$AE5)*2)),MEDIAN($F5:$AE5),AD5)</f>
        <v>511</v>
      </c>
      <c r="BE5">
        <f t="shared" ref="BE5:BE19" si="16">IF(OR(AE5&lt;(MEDIAN($F5:$AE5)/2),AE5&gt;(MEDIAN($F5:$AE5)*2)),MEDIAN($F5:$AE5),AE5)</f>
        <v>308</v>
      </c>
      <c r="BF5">
        <f t="shared" ref="BF5:BF68" si="17">AVERAGE(AF5:BE5)</f>
        <v>339.80769230769232</v>
      </c>
      <c r="BG5">
        <f t="shared" ref="BG5:BG68" si="18">AVERAGE(AG5:BF5)</f>
        <v>341.03106508875737</v>
      </c>
      <c r="BH5">
        <f t="shared" ref="BH5:BH68" si="19">AVERAGE(AH5:BG5)</f>
        <v>347.33995220755571</v>
      </c>
      <c r="BI5">
        <f t="shared" ref="BI5:BI68" si="20">AVERAGE(AI5:BH5)</f>
        <v>350.27610421553862</v>
      </c>
      <c r="BJ5">
        <f t="shared" ref="BJ5:BJ68" si="21">AVERAGE(AJ5:BI5)</f>
        <v>353.20980053152095</v>
      </c>
      <c r="BK5">
        <f t="shared" ref="BK5:BK68" si="22">AVERAGE(AK5:BJ5)</f>
        <v>355.10248516734862</v>
      </c>
      <c r="BL5">
        <f t="shared" ref="BL5:BL68" si="23">AVERAGE(AL5:BK5)</f>
        <v>360.10642690455433</v>
      </c>
      <c r="BM5">
        <f t="shared" ref="BM5:BM68" si="24">AVERAGE(AM5:BL5)</f>
        <v>361.45667409319105</v>
      </c>
      <c r="BN5">
        <f t="shared" ref="BN5:BN68" si="25">AVERAGE(AN5:BM5)</f>
        <v>360.55116155831388</v>
      </c>
      <c r="BO5">
        <f t="shared" ref="BO5:BO68" si="26">AVERAGE(AO5:BN5)</f>
        <v>350.76466777209521</v>
      </c>
      <c r="BP5">
        <f t="shared" ref="BP5:BP68" si="27">AVERAGE(AP5:BO5)</f>
        <v>354.64023191717575</v>
      </c>
      <c r="BQ5">
        <f t="shared" ref="BQ5:BQ68" si="28">AVERAGE(AQ5:BP5)</f>
        <v>355.78024083706714</v>
      </c>
      <c r="BR5">
        <f t="shared" ref="BR5:BR68" si="29">AVERAGE(AR5:BQ5)</f>
        <v>353.1948654846467</v>
      </c>
      <c r="BS5">
        <f t="shared" ref="BS5:BS68" si="30">AVERAGE(AS5:BR5)</f>
        <v>354.77928338790235</v>
      </c>
      <c r="BT5">
        <f t="shared" ref="BT5:BT68" si="31">AVERAGE(AT5:BS5)</f>
        <v>361.42464044128326</v>
      </c>
      <c r="BU5">
        <f t="shared" ref="BU5:BU68" si="32">AVERAGE(AU5:BT5)</f>
        <v>363.47943430440944</v>
      </c>
      <c r="BV5">
        <f t="shared" ref="BV5:BV68" si="33">AVERAGE(AV5:BU5)</f>
        <v>365.61325870073284</v>
      </c>
      <c r="BW5">
        <f t="shared" ref="BW5:BW68" si="34">AVERAGE(AW5:BV5)</f>
        <v>367.82915326614551</v>
      </c>
      <c r="BX5">
        <f t="shared" ref="BX5:BX68" si="35">AVERAGE(AX5:BW5)</f>
        <v>375.13027454561268</v>
      </c>
      <c r="BY5">
        <f t="shared" ref="BY5:BY68" si="36">AVERAGE(AY5:BX5)</f>
        <v>375.327592797367</v>
      </c>
      <c r="BZ5">
        <f t="shared" ref="BZ5:BZ68" si="37">AVERAGE(AZ5:BY5)</f>
        <v>372.22480790495803</v>
      </c>
      <c r="CA5">
        <f t="shared" ref="CA5:CA68" si="38">AVERAGE(BA5:BZ5)</f>
        <v>372.6949928243796</v>
      </c>
      <c r="CB5">
        <f t="shared" ref="CB5:CB68" si="39">AVERAGE(BB5:CA5)</f>
        <v>375.18326177916339</v>
      </c>
      <c r="CC5">
        <f t="shared" ref="CC5:CC68" si="40">AVERAGE(BC5:CB5)</f>
        <v>372.88261800143886</v>
      </c>
      <c r="CD5">
        <f t="shared" ref="CD5:CD68" si="41">AVERAGE(BD5:CC5)</f>
        <v>363.80118023226345</v>
      </c>
      <c r="CE5">
        <f t="shared" ref="CE5:CE68" si="42">AVERAGE(BE5:CD5)</f>
        <v>358.13968716427365</v>
      </c>
      <c r="CF5">
        <f t="shared" ref="CF5:CF68" si="43">AVERAGE(BF5:CE5)</f>
        <v>360.0681366705918</v>
      </c>
      <c r="CG5">
        <f t="shared" ref="CG5:CG68" si="44">AVERAGE(BG5:CF5)</f>
        <v>360.84738453070338</v>
      </c>
      <c r="CH5">
        <f t="shared" ref="CH5:CH68" si="45">AVERAGE(BH5:CG5)</f>
        <v>361.60955066308583</v>
      </c>
      <c r="CI5">
        <f t="shared" ref="CI5:CI68" si="46">AVERAGE(BI5:CH5)</f>
        <v>362.15838137291394</v>
      </c>
      <c r="CJ5">
        <f t="shared" ref="CJ5:CJ68" si="47">AVERAGE(BJ5:CI5)</f>
        <v>362.61539203281302</v>
      </c>
      <c r="CK5">
        <f t="shared" ref="CK5:CK68" si="48">AVERAGE(BK5:CJ5)</f>
        <v>362.97714555209342</v>
      </c>
    </row>
    <row r="6" spans="1:89" hidden="1" x14ac:dyDescent="0.3">
      <c r="A6">
        <v>3</v>
      </c>
      <c r="B6" t="s">
        <v>38</v>
      </c>
      <c r="C6" t="s">
        <v>39</v>
      </c>
      <c r="D6" t="s">
        <v>12</v>
      </c>
      <c r="E6" t="s">
        <v>35</v>
      </c>
      <c r="F6">
        <v>190</v>
      </c>
      <c r="G6">
        <v>119</v>
      </c>
      <c r="H6">
        <v>42</v>
      </c>
      <c r="I6">
        <v>203</v>
      </c>
      <c r="J6">
        <v>472</v>
      </c>
      <c r="K6">
        <v>376</v>
      </c>
      <c r="L6">
        <v>404</v>
      </c>
      <c r="M6">
        <v>463</v>
      </c>
      <c r="N6">
        <v>606</v>
      </c>
      <c r="O6">
        <v>409</v>
      </c>
      <c r="P6">
        <v>502</v>
      </c>
      <c r="Q6">
        <v>572</v>
      </c>
      <c r="R6">
        <v>467</v>
      </c>
      <c r="S6">
        <v>289</v>
      </c>
      <c r="T6">
        <v>145</v>
      </c>
      <c r="U6">
        <v>486</v>
      </c>
      <c r="V6">
        <v>176</v>
      </c>
      <c r="W6">
        <v>31</v>
      </c>
      <c r="X6">
        <v>474</v>
      </c>
      <c r="Y6">
        <v>820</v>
      </c>
      <c r="Z6">
        <v>703</v>
      </c>
      <c r="AA6">
        <v>711</v>
      </c>
      <c r="AB6">
        <v>668</v>
      </c>
      <c r="AC6">
        <v>650</v>
      </c>
      <c r="AD6">
        <v>228</v>
      </c>
      <c r="AE6">
        <v>351</v>
      </c>
      <c r="AF6">
        <f t="shared" si="12"/>
        <v>436</v>
      </c>
      <c r="AG6">
        <f t="shared" si="1"/>
        <v>436</v>
      </c>
      <c r="AH6">
        <f t="shared" si="1"/>
        <v>436</v>
      </c>
      <c r="AI6">
        <f t="shared" si="1"/>
        <v>436</v>
      </c>
      <c r="AJ6">
        <f t="shared" si="1"/>
        <v>472</v>
      </c>
      <c r="AK6">
        <f t="shared" si="1"/>
        <v>376</v>
      </c>
      <c r="AL6">
        <f t="shared" si="1"/>
        <v>404</v>
      </c>
      <c r="AM6">
        <f t="shared" si="1"/>
        <v>463</v>
      </c>
      <c r="AN6">
        <f t="shared" si="1"/>
        <v>606</v>
      </c>
      <c r="AO6">
        <f t="shared" si="1"/>
        <v>409</v>
      </c>
      <c r="AP6">
        <f t="shared" si="1"/>
        <v>502</v>
      </c>
      <c r="AQ6">
        <f t="shared" si="1"/>
        <v>572</v>
      </c>
      <c r="AR6">
        <f t="shared" si="1"/>
        <v>467</v>
      </c>
      <c r="AS6">
        <f t="shared" si="1"/>
        <v>289</v>
      </c>
      <c r="AT6">
        <f t="shared" si="1"/>
        <v>436</v>
      </c>
      <c r="AU6">
        <f t="shared" si="1"/>
        <v>486</v>
      </c>
      <c r="AV6">
        <f t="shared" si="1"/>
        <v>436</v>
      </c>
      <c r="AW6">
        <f t="shared" si="1"/>
        <v>436</v>
      </c>
      <c r="AX6">
        <f t="shared" si="1"/>
        <v>474</v>
      </c>
      <c r="AY6">
        <f t="shared" si="1"/>
        <v>820</v>
      </c>
      <c r="AZ6">
        <f t="shared" si="1"/>
        <v>703</v>
      </c>
      <c r="BA6">
        <f t="shared" si="1"/>
        <v>711</v>
      </c>
      <c r="BB6">
        <f t="shared" si="13"/>
        <v>668</v>
      </c>
      <c r="BC6">
        <f t="shared" si="14"/>
        <v>650</v>
      </c>
      <c r="BD6">
        <f t="shared" si="15"/>
        <v>228</v>
      </c>
      <c r="BE6">
        <f t="shared" si="16"/>
        <v>351</v>
      </c>
      <c r="BF6">
        <f t="shared" si="17"/>
        <v>488.57692307692309</v>
      </c>
      <c r="BG6">
        <f t="shared" si="18"/>
        <v>490.5991124260355</v>
      </c>
      <c r="BH6">
        <f t="shared" si="19"/>
        <v>492.69907828857538</v>
      </c>
      <c r="BI6">
        <f t="shared" si="20"/>
        <v>494.87981206890521</v>
      </c>
      <c r="BJ6">
        <f t="shared" si="21"/>
        <v>497.14442022540152</v>
      </c>
      <c r="BK6">
        <f t="shared" si="22"/>
        <v>498.11151331099387</v>
      </c>
      <c r="BL6">
        <f t="shared" si="23"/>
        <v>502.80810997680135</v>
      </c>
      <c r="BM6">
        <f t="shared" si="24"/>
        <v>506.60842189898597</v>
      </c>
      <c r="BN6">
        <f t="shared" si="25"/>
        <v>508.2856688951008</v>
      </c>
      <c r="BO6">
        <f t="shared" si="26"/>
        <v>504.52742539106623</v>
      </c>
      <c r="BP6">
        <f t="shared" si="27"/>
        <v>508.20155713687649</v>
      </c>
      <c r="BQ6">
        <f t="shared" si="28"/>
        <v>508.44007856521785</v>
      </c>
      <c r="BR6">
        <f t="shared" si="29"/>
        <v>505.99546620234162</v>
      </c>
      <c r="BS6">
        <f t="shared" si="30"/>
        <v>507.49529182550856</v>
      </c>
      <c r="BT6">
        <f t="shared" si="31"/>
        <v>515.89895689572052</v>
      </c>
      <c r="BU6">
        <f t="shared" si="32"/>
        <v>518.97199369940199</v>
      </c>
      <c r="BV6">
        <f t="shared" si="33"/>
        <v>520.24014730322517</v>
      </c>
      <c r="BW6">
        <f t="shared" si="34"/>
        <v>523.48015296873393</v>
      </c>
      <c r="BX6">
        <f t="shared" si="35"/>
        <v>526.84477423676219</v>
      </c>
      <c r="BY6">
        <f t="shared" si="36"/>
        <v>528.87726555356073</v>
      </c>
      <c r="BZ6">
        <f t="shared" si="37"/>
        <v>517.68023730562072</v>
      </c>
      <c r="CA6">
        <f t="shared" si="38"/>
        <v>510.55255412506773</v>
      </c>
      <c r="CB6">
        <f t="shared" si="39"/>
        <v>502.84303697603184</v>
      </c>
      <c r="CC6">
        <f t="shared" si="40"/>
        <v>496.49084609049476</v>
      </c>
      <c r="CD6">
        <f t="shared" si="41"/>
        <v>490.586647863206</v>
      </c>
      <c r="CE6">
        <f t="shared" si="42"/>
        <v>500.68613431948313</v>
      </c>
      <c r="CF6">
        <f t="shared" si="43"/>
        <v>506.44329333177092</v>
      </c>
      <c r="CG6">
        <f t="shared" si="44"/>
        <v>507.13046141849588</v>
      </c>
      <c r="CH6">
        <f t="shared" si="45"/>
        <v>507.76628253359036</v>
      </c>
      <c r="CI6">
        <f t="shared" si="46"/>
        <v>508.34579038916792</v>
      </c>
      <c r="CJ6">
        <f t="shared" si="47"/>
        <v>508.86371263225493</v>
      </c>
      <c r="CK6">
        <f t="shared" si="48"/>
        <v>509.31445464790312</v>
      </c>
    </row>
    <row r="7" spans="1:89" hidden="1" x14ac:dyDescent="0.3">
      <c r="A7">
        <v>4</v>
      </c>
      <c r="B7" t="s">
        <v>40</v>
      </c>
      <c r="C7" t="s">
        <v>41</v>
      </c>
      <c r="D7" t="s">
        <v>12</v>
      </c>
      <c r="E7" t="s">
        <v>35</v>
      </c>
      <c r="F7">
        <v>312</v>
      </c>
      <c r="G7">
        <v>192</v>
      </c>
      <c r="H7">
        <v>140</v>
      </c>
      <c r="I7">
        <v>122</v>
      </c>
      <c r="J7">
        <v>93</v>
      </c>
      <c r="K7">
        <v>156</v>
      </c>
      <c r="L7">
        <v>231</v>
      </c>
      <c r="M7">
        <v>298</v>
      </c>
      <c r="N7">
        <v>290</v>
      </c>
      <c r="O7">
        <v>169</v>
      </c>
      <c r="P7">
        <v>151</v>
      </c>
      <c r="Q7">
        <v>209</v>
      </c>
      <c r="R7">
        <v>146</v>
      </c>
      <c r="S7">
        <v>53</v>
      </c>
      <c r="T7">
        <v>12</v>
      </c>
      <c r="U7">
        <v>31</v>
      </c>
      <c r="V7">
        <v>29</v>
      </c>
      <c r="W7">
        <v>5</v>
      </c>
      <c r="X7">
        <v>2</v>
      </c>
      <c r="Y7">
        <v>0</v>
      </c>
      <c r="Z7">
        <v>0</v>
      </c>
      <c r="AA7">
        <v>13</v>
      </c>
      <c r="AB7">
        <v>153</v>
      </c>
      <c r="AC7">
        <v>372</v>
      </c>
      <c r="AD7">
        <v>476</v>
      </c>
      <c r="AE7">
        <v>466</v>
      </c>
      <c r="AF7">
        <f t="shared" si="12"/>
        <v>148.5</v>
      </c>
      <c r="AG7">
        <f t="shared" si="1"/>
        <v>192</v>
      </c>
      <c r="AH7">
        <f t="shared" si="1"/>
        <v>140</v>
      </c>
      <c r="AI7">
        <f t="shared" si="1"/>
        <v>122</v>
      </c>
      <c r="AJ7">
        <f t="shared" si="1"/>
        <v>93</v>
      </c>
      <c r="AK7">
        <f t="shared" si="1"/>
        <v>156</v>
      </c>
      <c r="AL7">
        <f t="shared" si="1"/>
        <v>231</v>
      </c>
      <c r="AM7">
        <f t="shared" si="1"/>
        <v>148.5</v>
      </c>
      <c r="AN7">
        <f t="shared" si="1"/>
        <v>290</v>
      </c>
      <c r="AO7">
        <f t="shared" si="1"/>
        <v>169</v>
      </c>
      <c r="AP7">
        <f t="shared" si="1"/>
        <v>151</v>
      </c>
      <c r="AQ7">
        <f t="shared" si="1"/>
        <v>209</v>
      </c>
      <c r="AR7">
        <f t="shared" si="1"/>
        <v>146</v>
      </c>
      <c r="AS7">
        <f t="shared" si="1"/>
        <v>148.5</v>
      </c>
      <c r="AT7">
        <f t="shared" si="1"/>
        <v>148.5</v>
      </c>
      <c r="AU7">
        <f t="shared" si="1"/>
        <v>148.5</v>
      </c>
      <c r="AV7">
        <f t="shared" si="1"/>
        <v>148.5</v>
      </c>
      <c r="AW7">
        <f t="shared" si="1"/>
        <v>148.5</v>
      </c>
      <c r="AX7">
        <f t="shared" si="1"/>
        <v>148.5</v>
      </c>
      <c r="AY7">
        <f t="shared" si="1"/>
        <v>148.5</v>
      </c>
      <c r="AZ7">
        <f t="shared" si="1"/>
        <v>148.5</v>
      </c>
      <c r="BA7">
        <f t="shared" si="1"/>
        <v>148.5</v>
      </c>
      <c r="BB7">
        <f t="shared" si="13"/>
        <v>153</v>
      </c>
      <c r="BC7">
        <f t="shared" si="14"/>
        <v>148.5</v>
      </c>
      <c r="BD7">
        <f t="shared" si="15"/>
        <v>148.5</v>
      </c>
      <c r="BE7">
        <f t="shared" si="16"/>
        <v>148.5</v>
      </c>
      <c r="BF7">
        <f t="shared" si="17"/>
        <v>158.88461538461539</v>
      </c>
      <c r="BG7">
        <f t="shared" si="18"/>
        <v>159.28402366863904</v>
      </c>
      <c r="BH7">
        <f t="shared" si="19"/>
        <v>158.02571688666362</v>
      </c>
      <c r="BI7">
        <f t="shared" si="20"/>
        <v>158.71901368999684</v>
      </c>
      <c r="BJ7">
        <f t="shared" si="21"/>
        <v>160.13128344730441</v>
      </c>
      <c r="BK7">
        <f t="shared" si="22"/>
        <v>162.71325588758535</v>
      </c>
      <c r="BL7">
        <f t="shared" si="23"/>
        <v>162.97145803710785</v>
      </c>
      <c r="BM7">
        <f t="shared" si="24"/>
        <v>160.35497565391972</v>
      </c>
      <c r="BN7">
        <f t="shared" si="25"/>
        <v>160.81093625599354</v>
      </c>
      <c r="BO7">
        <f t="shared" si="26"/>
        <v>155.84212611199328</v>
      </c>
      <c r="BP7">
        <f t="shared" si="27"/>
        <v>155.33605403937764</v>
      </c>
      <c r="BQ7">
        <f t="shared" si="28"/>
        <v>155.50282534858448</v>
      </c>
      <c r="BR7">
        <f t="shared" si="29"/>
        <v>153.4452417081454</v>
      </c>
      <c r="BS7">
        <f t="shared" si="30"/>
        <v>153.7315971584587</v>
      </c>
      <c r="BT7">
        <f t="shared" si="31"/>
        <v>153.93281243378402</v>
      </c>
      <c r="BU7">
        <f t="shared" si="32"/>
        <v>154.14176675816034</v>
      </c>
      <c r="BV7">
        <f t="shared" si="33"/>
        <v>154.35875778732037</v>
      </c>
      <c r="BW7">
        <f t="shared" si="34"/>
        <v>154.58409462529423</v>
      </c>
      <c r="BX7">
        <f t="shared" si="35"/>
        <v>154.8180982647286</v>
      </c>
      <c r="BY7">
        <f t="shared" si="36"/>
        <v>155.06110204414125</v>
      </c>
      <c r="BZ7">
        <f t="shared" si="37"/>
        <v>155.31345212276207</v>
      </c>
      <c r="CA7">
        <f t="shared" si="38"/>
        <v>155.57550797363754</v>
      </c>
      <c r="CB7">
        <f t="shared" si="39"/>
        <v>155.84764289570052</v>
      </c>
      <c r="CC7">
        <f t="shared" si="40"/>
        <v>155.95716762245823</v>
      </c>
      <c r="CD7">
        <f t="shared" si="41"/>
        <v>156.24398176178354</v>
      </c>
      <c r="CE7">
        <f t="shared" si="42"/>
        <v>156.54182721415984</v>
      </c>
      <c r="CF7">
        <f t="shared" si="43"/>
        <v>156.8511282608583</v>
      </c>
      <c r="CG7">
        <f t="shared" si="44"/>
        <v>156.77291721763689</v>
      </c>
      <c r="CH7">
        <f t="shared" si="45"/>
        <v>156.67633620029068</v>
      </c>
      <c r="CI7">
        <f t="shared" si="46"/>
        <v>156.62443694312245</v>
      </c>
      <c r="CJ7">
        <f t="shared" si="47"/>
        <v>156.54387629901191</v>
      </c>
      <c r="CK7">
        <f t="shared" si="48"/>
        <v>156.40589910100067</v>
      </c>
    </row>
    <row r="8" spans="1:89" hidden="1" x14ac:dyDescent="0.3">
      <c r="A8">
        <v>5</v>
      </c>
      <c r="B8" t="s">
        <v>42</v>
      </c>
      <c r="C8" t="s">
        <v>43</v>
      </c>
      <c r="D8" t="s">
        <v>44</v>
      </c>
      <c r="E8" t="s">
        <v>35</v>
      </c>
      <c r="F8">
        <v>145</v>
      </c>
      <c r="G8">
        <v>81</v>
      </c>
      <c r="H8">
        <v>86</v>
      </c>
      <c r="I8">
        <v>96</v>
      </c>
      <c r="J8">
        <v>116</v>
      </c>
      <c r="K8">
        <v>116</v>
      </c>
      <c r="L8">
        <v>128</v>
      </c>
      <c r="M8">
        <v>130</v>
      </c>
      <c r="N8">
        <v>149</v>
      </c>
      <c r="O8">
        <v>110</v>
      </c>
      <c r="P8">
        <v>87</v>
      </c>
      <c r="Q8">
        <v>113</v>
      </c>
      <c r="R8">
        <v>69</v>
      </c>
      <c r="S8">
        <v>47</v>
      </c>
      <c r="T8">
        <v>80</v>
      </c>
      <c r="U8">
        <v>341</v>
      </c>
      <c r="V8">
        <v>508</v>
      </c>
      <c r="W8">
        <v>545</v>
      </c>
      <c r="X8">
        <v>440</v>
      </c>
      <c r="Y8">
        <v>127</v>
      </c>
      <c r="Z8">
        <v>101</v>
      </c>
      <c r="AA8">
        <v>111</v>
      </c>
      <c r="AB8">
        <v>109</v>
      </c>
      <c r="AC8">
        <v>123</v>
      </c>
      <c r="AD8">
        <v>98</v>
      </c>
      <c r="AE8">
        <v>105</v>
      </c>
      <c r="AF8">
        <f t="shared" si="12"/>
        <v>145</v>
      </c>
      <c r="AG8">
        <f t="shared" si="1"/>
        <v>81</v>
      </c>
      <c r="AH8">
        <f t="shared" si="1"/>
        <v>86</v>
      </c>
      <c r="AI8">
        <f t="shared" si="1"/>
        <v>96</v>
      </c>
      <c r="AJ8">
        <f t="shared" si="1"/>
        <v>116</v>
      </c>
      <c r="AK8">
        <f t="shared" si="1"/>
        <v>116</v>
      </c>
      <c r="AL8">
        <f t="shared" si="1"/>
        <v>128</v>
      </c>
      <c r="AM8">
        <f t="shared" si="1"/>
        <v>130</v>
      </c>
      <c r="AN8">
        <f t="shared" si="1"/>
        <v>149</v>
      </c>
      <c r="AO8">
        <f t="shared" si="1"/>
        <v>110</v>
      </c>
      <c r="AP8">
        <f t="shared" si="1"/>
        <v>87</v>
      </c>
      <c r="AQ8">
        <f t="shared" si="1"/>
        <v>113</v>
      </c>
      <c r="AR8">
        <f t="shared" si="1"/>
        <v>69</v>
      </c>
      <c r="AS8">
        <f t="shared" si="1"/>
        <v>112</v>
      </c>
      <c r="AT8">
        <f t="shared" si="1"/>
        <v>80</v>
      </c>
      <c r="AU8">
        <f t="shared" si="1"/>
        <v>112</v>
      </c>
      <c r="AV8">
        <f t="shared" si="1"/>
        <v>112</v>
      </c>
      <c r="AW8">
        <f t="shared" si="1"/>
        <v>112</v>
      </c>
      <c r="AX8">
        <f t="shared" si="1"/>
        <v>112</v>
      </c>
      <c r="AY8">
        <f t="shared" si="1"/>
        <v>127</v>
      </c>
      <c r="AZ8">
        <f t="shared" si="1"/>
        <v>101</v>
      </c>
      <c r="BA8">
        <f t="shared" si="1"/>
        <v>111</v>
      </c>
      <c r="BB8">
        <f t="shared" si="13"/>
        <v>109</v>
      </c>
      <c r="BC8">
        <f t="shared" si="14"/>
        <v>123</v>
      </c>
      <c r="BD8">
        <f t="shared" si="15"/>
        <v>98</v>
      </c>
      <c r="BE8">
        <f t="shared" si="16"/>
        <v>105</v>
      </c>
      <c r="BF8">
        <f t="shared" si="17"/>
        <v>109.23076923076923</v>
      </c>
      <c r="BG8">
        <f t="shared" si="18"/>
        <v>107.8550295857988</v>
      </c>
      <c r="BH8">
        <f t="shared" si="19"/>
        <v>108.88791533909877</v>
      </c>
      <c r="BI8">
        <f t="shared" si="20"/>
        <v>109.76821977521796</v>
      </c>
      <c r="BJ8">
        <f t="shared" si="21"/>
        <v>110.29776668964942</v>
      </c>
      <c r="BK8">
        <f t="shared" si="22"/>
        <v>110.07845002386671</v>
      </c>
      <c r="BL8">
        <f t="shared" si="23"/>
        <v>109.85069810170772</v>
      </c>
      <c r="BM8">
        <f t="shared" si="24"/>
        <v>109.15264802869648</v>
      </c>
      <c r="BN8">
        <f t="shared" si="25"/>
        <v>108.35082679903097</v>
      </c>
      <c r="BO8">
        <f t="shared" si="26"/>
        <v>106.78739706053216</v>
      </c>
      <c r="BP8">
        <f t="shared" si="27"/>
        <v>106.66383540901415</v>
      </c>
      <c r="BQ8">
        <f t="shared" si="28"/>
        <v>107.42013677089932</v>
      </c>
      <c r="BR8">
        <f t="shared" si="29"/>
        <v>107.20552664670313</v>
      </c>
      <c r="BS8">
        <f t="shared" si="30"/>
        <v>108.67496997926864</v>
      </c>
      <c r="BT8">
        <f t="shared" si="31"/>
        <v>108.54708420924051</v>
      </c>
      <c r="BU8">
        <f t="shared" si="32"/>
        <v>109.64504898651899</v>
      </c>
      <c r="BV8">
        <f t="shared" si="33"/>
        <v>109.55447394753894</v>
      </c>
      <c r="BW8">
        <f t="shared" si="34"/>
        <v>109.46041525321351</v>
      </c>
      <c r="BX8">
        <f t="shared" si="35"/>
        <v>109.36273891679865</v>
      </c>
      <c r="BY8">
        <f t="shared" si="36"/>
        <v>109.26130579821398</v>
      </c>
      <c r="BZ8">
        <f t="shared" si="37"/>
        <v>108.57904832891451</v>
      </c>
      <c r="CA8">
        <f t="shared" si="38"/>
        <v>108.87055018771892</v>
      </c>
      <c r="CB8">
        <f t="shared" si="39"/>
        <v>108.78864827186196</v>
      </c>
      <c r="CC8">
        <f t="shared" si="40"/>
        <v>108.78051935924125</v>
      </c>
      <c r="CD8">
        <f t="shared" si="41"/>
        <v>108.23361625767363</v>
      </c>
      <c r="CE8">
        <f t="shared" si="42"/>
        <v>108.62721688296877</v>
      </c>
      <c r="CF8">
        <f t="shared" si="43"/>
        <v>108.76672522462141</v>
      </c>
      <c r="CG8">
        <f t="shared" si="44"/>
        <v>108.74887737823111</v>
      </c>
      <c r="CH8">
        <f t="shared" si="45"/>
        <v>108.78325613947851</v>
      </c>
      <c r="CI8">
        <f t="shared" si="46"/>
        <v>108.77923078564696</v>
      </c>
      <c r="CJ8">
        <f t="shared" si="47"/>
        <v>108.74119274758655</v>
      </c>
      <c r="CK8">
        <f t="shared" si="48"/>
        <v>108.68132451904566</v>
      </c>
    </row>
    <row r="9" spans="1:89" hidden="1" x14ac:dyDescent="0.3">
      <c r="A9">
        <v>6</v>
      </c>
      <c r="B9" t="s">
        <v>45</v>
      </c>
      <c r="C9" t="s">
        <v>46</v>
      </c>
      <c r="D9" t="s">
        <v>44</v>
      </c>
      <c r="E9" t="s">
        <v>35</v>
      </c>
      <c r="F9">
        <v>984</v>
      </c>
      <c r="G9">
        <v>899</v>
      </c>
      <c r="H9">
        <v>817</v>
      </c>
      <c r="I9">
        <v>668</v>
      </c>
      <c r="J9">
        <v>1104</v>
      </c>
      <c r="K9">
        <v>237</v>
      </c>
      <c r="L9">
        <v>1062</v>
      </c>
      <c r="M9">
        <v>512</v>
      </c>
      <c r="N9">
        <v>685</v>
      </c>
      <c r="O9">
        <v>197</v>
      </c>
      <c r="P9">
        <v>568</v>
      </c>
      <c r="Q9">
        <v>217</v>
      </c>
      <c r="R9">
        <v>132</v>
      </c>
      <c r="S9">
        <v>424</v>
      </c>
      <c r="T9">
        <v>30</v>
      </c>
      <c r="U9">
        <v>371</v>
      </c>
      <c r="V9">
        <v>394</v>
      </c>
      <c r="W9">
        <v>393</v>
      </c>
      <c r="X9">
        <v>784</v>
      </c>
      <c r="Y9">
        <v>1162</v>
      </c>
      <c r="Z9">
        <v>1106</v>
      </c>
      <c r="AA9">
        <v>942</v>
      </c>
      <c r="AB9">
        <v>1225</v>
      </c>
      <c r="AC9">
        <v>326</v>
      </c>
      <c r="AD9">
        <v>265</v>
      </c>
      <c r="AE9">
        <v>875</v>
      </c>
      <c r="AF9">
        <f t="shared" si="12"/>
        <v>984</v>
      </c>
      <c r="AG9">
        <f t="shared" si="1"/>
        <v>899</v>
      </c>
      <c r="AH9">
        <f t="shared" si="1"/>
        <v>817</v>
      </c>
      <c r="AI9">
        <f t="shared" si="1"/>
        <v>668</v>
      </c>
      <c r="AJ9">
        <f t="shared" si="1"/>
        <v>1104</v>
      </c>
      <c r="AK9">
        <f t="shared" si="1"/>
        <v>618</v>
      </c>
      <c r="AL9">
        <f t="shared" si="1"/>
        <v>1062</v>
      </c>
      <c r="AM9">
        <f t="shared" si="1"/>
        <v>512</v>
      </c>
      <c r="AN9">
        <f t="shared" si="1"/>
        <v>685</v>
      </c>
      <c r="AO9">
        <f t="shared" si="1"/>
        <v>618</v>
      </c>
      <c r="AP9">
        <f t="shared" si="1"/>
        <v>568</v>
      </c>
      <c r="AQ9">
        <f t="shared" si="1"/>
        <v>618</v>
      </c>
      <c r="AR9">
        <f t="shared" si="1"/>
        <v>618</v>
      </c>
      <c r="AS9">
        <f t="shared" si="1"/>
        <v>424</v>
      </c>
      <c r="AT9">
        <f t="shared" si="1"/>
        <v>618</v>
      </c>
      <c r="AU9">
        <f t="shared" si="1"/>
        <v>371</v>
      </c>
      <c r="AV9">
        <f t="shared" si="1"/>
        <v>394</v>
      </c>
      <c r="AW9">
        <f t="shared" si="1"/>
        <v>393</v>
      </c>
      <c r="AX9">
        <f t="shared" si="1"/>
        <v>784</v>
      </c>
      <c r="AY9">
        <f t="shared" si="1"/>
        <v>1162</v>
      </c>
      <c r="AZ9">
        <f t="shared" si="1"/>
        <v>1106</v>
      </c>
      <c r="BA9">
        <f t="shared" si="1"/>
        <v>942</v>
      </c>
      <c r="BB9">
        <f t="shared" si="13"/>
        <v>1225</v>
      </c>
      <c r="BC9">
        <f t="shared" si="14"/>
        <v>326</v>
      </c>
      <c r="BD9">
        <f t="shared" si="15"/>
        <v>618</v>
      </c>
      <c r="BE9">
        <f t="shared" si="16"/>
        <v>875</v>
      </c>
      <c r="BF9">
        <f t="shared" si="17"/>
        <v>731.11538461538464</v>
      </c>
      <c r="BG9">
        <f t="shared" si="18"/>
        <v>721.38905325443784</v>
      </c>
      <c r="BH9">
        <f t="shared" si="19"/>
        <v>714.55786299499312</v>
      </c>
      <c r="BI9">
        <f t="shared" si="20"/>
        <v>710.61778080249292</v>
      </c>
      <c r="BJ9">
        <f t="shared" si="21"/>
        <v>712.25692621797327</v>
      </c>
      <c r="BK9">
        <f t="shared" si="22"/>
        <v>697.18988491866469</v>
      </c>
      <c r="BL9">
        <f t="shared" si="23"/>
        <v>700.23564972322868</v>
      </c>
      <c r="BM9">
        <f t="shared" si="24"/>
        <v>686.32163625104522</v>
      </c>
      <c r="BN9">
        <f t="shared" si="25"/>
        <v>693.0263145683931</v>
      </c>
      <c r="BO9">
        <f t="shared" si="26"/>
        <v>693.33501897486974</v>
      </c>
      <c r="BP9">
        <f t="shared" si="27"/>
        <v>696.23251970467254</v>
      </c>
      <c r="BQ9">
        <f t="shared" si="28"/>
        <v>701.16453969331383</v>
      </c>
      <c r="BR9">
        <f t="shared" si="29"/>
        <v>704.36317583536413</v>
      </c>
      <c r="BS9">
        <f t="shared" si="30"/>
        <v>707.68483644441665</v>
      </c>
      <c r="BT9">
        <f t="shared" si="31"/>
        <v>718.59579169227879</v>
      </c>
      <c r="BU9">
        <f t="shared" si="32"/>
        <v>722.46486060352026</v>
      </c>
      <c r="BV9">
        <f t="shared" si="33"/>
        <v>735.98273985750177</v>
      </c>
      <c r="BW9">
        <f t="shared" si="34"/>
        <v>749.13592215971346</v>
      </c>
      <c r="BX9">
        <f t="shared" si="35"/>
        <v>762.83345762739475</v>
      </c>
      <c r="BY9">
        <f t="shared" si="36"/>
        <v>762.01935984383294</v>
      </c>
      <c r="BZ9">
        <f t="shared" si="37"/>
        <v>746.63548906859592</v>
      </c>
      <c r="CA9">
        <f t="shared" si="38"/>
        <v>732.81377710969559</v>
      </c>
      <c r="CB9">
        <f t="shared" si="39"/>
        <v>724.76815315237627</v>
      </c>
      <c r="CC9">
        <f t="shared" si="40"/>
        <v>705.52846673516001</v>
      </c>
      <c r="CD9">
        <f t="shared" si="41"/>
        <v>720.12571545574303</v>
      </c>
      <c r="CE9">
        <f t="shared" si="42"/>
        <v>724.05362758865635</v>
      </c>
      <c r="CF9">
        <f t="shared" si="43"/>
        <v>718.24799788052758</v>
      </c>
      <c r="CG9">
        <f t="shared" si="44"/>
        <v>717.75309839072543</v>
      </c>
      <c r="CH9">
        <f t="shared" si="45"/>
        <v>717.61325397289045</v>
      </c>
      <c r="CI9">
        <f t="shared" si="46"/>
        <v>717.73076901050183</v>
      </c>
      <c r="CJ9">
        <f t="shared" si="47"/>
        <v>718.00434548004046</v>
      </c>
      <c r="CK9">
        <f t="shared" si="48"/>
        <v>718.22540006704321</v>
      </c>
    </row>
    <row r="10" spans="1:89" hidden="1" x14ac:dyDescent="0.3">
      <c r="A10">
        <v>7</v>
      </c>
      <c r="B10" t="s">
        <v>47</v>
      </c>
      <c r="C10" t="s">
        <v>48</v>
      </c>
      <c r="D10" t="s">
        <v>44</v>
      </c>
      <c r="E10" t="s">
        <v>35</v>
      </c>
      <c r="F10">
        <v>159</v>
      </c>
      <c r="G10">
        <v>86</v>
      </c>
      <c r="H10">
        <v>65</v>
      </c>
      <c r="I10">
        <v>49</v>
      </c>
      <c r="J10">
        <v>32</v>
      </c>
      <c r="K10">
        <v>39</v>
      </c>
      <c r="L10">
        <v>37</v>
      </c>
      <c r="M10">
        <v>10</v>
      </c>
      <c r="N10">
        <v>5</v>
      </c>
      <c r="O10">
        <v>129</v>
      </c>
      <c r="P10">
        <v>110</v>
      </c>
      <c r="Q10">
        <v>129</v>
      </c>
      <c r="R10">
        <v>94</v>
      </c>
      <c r="S10">
        <v>63</v>
      </c>
      <c r="T10">
        <v>83</v>
      </c>
      <c r="U10">
        <v>354</v>
      </c>
      <c r="V10">
        <v>548</v>
      </c>
      <c r="W10">
        <v>559</v>
      </c>
      <c r="X10">
        <v>531</v>
      </c>
      <c r="Y10">
        <v>106</v>
      </c>
      <c r="Z10">
        <v>100</v>
      </c>
      <c r="AA10">
        <v>109</v>
      </c>
      <c r="AB10">
        <v>130</v>
      </c>
      <c r="AC10">
        <v>153</v>
      </c>
      <c r="AD10">
        <v>107</v>
      </c>
      <c r="AE10">
        <v>106</v>
      </c>
      <c r="AF10">
        <f t="shared" si="12"/>
        <v>159</v>
      </c>
      <c r="AG10">
        <f t="shared" si="1"/>
        <v>86</v>
      </c>
      <c r="AH10">
        <f t="shared" si="1"/>
        <v>65</v>
      </c>
      <c r="AI10">
        <f t="shared" si="1"/>
        <v>106</v>
      </c>
      <c r="AJ10">
        <f t="shared" si="1"/>
        <v>106</v>
      </c>
      <c r="AK10">
        <f t="shared" si="1"/>
        <v>106</v>
      </c>
      <c r="AL10">
        <f t="shared" si="1"/>
        <v>106</v>
      </c>
      <c r="AM10">
        <f t="shared" si="1"/>
        <v>106</v>
      </c>
      <c r="AN10">
        <f t="shared" si="1"/>
        <v>106</v>
      </c>
      <c r="AO10">
        <f t="shared" si="1"/>
        <v>129</v>
      </c>
      <c r="AP10">
        <f t="shared" si="1"/>
        <v>110</v>
      </c>
      <c r="AQ10">
        <f t="shared" si="1"/>
        <v>129</v>
      </c>
      <c r="AR10">
        <f t="shared" si="1"/>
        <v>94</v>
      </c>
      <c r="AS10">
        <f t="shared" si="1"/>
        <v>63</v>
      </c>
      <c r="AT10">
        <f t="shared" si="1"/>
        <v>83</v>
      </c>
      <c r="AU10">
        <f t="shared" si="1"/>
        <v>106</v>
      </c>
      <c r="AV10">
        <f t="shared" si="1"/>
        <v>106</v>
      </c>
      <c r="AW10">
        <f t="shared" si="1"/>
        <v>106</v>
      </c>
      <c r="AX10">
        <f t="shared" si="1"/>
        <v>106</v>
      </c>
      <c r="AY10">
        <f t="shared" si="1"/>
        <v>106</v>
      </c>
      <c r="AZ10">
        <f t="shared" si="1"/>
        <v>100</v>
      </c>
      <c r="BA10">
        <f t="shared" si="1"/>
        <v>109</v>
      </c>
      <c r="BB10">
        <f t="shared" si="13"/>
        <v>130</v>
      </c>
      <c r="BC10">
        <f t="shared" si="14"/>
        <v>153</v>
      </c>
      <c r="BD10">
        <f t="shared" si="15"/>
        <v>107</v>
      </c>
      <c r="BE10">
        <f t="shared" si="16"/>
        <v>106</v>
      </c>
      <c r="BF10">
        <f t="shared" si="17"/>
        <v>107.26923076923077</v>
      </c>
      <c r="BG10">
        <f t="shared" si="18"/>
        <v>105.27958579881657</v>
      </c>
      <c r="BH10">
        <f t="shared" si="19"/>
        <v>106.0211083295403</v>
      </c>
      <c r="BI10">
        <f t="shared" si="20"/>
        <v>107.59884326529185</v>
      </c>
      <c r="BJ10">
        <f t="shared" si="21"/>
        <v>107.66033723703383</v>
      </c>
      <c r="BK10">
        <f t="shared" si="22"/>
        <v>107.72419636153512</v>
      </c>
      <c r="BL10">
        <f t="shared" si="23"/>
        <v>107.79051160620955</v>
      </c>
      <c r="BM10">
        <f t="shared" si="24"/>
        <v>107.85937743721762</v>
      </c>
      <c r="BN10">
        <f t="shared" si="25"/>
        <v>107.93089195403368</v>
      </c>
      <c r="BO10">
        <f t="shared" si="26"/>
        <v>108.00515702918879</v>
      </c>
      <c r="BP10">
        <f t="shared" si="27"/>
        <v>107.19766306877298</v>
      </c>
      <c r="BQ10">
        <f t="shared" si="28"/>
        <v>107.08988087911044</v>
      </c>
      <c r="BR10">
        <f t="shared" si="29"/>
        <v>106.24718398984545</v>
      </c>
      <c r="BS10">
        <f t="shared" si="30"/>
        <v>106.71822952791642</v>
      </c>
      <c r="BT10">
        <f t="shared" si="31"/>
        <v>108.39969989437473</v>
      </c>
      <c r="BU10">
        <f t="shared" si="32"/>
        <v>109.37661142877377</v>
      </c>
      <c r="BV10">
        <f t="shared" si="33"/>
        <v>109.50648109911123</v>
      </c>
      <c r="BW10">
        <f t="shared" si="34"/>
        <v>109.64134575676934</v>
      </c>
      <c r="BX10">
        <f t="shared" si="35"/>
        <v>109.78139751664506</v>
      </c>
      <c r="BY10">
        <f t="shared" si="36"/>
        <v>109.92683588266988</v>
      </c>
      <c r="BZ10">
        <f t="shared" si="37"/>
        <v>110.07786803200335</v>
      </c>
      <c r="CA10">
        <f t="shared" si="38"/>
        <v>110.46547834092654</v>
      </c>
      <c r="CB10">
        <f t="shared" si="39"/>
        <v>110.52184289250064</v>
      </c>
      <c r="CC10">
        <f t="shared" si="40"/>
        <v>109.77268300375066</v>
      </c>
      <c r="CD10">
        <f t="shared" si="41"/>
        <v>108.11009388851029</v>
      </c>
      <c r="CE10">
        <f t="shared" si="42"/>
        <v>108.15278980729916</v>
      </c>
      <c r="CF10">
        <f t="shared" si="43"/>
        <v>108.2355894152722</v>
      </c>
      <c r="CG10">
        <f t="shared" si="44"/>
        <v>108.27275705550457</v>
      </c>
      <c r="CH10">
        <f t="shared" si="45"/>
        <v>108.38787902691563</v>
      </c>
      <c r="CI10">
        <f t="shared" si="46"/>
        <v>108.47890866912236</v>
      </c>
      <c r="CJ10">
        <f t="shared" si="47"/>
        <v>108.51275733850046</v>
      </c>
      <c r="CK10">
        <f t="shared" si="48"/>
        <v>108.5455427270184</v>
      </c>
    </row>
    <row r="11" spans="1:89" hidden="1" x14ac:dyDescent="0.3">
      <c r="A11">
        <v>8</v>
      </c>
      <c r="B11" t="s">
        <v>49</v>
      </c>
      <c r="C11" t="s">
        <v>50</v>
      </c>
      <c r="D11" t="s">
        <v>12</v>
      </c>
      <c r="E11" t="s">
        <v>35</v>
      </c>
      <c r="F11">
        <v>86</v>
      </c>
      <c r="G11">
        <v>92</v>
      </c>
      <c r="H11">
        <v>74</v>
      </c>
      <c r="I11">
        <v>100</v>
      </c>
      <c r="J11">
        <v>165</v>
      </c>
      <c r="K11">
        <v>303</v>
      </c>
      <c r="L11">
        <v>315</v>
      </c>
      <c r="M11">
        <v>273</v>
      </c>
      <c r="N11">
        <v>322</v>
      </c>
      <c r="O11">
        <v>114</v>
      </c>
      <c r="P11">
        <v>94</v>
      </c>
      <c r="Q11">
        <v>98</v>
      </c>
      <c r="R11">
        <v>73</v>
      </c>
      <c r="S11">
        <v>39</v>
      </c>
      <c r="T11">
        <v>94</v>
      </c>
      <c r="U11">
        <v>270</v>
      </c>
      <c r="V11">
        <v>342</v>
      </c>
      <c r="W11">
        <v>368</v>
      </c>
      <c r="X11">
        <v>302</v>
      </c>
      <c r="Y11">
        <v>167</v>
      </c>
      <c r="Z11">
        <v>69</v>
      </c>
      <c r="AA11">
        <v>52</v>
      </c>
      <c r="AB11">
        <v>40</v>
      </c>
      <c r="AC11">
        <v>455</v>
      </c>
      <c r="AD11">
        <v>400</v>
      </c>
      <c r="AE11">
        <v>392</v>
      </c>
      <c r="AF11">
        <f t="shared" si="12"/>
        <v>86</v>
      </c>
      <c r="AG11">
        <f t="shared" si="1"/>
        <v>92</v>
      </c>
      <c r="AH11">
        <f t="shared" si="1"/>
        <v>74</v>
      </c>
      <c r="AI11">
        <f t="shared" si="1"/>
        <v>100</v>
      </c>
      <c r="AJ11">
        <f t="shared" si="1"/>
        <v>165</v>
      </c>
      <c r="AK11">
        <f t="shared" si="1"/>
        <v>139.5</v>
      </c>
      <c r="AL11">
        <f t="shared" si="1"/>
        <v>139.5</v>
      </c>
      <c r="AM11">
        <f t="shared" si="1"/>
        <v>273</v>
      </c>
      <c r="AN11">
        <f t="shared" si="1"/>
        <v>139.5</v>
      </c>
      <c r="AO11">
        <f t="shared" si="1"/>
        <v>114</v>
      </c>
      <c r="AP11">
        <f t="shared" si="1"/>
        <v>94</v>
      </c>
      <c r="AQ11">
        <f t="shared" si="1"/>
        <v>98</v>
      </c>
      <c r="AR11">
        <f t="shared" si="1"/>
        <v>73</v>
      </c>
      <c r="AS11">
        <f t="shared" si="1"/>
        <v>139.5</v>
      </c>
      <c r="AT11">
        <f t="shared" si="1"/>
        <v>94</v>
      </c>
      <c r="AU11">
        <f t="shared" si="1"/>
        <v>270</v>
      </c>
      <c r="AV11">
        <f t="shared" si="1"/>
        <v>139.5</v>
      </c>
      <c r="AW11">
        <f t="shared" si="1"/>
        <v>139.5</v>
      </c>
      <c r="AX11">
        <f t="shared" si="1"/>
        <v>139.5</v>
      </c>
      <c r="AY11">
        <f t="shared" si="1"/>
        <v>167</v>
      </c>
      <c r="AZ11">
        <f t="shared" si="1"/>
        <v>139.5</v>
      </c>
      <c r="BA11">
        <f t="shared" si="1"/>
        <v>139.5</v>
      </c>
      <c r="BB11">
        <f t="shared" si="13"/>
        <v>139.5</v>
      </c>
      <c r="BC11">
        <f t="shared" si="14"/>
        <v>139.5</v>
      </c>
      <c r="BD11">
        <f t="shared" si="15"/>
        <v>139.5</v>
      </c>
      <c r="BE11">
        <f t="shared" si="16"/>
        <v>139.5</v>
      </c>
      <c r="BF11">
        <f t="shared" si="17"/>
        <v>135.13461538461539</v>
      </c>
      <c r="BG11">
        <f t="shared" si="18"/>
        <v>137.02440828402365</v>
      </c>
      <c r="BH11">
        <f t="shared" si="19"/>
        <v>138.75611629494765</v>
      </c>
      <c r="BI11">
        <f t="shared" si="20"/>
        <v>141.24673615244564</v>
      </c>
      <c r="BJ11">
        <f t="shared" si="21"/>
        <v>142.83314908138584</v>
      </c>
      <c r="BK11">
        <f t="shared" si="22"/>
        <v>141.98057789220837</v>
      </c>
      <c r="BL11">
        <f t="shared" si="23"/>
        <v>142.07598473421638</v>
      </c>
      <c r="BM11">
        <f t="shared" si="24"/>
        <v>142.17506107014779</v>
      </c>
      <c r="BN11">
        <f t="shared" si="25"/>
        <v>137.14333264976887</v>
      </c>
      <c r="BO11">
        <f t="shared" si="26"/>
        <v>137.05269159783691</v>
      </c>
      <c r="BP11">
        <f t="shared" si="27"/>
        <v>137.9393335823691</v>
      </c>
      <c r="BQ11">
        <f t="shared" si="28"/>
        <v>139.62930795092177</v>
      </c>
      <c r="BR11">
        <f t="shared" si="29"/>
        <v>141.23043517980338</v>
      </c>
      <c r="BS11">
        <f t="shared" si="30"/>
        <v>143.85468268671889</v>
      </c>
      <c r="BT11">
        <f t="shared" si="31"/>
        <v>144.02217048236193</v>
      </c>
      <c r="BU11">
        <f t="shared" si="32"/>
        <v>145.94610011629894</v>
      </c>
      <c r="BV11">
        <f t="shared" si="33"/>
        <v>141.17479627461813</v>
      </c>
      <c r="BW11">
        <f t="shared" si="34"/>
        <v>141.23921151594959</v>
      </c>
      <c r="BX11">
        <f t="shared" si="35"/>
        <v>141.30610426656304</v>
      </c>
      <c r="BY11">
        <f t="shared" si="36"/>
        <v>141.375569815277</v>
      </c>
      <c r="BZ11">
        <f t="shared" si="37"/>
        <v>140.39001480817225</v>
      </c>
      <c r="CA11">
        <f t="shared" si="38"/>
        <v>140.42424614694812</v>
      </c>
      <c r="CB11">
        <f t="shared" si="39"/>
        <v>140.45979407567688</v>
      </c>
      <c r="CC11">
        <f t="shared" si="40"/>
        <v>140.49670923243366</v>
      </c>
      <c r="CD11">
        <f t="shared" si="41"/>
        <v>140.53504420291188</v>
      </c>
      <c r="CE11">
        <f t="shared" si="42"/>
        <v>140.57485359533155</v>
      </c>
      <c r="CF11">
        <f t="shared" si="43"/>
        <v>140.61619411822892</v>
      </c>
      <c r="CG11">
        <f t="shared" si="44"/>
        <v>140.82702406952177</v>
      </c>
      <c r="CH11">
        <f t="shared" si="45"/>
        <v>140.97327852281018</v>
      </c>
      <c r="CI11">
        <f t="shared" si="46"/>
        <v>141.05855399311255</v>
      </c>
      <c r="CJ11">
        <f t="shared" si="47"/>
        <v>141.05131621775362</v>
      </c>
      <c r="CK11">
        <f t="shared" si="48"/>
        <v>140.982784184537</v>
      </c>
    </row>
    <row r="12" spans="1:89" hidden="1" x14ac:dyDescent="0.3">
      <c r="A12">
        <v>9</v>
      </c>
      <c r="B12" t="s">
        <v>53</v>
      </c>
      <c r="C12" t="s">
        <v>54</v>
      </c>
      <c r="D12" t="s">
        <v>44</v>
      </c>
      <c r="E12" t="s">
        <v>35</v>
      </c>
      <c r="F12">
        <v>666</v>
      </c>
      <c r="G12">
        <v>745</v>
      </c>
      <c r="H12">
        <v>725</v>
      </c>
      <c r="I12">
        <v>510</v>
      </c>
      <c r="J12">
        <v>675</v>
      </c>
      <c r="K12">
        <v>218</v>
      </c>
      <c r="L12">
        <v>867</v>
      </c>
      <c r="M12">
        <v>434</v>
      </c>
      <c r="N12">
        <v>557</v>
      </c>
      <c r="O12">
        <v>214</v>
      </c>
      <c r="P12">
        <v>450</v>
      </c>
      <c r="Q12">
        <v>160</v>
      </c>
      <c r="R12">
        <v>113</v>
      </c>
      <c r="S12">
        <v>76</v>
      </c>
      <c r="T12">
        <v>19</v>
      </c>
      <c r="U12">
        <v>231</v>
      </c>
      <c r="V12">
        <v>265</v>
      </c>
      <c r="W12">
        <v>261</v>
      </c>
      <c r="X12">
        <v>606</v>
      </c>
      <c r="Y12">
        <v>1046</v>
      </c>
      <c r="Z12">
        <v>937</v>
      </c>
      <c r="AA12">
        <v>702</v>
      </c>
      <c r="AB12">
        <v>959</v>
      </c>
      <c r="AC12">
        <v>491</v>
      </c>
      <c r="AD12">
        <v>339</v>
      </c>
      <c r="AE12">
        <v>566</v>
      </c>
      <c r="AF12">
        <f t="shared" si="12"/>
        <v>666</v>
      </c>
      <c r="AG12">
        <f t="shared" si="1"/>
        <v>745</v>
      </c>
      <c r="AH12">
        <f t="shared" si="1"/>
        <v>725</v>
      </c>
      <c r="AI12">
        <f t="shared" si="1"/>
        <v>510</v>
      </c>
      <c r="AJ12">
        <f t="shared" si="1"/>
        <v>675</v>
      </c>
      <c r="AK12">
        <f t="shared" si="1"/>
        <v>500.5</v>
      </c>
      <c r="AL12">
        <f t="shared" si="1"/>
        <v>867</v>
      </c>
      <c r="AM12">
        <f t="shared" si="1"/>
        <v>434</v>
      </c>
      <c r="AN12">
        <f t="shared" si="1"/>
        <v>557</v>
      </c>
      <c r="AO12">
        <f t="shared" si="1"/>
        <v>500.5</v>
      </c>
      <c r="AP12">
        <f t="shared" si="1"/>
        <v>450</v>
      </c>
      <c r="AQ12">
        <f t="shared" si="1"/>
        <v>500.5</v>
      </c>
      <c r="AR12">
        <f t="shared" si="1"/>
        <v>500.5</v>
      </c>
      <c r="AS12">
        <f t="shared" si="1"/>
        <v>500.5</v>
      </c>
      <c r="AT12">
        <f t="shared" si="1"/>
        <v>500.5</v>
      </c>
      <c r="AU12">
        <f t="shared" si="1"/>
        <v>500.5</v>
      </c>
      <c r="AV12">
        <f t="shared" si="1"/>
        <v>265</v>
      </c>
      <c r="AW12">
        <f t="shared" si="1"/>
        <v>261</v>
      </c>
      <c r="AX12">
        <f t="shared" si="1"/>
        <v>606</v>
      </c>
      <c r="AY12">
        <f t="shared" si="1"/>
        <v>500.5</v>
      </c>
      <c r="AZ12">
        <f t="shared" si="1"/>
        <v>937</v>
      </c>
      <c r="BA12">
        <f t="shared" si="1"/>
        <v>702</v>
      </c>
      <c r="BB12">
        <f t="shared" si="13"/>
        <v>959</v>
      </c>
      <c r="BC12">
        <f t="shared" si="14"/>
        <v>491</v>
      </c>
      <c r="BD12">
        <f t="shared" si="15"/>
        <v>339</v>
      </c>
      <c r="BE12">
        <f t="shared" si="16"/>
        <v>566</v>
      </c>
      <c r="BF12">
        <f t="shared" si="17"/>
        <v>567.65384615384619</v>
      </c>
      <c r="BG12">
        <f t="shared" si="18"/>
        <v>563.87130177514791</v>
      </c>
      <c r="BH12">
        <f t="shared" si="19"/>
        <v>556.90481338188442</v>
      </c>
      <c r="BI12">
        <f t="shared" si="20"/>
        <v>550.43961389657227</v>
      </c>
      <c r="BJ12">
        <f t="shared" si="21"/>
        <v>551.99498366182513</v>
      </c>
      <c r="BK12">
        <f t="shared" si="22"/>
        <v>547.26402149497221</v>
      </c>
      <c r="BL12">
        <f t="shared" si="23"/>
        <v>549.06263770631733</v>
      </c>
      <c r="BM12">
        <f t="shared" si="24"/>
        <v>536.83427761809878</v>
      </c>
      <c r="BN12">
        <f t="shared" si="25"/>
        <v>540.78944214187175</v>
      </c>
      <c r="BO12">
        <f t="shared" si="26"/>
        <v>540.16595914732829</v>
      </c>
      <c r="BP12">
        <f t="shared" si="27"/>
        <v>541.69157296068715</v>
      </c>
      <c r="BQ12">
        <f t="shared" si="28"/>
        <v>545.21817192071353</v>
      </c>
      <c r="BR12">
        <f t="shared" si="29"/>
        <v>546.93810160997168</v>
      </c>
      <c r="BS12">
        <f t="shared" si="30"/>
        <v>548.72418244112453</v>
      </c>
      <c r="BT12">
        <f t="shared" si="31"/>
        <v>550.5789586888601</v>
      </c>
      <c r="BU12">
        <f t="shared" si="32"/>
        <v>552.50507248458553</v>
      </c>
      <c r="BV12">
        <f t="shared" si="33"/>
        <v>554.50526758014632</v>
      </c>
      <c r="BW12">
        <f t="shared" si="34"/>
        <v>565.64008556399835</v>
      </c>
      <c r="BX12">
        <f t="shared" si="35"/>
        <v>577.35701193184445</v>
      </c>
      <c r="BY12">
        <f t="shared" si="36"/>
        <v>576.2553585446077</v>
      </c>
      <c r="BZ12">
        <f t="shared" si="37"/>
        <v>579.16902618093877</v>
      </c>
      <c r="CA12">
        <f t="shared" si="38"/>
        <v>565.40629641866713</v>
      </c>
      <c r="CB12">
        <f t="shared" si="39"/>
        <v>560.15269243476973</v>
      </c>
      <c r="CC12">
        <f t="shared" si="40"/>
        <v>544.81241137456846</v>
      </c>
      <c r="CD12">
        <f t="shared" si="41"/>
        <v>546.88211950435948</v>
      </c>
      <c r="CE12">
        <f t="shared" si="42"/>
        <v>554.87758563914258</v>
      </c>
      <c r="CF12">
        <f t="shared" si="43"/>
        <v>554.44980047141735</v>
      </c>
      <c r="CG12">
        <f t="shared" si="44"/>
        <v>553.94195256055468</v>
      </c>
      <c r="CH12">
        <f t="shared" si="45"/>
        <v>553.56005451383965</v>
      </c>
      <c r="CI12">
        <f t="shared" si="46"/>
        <v>553.43140994199166</v>
      </c>
      <c r="CJ12">
        <f t="shared" si="47"/>
        <v>553.54647902066165</v>
      </c>
      <c r="CK12">
        <f t="shared" si="48"/>
        <v>553.60615191907857</v>
      </c>
    </row>
    <row r="13" spans="1:89" hidden="1" x14ac:dyDescent="0.3">
      <c r="A13">
        <v>10</v>
      </c>
      <c r="B13" t="s">
        <v>55</v>
      </c>
      <c r="C13" t="s">
        <v>56</v>
      </c>
      <c r="D13" t="s">
        <v>12</v>
      </c>
      <c r="E13" t="s">
        <v>35</v>
      </c>
      <c r="F13">
        <v>238</v>
      </c>
      <c r="G13">
        <v>142</v>
      </c>
      <c r="H13">
        <v>204</v>
      </c>
      <c r="I13">
        <v>137</v>
      </c>
      <c r="J13">
        <v>192</v>
      </c>
      <c r="K13">
        <v>132</v>
      </c>
      <c r="L13">
        <v>140</v>
      </c>
      <c r="M13">
        <v>112</v>
      </c>
      <c r="N13">
        <v>184</v>
      </c>
      <c r="O13">
        <v>180</v>
      </c>
      <c r="P13">
        <v>168</v>
      </c>
      <c r="Q13">
        <v>190</v>
      </c>
      <c r="R13">
        <v>134</v>
      </c>
      <c r="S13">
        <v>110</v>
      </c>
      <c r="T13">
        <v>42</v>
      </c>
      <c r="U13">
        <v>193</v>
      </c>
      <c r="V13">
        <v>167</v>
      </c>
      <c r="W13">
        <v>92</v>
      </c>
      <c r="X13">
        <v>41</v>
      </c>
      <c r="Y13">
        <v>28</v>
      </c>
      <c r="Z13">
        <v>328</v>
      </c>
      <c r="AA13">
        <v>243</v>
      </c>
      <c r="AB13">
        <v>328</v>
      </c>
      <c r="AC13">
        <v>180</v>
      </c>
      <c r="AD13">
        <v>100</v>
      </c>
      <c r="AE13">
        <v>211</v>
      </c>
      <c r="AF13">
        <f t="shared" si="12"/>
        <v>238</v>
      </c>
      <c r="AG13">
        <f t="shared" si="1"/>
        <v>142</v>
      </c>
      <c r="AH13">
        <f t="shared" si="1"/>
        <v>204</v>
      </c>
      <c r="AI13">
        <f t="shared" si="1"/>
        <v>137</v>
      </c>
      <c r="AJ13">
        <f t="shared" si="1"/>
        <v>192</v>
      </c>
      <c r="AK13">
        <f t="shared" si="1"/>
        <v>132</v>
      </c>
      <c r="AL13">
        <f t="shared" si="1"/>
        <v>140</v>
      </c>
      <c r="AM13">
        <f t="shared" si="1"/>
        <v>112</v>
      </c>
      <c r="AN13">
        <f t="shared" si="1"/>
        <v>184</v>
      </c>
      <c r="AO13">
        <f t="shared" si="1"/>
        <v>180</v>
      </c>
      <c r="AP13">
        <f t="shared" si="1"/>
        <v>168</v>
      </c>
      <c r="AQ13">
        <f t="shared" si="1"/>
        <v>190</v>
      </c>
      <c r="AR13">
        <f t="shared" si="1"/>
        <v>134</v>
      </c>
      <c r="AS13">
        <f t="shared" si="1"/>
        <v>110</v>
      </c>
      <c r="AT13">
        <f t="shared" si="1"/>
        <v>167.5</v>
      </c>
      <c r="AU13">
        <f t="shared" si="1"/>
        <v>193</v>
      </c>
      <c r="AV13">
        <f t="shared" si="1"/>
        <v>167</v>
      </c>
      <c r="AW13">
        <f t="shared" si="1"/>
        <v>92</v>
      </c>
      <c r="AX13">
        <f t="shared" si="1"/>
        <v>167.5</v>
      </c>
      <c r="AY13">
        <f t="shared" si="1"/>
        <v>167.5</v>
      </c>
      <c r="AZ13">
        <f t="shared" si="1"/>
        <v>328</v>
      </c>
      <c r="BA13">
        <f t="shared" si="1"/>
        <v>243</v>
      </c>
      <c r="BB13">
        <f t="shared" si="13"/>
        <v>328</v>
      </c>
      <c r="BC13">
        <f t="shared" si="14"/>
        <v>180</v>
      </c>
      <c r="BD13">
        <f t="shared" si="15"/>
        <v>100</v>
      </c>
      <c r="BE13">
        <f t="shared" si="16"/>
        <v>211</v>
      </c>
      <c r="BF13">
        <f t="shared" si="17"/>
        <v>177.21153846153845</v>
      </c>
      <c r="BG13">
        <f t="shared" si="18"/>
        <v>174.87352071005915</v>
      </c>
      <c r="BH13">
        <f t="shared" si="19"/>
        <v>176.13788689121526</v>
      </c>
      <c r="BI13">
        <f t="shared" si="20"/>
        <v>175.066267156262</v>
      </c>
      <c r="BJ13">
        <f t="shared" si="21"/>
        <v>176.53035435457983</v>
      </c>
      <c r="BK13">
        <f t="shared" si="22"/>
        <v>175.93536798360213</v>
      </c>
      <c r="BL13">
        <f t="shared" si="23"/>
        <v>177.62518982912525</v>
      </c>
      <c r="BM13">
        <f t="shared" si="24"/>
        <v>179.07231251486084</v>
      </c>
      <c r="BN13">
        <f t="shared" si="25"/>
        <v>181.65201684235549</v>
      </c>
      <c r="BO13">
        <f t="shared" si="26"/>
        <v>181.5617097978307</v>
      </c>
      <c r="BP13">
        <f t="shared" si="27"/>
        <v>181.62177555928577</v>
      </c>
      <c r="BQ13">
        <f t="shared" si="28"/>
        <v>182.14569000387368</v>
      </c>
      <c r="BR13">
        <f t="shared" si="29"/>
        <v>181.84360115786879</v>
      </c>
      <c r="BS13">
        <f t="shared" si="30"/>
        <v>183.68373966394068</v>
      </c>
      <c r="BT13">
        <f t="shared" si="31"/>
        <v>186.51772965101529</v>
      </c>
      <c r="BU13">
        <f t="shared" si="32"/>
        <v>187.24918079143893</v>
      </c>
      <c r="BV13">
        <f t="shared" si="33"/>
        <v>187.02799543726354</v>
      </c>
      <c r="BW13">
        <f t="shared" si="34"/>
        <v>187.79830295408135</v>
      </c>
      <c r="BX13">
        <f t="shared" si="35"/>
        <v>191.48285306769986</v>
      </c>
      <c r="BY13">
        <f t="shared" si="36"/>
        <v>192.40527049338064</v>
      </c>
      <c r="BZ13">
        <f t="shared" si="37"/>
        <v>193.3631655123568</v>
      </c>
      <c r="CA13">
        <f t="shared" si="38"/>
        <v>188.18482572437054</v>
      </c>
      <c r="CB13">
        <f t="shared" si="39"/>
        <v>186.07654979069255</v>
      </c>
      <c r="CC13">
        <f t="shared" si="40"/>
        <v>180.61795555187302</v>
      </c>
      <c r="CD13">
        <f t="shared" si="41"/>
        <v>180.64172307309889</v>
      </c>
      <c r="CE13">
        <f t="shared" si="42"/>
        <v>183.74332780667959</v>
      </c>
      <c r="CF13">
        <f t="shared" si="43"/>
        <v>182.69499426078261</v>
      </c>
      <c r="CG13">
        <f t="shared" si="44"/>
        <v>182.9058964069074</v>
      </c>
      <c r="CH13">
        <f t="shared" si="45"/>
        <v>183.21483393370926</v>
      </c>
      <c r="CI13">
        <f t="shared" si="46"/>
        <v>183.48702420457445</v>
      </c>
      <c r="CJ13">
        <f t="shared" si="47"/>
        <v>183.81089947566338</v>
      </c>
      <c r="CK13">
        <f t="shared" si="48"/>
        <v>184.09092044185888</v>
      </c>
    </row>
    <row r="14" spans="1:89" hidden="1" x14ac:dyDescent="0.3">
      <c r="A14">
        <v>11</v>
      </c>
      <c r="B14" t="s">
        <v>57</v>
      </c>
      <c r="C14" t="s">
        <v>58</v>
      </c>
      <c r="D14" t="s">
        <v>59</v>
      </c>
      <c r="E14" t="s">
        <v>35</v>
      </c>
      <c r="F14">
        <v>3952</v>
      </c>
      <c r="G14">
        <v>863</v>
      </c>
      <c r="H14">
        <v>366</v>
      </c>
      <c r="I14">
        <v>205</v>
      </c>
      <c r="J14">
        <v>6712</v>
      </c>
      <c r="K14">
        <v>2481</v>
      </c>
      <c r="L14">
        <v>4805</v>
      </c>
      <c r="M14">
        <v>2476</v>
      </c>
      <c r="N14">
        <v>4733</v>
      </c>
      <c r="O14">
        <v>1870</v>
      </c>
      <c r="P14">
        <v>3412</v>
      </c>
      <c r="Q14">
        <v>1117</v>
      </c>
      <c r="R14">
        <v>881</v>
      </c>
      <c r="S14">
        <v>378</v>
      </c>
      <c r="T14">
        <v>232</v>
      </c>
      <c r="U14">
        <v>961</v>
      </c>
      <c r="V14">
        <v>654</v>
      </c>
      <c r="W14">
        <v>797</v>
      </c>
      <c r="X14">
        <v>903</v>
      </c>
      <c r="Y14">
        <v>2018</v>
      </c>
      <c r="Z14">
        <v>2290</v>
      </c>
      <c r="AA14">
        <v>1079</v>
      </c>
      <c r="AB14">
        <v>2716</v>
      </c>
      <c r="AC14">
        <v>1412</v>
      </c>
      <c r="AD14">
        <v>18953</v>
      </c>
      <c r="AE14">
        <v>2512</v>
      </c>
      <c r="AF14">
        <f t="shared" si="12"/>
        <v>1641</v>
      </c>
      <c r="AG14">
        <f t="shared" si="1"/>
        <v>863</v>
      </c>
      <c r="AH14">
        <f t="shared" si="1"/>
        <v>1641</v>
      </c>
      <c r="AI14">
        <f t="shared" si="1"/>
        <v>1641</v>
      </c>
      <c r="AJ14">
        <f t="shared" si="1"/>
        <v>1641</v>
      </c>
      <c r="AK14">
        <f t="shared" si="1"/>
        <v>2481</v>
      </c>
      <c r="AL14">
        <f t="shared" si="1"/>
        <v>1641</v>
      </c>
      <c r="AM14">
        <f t="shared" si="1"/>
        <v>2476</v>
      </c>
      <c r="AN14">
        <f t="shared" si="1"/>
        <v>1641</v>
      </c>
      <c r="AO14">
        <f t="shared" si="1"/>
        <v>1870</v>
      </c>
      <c r="AP14">
        <f t="shared" si="1"/>
        <v>1641</v>
      </c>
      <c r="AQ14">
        <f t="shared" si="1"/>
        <v>1117</v>
      </c>
      <c r="AR14">
        <f t="shared" si="1"/>
        <v>881</v>
      </c>
      <c r="AS14">
        <f t="shared" si="1"/>
        <v>1641</v>
      </c>
      <c r="AT14">
        <f t="shared" si="1"/>
        <v>1641</v>
      </c>
      <c r="AU14">
        <f t="shared" si="1"/>
        <v>961</v>
      </c>
      <c r="AV14">
        <f t="shared" si="1"/>
        <v>1641</v>
      </c>
      <c r="AW14">
        <f t="shared" si="1"/>
        <v>1641</v>
      </c>
      <c r="AX14">
        <f t="shared" si="1"/>
        <v>903</v>
      </c>
      <c r="AY14">
        <f t="shared" si="1"/>
        <v>2018</v>
      </c>
      <c r="AZ14">
        <f t="shared" si="1"/>
        <v>2290</v>
      </c>
      <c r="BA14">
        <f t="shared" si="1"/>
        <v>1079</v>
      </c>
      <c r="BB14">
        <f t="shared" si="13"/>
        <v>2716</v>
      </c>
      <c r="BC14">
        <f t="shared" si="14"/>
        <v>1412</v>
      </c>
      <c r="BD14">
        <f t="shared" si="15"/>
        <v>1641</v>
      </c>
      <c r="BE14">
        <f t="shared" si="16"/>
        <v>2512</v>
      </c>
      <c r="BF14">
        <f t="shared" si="17"/>
        <v>1664.2692307692307</v>
      </c>
      <c r="BG14">
        <f t="shared" si="18"/>
        <v>1665.1642011834322</v>
      </c>
      <c r="BH14">
        <f t="shared" si="19"/>
        <v>1696.0166704597179</v>
      </c>
      <c r="BI14">
        <f t="shared" si="20"/>
        <v>1698.1326962466303</v>
      </c>
      <c r="BJ14">
        <f t="shared" si="21"/>
        <v>1700.3301076407317</v>
      </c>
      <c r="BK14">
        <f t="shared" si="22"/>
        <v>1702.6120348576828</v>
      </c>
      <c r="BL14">
        <f t="shared" si="23"/>
        <v>1672.6740361983627</v>
      </c>
      <c r="BM14">
        <f t="shared" si="24"/>
        <v>1673.8922683598382</v>
      </c>
      <c r="BN14">
        <f t="shared" si="25"/>
        <v>1643.0419709890625</v>
      </c>
      <c r="BO14">
        <f t="shared" si="26"/>
        <v>1643.1205083347957</v>
      </c>
      <c r="BP14">
        <f t="shared" si="27"/>
        <v>1634.39437403998</v>
      </c>
      <c r="BQ14">
        <f t="shared" si="28"/>
        <v>1634.1403115030562</v>
      </c>
      <c r="BR14">
        <f t="shared" si="29"/>
        <v>1654.0303234839428</v>
      </c>
      <c r="BS14">
        <f t="shared" si="30"/>
        <v>1683.7622590025564</v>
      </c>
      <c r="BT14">
        <f t="shared" si="31"/>
        <v>1685.4069612718854</v>
      </c>
      <c r="BU14">
        <f t="shared" si="32"/>
        <v>1687.1149213208043</v>
      </c>
      <c r="BV14">
        <f t="shared" si="33"/>
        <v>1715.0424182946813</v>
      </c>
      <c r="BW14">
        <f t="shared" si="34"/>
        <v>1717.8902036137076</v>
      </c>
      <c r="BX14">
        <f t="shared" si="35"/>
        <v>1720.8475191373118</v>
      </c>
      <c r="BY14">
        <f t="shared" si="36"/>
        <v>1752.3031929502856</v>
      </c>
      <c r="BZ14">
        <f t="shared" si="37"/>
        <v>1742.0840849868348</v>
      </c>
      <c r="CA14">
        <f t="shared" si="38"/>
        <v>1721.0103959478665</v>
      </c>
      <c r="CB14">
        <f t="shared" si="39"/>
        <v>1745.7031034843228</v>
      </c>
      <c r="CC14">
        <f t="shared" si="40"/>
        <v>1708.3839920798737</v>
      </c>
      <c r="CD14">
        <f t="shared" si="41"/>
        <v>1719.7833763906381</v>
      </c>
      <c r="CE14">
        <f t="shared" si="42"/>
        <v>1722.8135062518161</v>
      </c>
      <c r="CF14">
        <f t="shared" si="43"/>
        <v>1692.460179569194</v>
      </c>
      <c r="CG14">
        <f t="shared" si="44"/>
        <v>1693.5444468307312</v>
      </c>
      <c r="CH14">
        <f t="shared" si="45"/>
        <v>1694.6359947402427</v>
      </c>
      <c r="CI14">
        <f t="shared" si="46"/>
        <v>1694.5828918279551</v>
      </c>
      <c r="CJ14">
        <f t="shared" si="47"/>
        <v>1694.4463608887756</v>
      </c>
      <c r="CK14">
        <f t="shared" si="48"/>
        <v>1694.2200629367774</v>
      </c>
    </row>
    <row r="15" spans="1:89" hidden="1" x14ac:dyDescent="0.3">
      <c r="A15">
        <v>12</v>
      </c>
      <c r="B15" t="s">
        <v>62</v>
      </c>
      <c r="C15" t="s">
        <v>63</v>
      </c>
      <c r="D15" t="s">
        <v>59</v>
      </c>
      <c r="E15" t="s">
        <v>35</v>
      </c>
      <c r="X15">
        <v>794</v>
      </c>
      <c r="Y15">
        <v>4535</v>
      </c>
      <c r="Z15">
        <v>4224</v>
      </c>
      <c r="AA15">
        <v>3338</v>
      </c>
      <c r="AB15">
        <v>2958</v>
      </c>
      <c r="AC15">
        <v>2870</v>
      </c>
      <c r="AD15">
        <v>1447</v>
      </c>
      <c r="AE15">
        <v>3405</v>
      </c>
      <c r="AF15">
        <f t="shared" si="12"/>
        <v>3148</v>
      </c>
      <c r="AG15">
        <f t="shared" si="1"/>
        <v>3148</v>
      </c>
      <c r="AH15">
        <f t="shared" si="1"/>
        <v>3148</v>
      </c>
      <c r="AI15">
        <f t="shared" si="1"/>
        <v>3148</v>
      </c>
      <c r="AJ15">
        <f t="shared" si="1"/>
        <v>3148</v>
      </c>
      <c r="AK15">
        <f t="shared" si="1"/>
        <v>3148</v>
      </c>
      <c r="AL15">
        <f t="shared" si="1"/>
        <v>3148</v>
      </c>
      <c r="AM15">
        <f t="shared" si="1"/>
        <v>3148</v>
      </c>
      <c r="AN15">
        <f t="shared" si="1"/>
        <v>3148</v>
      </c>
      <c r="AO15">
        <f t="shared" si="1"/>
        <v>3148</v>
      </c>
      <c r="AP15">
        <f t="shared" si="1"/>
        <v>3148</v>
      </c>
      <c r="AQ15">
        <f t="shared" si="1"/>
        <v>3148</v>
      </c>
      <c r="AR15">
        <f t="shared" si="1"/>
        <v>3148</v>
      </c>
      <c r="AS15">
        <f t="shared" si="1"/>
        <v>3148</v>
      </c>
      <c r="AT15">
        <f t="shared" si="1"/>
        <v>3148</v>
      </c>
      <c r="AU15">
        <f t="shared" si="1"/>
        <v>3148</v>
      </c>
      <c r="AV15">
        <f t="shared" si="1"/>
        <v>3148</v>
      </c>
      <c r="AW15">
        <f t="shared" si="1"/>
        <v>3148</v>
      </c>
      <c r="AX15">
        <f t="shared" si="1"/>
        <v>3148</v>
      </c>
      <c r="AY15">
        <f t="shared" si="1"/>
        <v>4535</v>
      </c>
      <c r="AZ15">
        <f t="shared" si="1"/>
        <v>4224</v>
      </c>
      <c r="BA15">
        <f t="shared" si="1"/>
        <v>3338</v>
      </c>
      <c r="BB15">
        <f t="shared" si="13"/>
        <v>2958</v>
      </c>
      <c r="BC15">
        <f t="shared" si="14"/>
        <v>2870</v>
      </c>
      <c r="BD15">
        <f t="shared" si="15"/>
        <v>3148</v>
      </c>
      <c r="BE15">
        <f t="shared" si="16"/>
        <v>3405</v>
      </c>
      <c r="BF15">
        <f t="shared" si="17"/>
        <v>3241.9230769230771</v>
      </c>
      <c r="BG15">
        <f t="shared" si="18"/>
        <v>3245.5355029585799</v>
      </c>
      <c r="BH15">
        <f t="shared" si="19"/>
        <v>3249.2868684569867</v>
      </c>
      <c r="BI15">
        <f t="shared" si="20"/>
        <v>3253.1825172437939</v>
      </c>
      <c r="BJ15">
        <f t="shared" si="21"/>
        <v>3257.2279986762474</v>
      </c>
      <c r="BK15">
        <f t="shared" si="22"/>
        <v>3261.4290755484108</v>
      </c>
      <c r="BL15">
        <f t="shared" si="23"/>
        <v>3265.7917323002725</v>
      </c>
      <c r="BM15">
        <f t="shared" si="24"/>
        <v>3270.3221835425911</v>
      </c>
      <c r="BN15">
        <f t="shared" si="25"/>
        <v>3275.026882909614</v>
      </c>
      <c r="BO15">
        <f t="shared" si="26"/>
        <v>3279.9125322522914</v>
      </c>
      <c r="BP15">
        <f t="shared" si="27"/>
        <v>3284.9860911850719</v>
      </c>
      <c r="BQ15">
        <f t="shared" si="28"/>
        <v>3290.2547869998821</v>
      </c>
      <c r="BR15">
        <f t="shared" si="29"/>
        <v>3295.7261249614162</v>
      </c>
      <c r="BS15">
        <f t="shared" si="30"/>
        <v>3301.4078989983932</v>
      </c>
      <c r="BT15">
        <f t="shared" si="31"/>
        <v>3307.3082028060235</v>
      </c>
      <c r="BU15">
        <f t="shared" si="32"/>
        <v>3313.4354413754863</v>
      </c>
      <c r="BV15">
        <f t="shared" si="33"/>
        <v>3319.7983429668511</v>
      </c>
      <c r="BW15">
        <f t="shared" si="34"/>
        <v>3326.4059715424996</v>
      </c>
      <c r="BX15">
        <f t="shared" si="35"/>
        <v>3333.2677396787494</v>
      </c>
      <c r="BY15">
        <f t="shared" si="36"/>
        <v>3340.3934219740859</v>
      </c>
      <c r="BZ15">
        <f t="shared" si="37"/>
        <v>3294.4470151269352</v>
      </c>
      <c r="CA15">
        <f t="shared" si="38"/>
        <v>3258.6949772472021</v>
      </c>
      <c r="CB15">
        <f t="shared" si="39"/>
        <v>3255.6447840644023</v>
      </c>
      <c r="CC15">
        <f t="shared" si="40"/>
        <v>3267.0926603745711</v>
      </c>
      <c r="CD15">
        <f t="shared" si="41"/>
        <v>3282.3654550043625</v>
      </c>
      <c r="CE15">
        <f t="shared" si="42"/>
        <v>3287.5333571199149</v>
      </c>
      <c r="CF15">
        <f t="shared" si="43"/>
        <v>3283.0154093168344</v>
      </c>
      <c r="CG15">
        <f t="shared" si="44"/>
        <v>3284.5958836396717</v>
      </c>
      <c r="CH15">
        <f t="shared" si="45"/>
        <v>3286.0982059735597</v>
      </c>
      <c r="CI15">
        <f t="shared" si="46"/>
        <v>3287.514026647274</v>
      </c>
      <c r="CJ15">
        <f t="shared" si="47"/>
        <v>3288.8344693166387</v>
      </c>
      <c r="CK15">
        <f t="shared" si="48"/>
        <v>3290.0501028028079</v>
      </c>
    </row>
    <row r="16" spans="1:89" hidden="1" x14ac:dyDescent="0.3">
      <c r="A16">
        <v>13</v>
      </c>
      <c r="B16" t="s">
        <v>66</v>
      </c>
      <c r="C16" t="s">
        <v>67</v>
      </c>
      <c r="D16" t="s">
        <v>59</v>
      </c>
      <c r="E16" t="s">
        <v>35</v>
      </c>
      <c r="F16">
        <v>1132</v>
      </c>
      <c r="G16">
        <v>108</v>
      </c>
      <c r="H16">
        <v>6434</v>
      </c>
      <c r="I16">
        <v>2184</v>
      </c>
      <c r="J16">
        <v>5029</v>
      </c>
      <c r="K16">
        <v>3419</v>
      </c>
      <c r="L16">
        <v>5784</v>
      </c>
      <c r="M16">
        <v>2815</v>
      </c>
      <c r="N16">
        <v>3538</v>
      </c>
      <c r="O16">
        <v>4847</v>
      </c>
      <c r="P16">
        <v>3375</v>
      </c>
      <c r="Q16">
        <v>1564</v>
      </c>
      <c r="R16">
        <v>682</v>
      </c>
      <c r="S16">
        <v>3233</v>
      </c>
      <c r="T16">
        <v>160</v>
      </c>
      <c r="U16">
        <v>1499</v>
      </c>
      <c r="V16">
        <v>1175</v>
      </c>
      <c r="W16">
        <v>3330</v>
      </c>
      <c r="X16">
        <v>2551</v>
      </c>
      <c r="Y16">
        <v>3252</v>
      </c>
      <c r="Z16">
        <v>2753</v>
      </c>
      <c r="AA16">
        <v>1909</v>
      </c>
      <c r="AB16">
        <v>3935</v>
      </c>
      <c r="AC16">
        <v>2682</v>
      </c>
      <c r="AD16">
        <v>2342</v>
      </c>
      <c r="AE16">
        <v>3359</v>
      </c>
      <c r="AF16">
        <f t="shared" si="12"/>
        <v>2784</v>
      </c>
      <c r="AG16">
        <f t="shared" si="1"/>
        <v>2784</v>
      </c>
      <c r="AH16">
        <f t="shared" si="1"/>
        <v>2784</v>
      </c>
      <c r="AI16">
        <f t="shared" si="1"/>
        <v>2184</v>
      </c>
      <c r="AJ16">
        <f t="shared" ref="AJ16:AJ79" si="49">IF(OR(J16&lt;(MEDIAN($F16:$AE16)/2),J16&gt;(MEDIAN($F16:$AE16)*2)),MEDIAN($F16:$AE16),J16)</f>
        <v>5029</v>
      </c>
      <c r="AK16">
        <f t="shared" ref="AK16:AK79" si="50">IF(OR(K16&lt;(MEDIAN($F16:$AE16)/2),K16&gt;(MEDIAN($F16:$AE16)*2)),MEDIAN($F16:$AE16),K16)</f>
        <v>3419</v>
      </c>
      <c r="AL16">
        <f t="shared" ref="AL16:AL79" si="51">IF(OR(L16&lt;(MEDIAN($F16:$AE16)/2),L16&gt;(MEDIAN($F16:$AE16)*2)),MEDIAN($F16:$AE16),L16)</f>
        <v>2784</v>
      </c>
      <c r="AM16">
        <f t="shared" ref="AM16:AM79" si="52">IF(OR(M16&lt;(MEDIAN($F16:$AE16)/2),M16&gt;(MEDIAN($F16:$AE16)*2)),MEDIAN($F16:$AE16),M16)</f>
        <v>2815</v>
      </c>
      <c r="AN16">
        <f t="shared" ref="AN16:AN79" si="53">IF(OR(N16&lt;(MEDIAN($F16:$AE16)/2),N16&gt;(MEDIAN($F16:$AE16)*2)),MEDIAN($F16:$AE16),N16)</f>
        <v>3538</v>
      </c>
      <c r="AO16">
        <f t="shared" ref="AO16:AO79" si="54">IF(OR(O16&lt;(MEDIAN($F16:$AE16)/2),O16&gt;(MEDIAN($F16:$AE16)*2)),MEDIAN($F16:$AE16),O16)</f>
        <v>4847</v>
      </c>
      <c r="AP16">
        <f t="shared" ref="AP16:AP79" si="55">IF(OR(P16&lt;(MEDIAN($F16:$AE16)/2),P16&gt;(MEDIAN($F16:$AE16)*2)),MEDIAN($F16:$AE16),P16)</f>
        <v>3375</v>
      </c>
      <c r="AQ16">
        <f t="shared" ref="AQ16:AQ79" si="56">IF(OR(Q16&lt;(MEDIAN($F16:$AE16)/2),Q16&gt;(MEDIAN($F16:$AE16)*2)),MEDIAN($F16:$AE16),Q16)</f>
        <v>1564</v>
      </c>
      <c r="AR16">
        <f t="shared" ref="AR16:AR79" si="57">IF(OR(R16&lt;(MEDIAN($F16:$AE16)/2),R16&gt;(MEDIAN($F16:$AE16)*2)),MEDIAN($F16:$AE16),R16)</f>
        <v>2784</v>
      </c>
      <c r="AS16">
        <f t="shared" ref="AS16:AS79" si="58">IF(OR(S16&lt;(MEDIAN($F16:$AE16)/2),S16&gt;(MEDIAN($F16:$AE16)*2)),MEDIAN($F16:$AE16),S16)</f>
        <v>3233</v>
      </c>
      <c r="AT16">
        <f t="shared" ref="AT16:AT79" si="59">IF(OR(T16&lt;(MEDIAN($F16:$AE16)/2),T16&gt;(MEDIAN($F16:$AE16)*2)),MEDIAN($F16:$AE16),T16)</f>
        <v>2784</v>
      </c>
      <c r="AU16">
        <f t="shared" ref="AU16:AU79" si="60">IF(OR(U16&lt;(MEDIAN($F16:$AE16)/2),U16&gt;(MEDIAN($F16:$AE16)*2)),MEDIAN($F16:$AE16),U16)</f>
        <v>1499</v>
      </c>
      <c r="AV16">
        <f t="shared" ref="AV16:AV79" si="61">IF(OR(V16&lt;(MEDIAN($F16:$AE16)/2),V16&gt;(MEDIAN($F16:$AE16)*2)),MEDIAN($F16:$AE16),V16)</f>
        <v>2784</v>
      </c>
      <c r="AW16">
        <f t="shared" ref="AW16:AW79" si="62">IF(OR(W16&lt;(MEDIAN($F16:$AE16)/2),W16&gt;(MEDIAN($F16:$AE16)*2)),MEDIAN($F16:$AE16),W16)</f>
        <v>3330</v>
      </c>
      <c r="AX16">
        <f t="shared" ref="AX16:AX79" si="63">IF(OR(X16&lt;(MEDIAN($F16:$AE16)/2),X16&gt;(MEDIAN($F16:$AE16)*2)),MEDIAN($F16:$AE16),X16)</f>
        <v>2551</v>
      </c>
      <c r="AY16">
        <f t="shared" ref="AY16:AY79" si="64">IF(OR(Y16&lt;(MEDIAN($F16:$AE16)/2),Y16&gt;(MEDIAN($F16:$AE16)*2)),MEDIAN($F16:$AE16),Y16)</f>
        <v>3252</v>
      </c>
      <c r="AZ16">
        <f t="shared" ref="AZ16:AZ79" si="65">IF(OR(Z16&lt;(MEDIAN($F16:$AE16)/2),Z16&gt;(MEDIAN($F16:$AE16)*2)),MEDIAN($F16:$AE16),Z16)</f>
        <v>2753</v>
      </c>
      <c r="BA16">
        <f t="shared" ref="BA16:BA79" si="66">IF(OR(AA16&lt;(MEDIAN($F16:$AE16)/2),AA16&gt;(MEDIAN($F16:$AE16)*2)),MEDIAN($F16:$AE16),AA16)</f>
        <v>1909</v>
      </c>
      <c r="BB16">
        <f t="shared" si="13"/>
        <v>3935</v>
      </c>
      <c r="BC16">
        <f t="shared" si="14"/>
        <v>2682</v>
      </c>
      <c r="BD16">
        <f t="shared" si="15"/>
        <v>2342</v>
      </c>
      <c r="BE16">
        <f t="shared" si="16"/>
        <v>3359</v>
      </c>
      <c r="BF16">
        <f t="shared" si="17"/>
        <v>2965.5384615384614</v>
      </c>
      <c r="BG16">
        <f t="shared" si="18"/>
        <v>2972.520710059172</v>
      </c>
      <c r="BH16">
        <f t="shared" si="19"/>
        <v>2979.7715065999091</v>
      </c>
      <c r="BI16">
        <f t="shared" si="20"/>
        <v>2987.3011799306746</v>
      </c>
      <c r="BJ16">
        <f t="shared" si="21"/>
        <v>3018.1973791587775</v>
      </c>
      <c r="BK16">
        <f t="shared" si="22"/>
        <v>2940.8588168187302</v>
      </c>
      <c r="BL16">
        <f t="shared" si="23"/>
        <v>2922.4687713117582</v>
      </c>
      <c r="BM16">
        <f t="shared" si="24"/>
        <v>2927.7944932852874</v>
      </c>
      <c r="BN16">
        <f t="shared" si="25"/>
        <v>2932.1327430270294</v>
      </c>
      <c r="BO16">
        <f t="shared" si="26"/>
        <v>2908.8301562203774</v>
      </c>
      <c r="BP16">
        <f t="shared" si="27"/>
        <v>2834.2851622288531</v>
      </c>
      <c r="BQ16">
        <f t="shared" si="28"/>
        <v>2813.4884376991931</v>
      </c>
      <c r="BR16">
        <f t="shared" si="29"/>
        <v>2861.5456853030087</v>
      </c>
      <c r="BS16">
        <f t="shared" si="30"/>
        <v>2864.5282116608169</v>
      </c>
      <c r="BT16">
        <f t="shared" si="31"/>
        <v>2850.3562198016175</v>
      </c>
      <c r="BU16">
        <f t="shared" si="32"/>
        <v>2852.9083821016789</v>
      </c>
      <c r="BV16">
        <f t="shared" si="33"/>
        <v>2904.9817814132821</v>
      </c>
      <c r="BW16">
        <f t="shared" si="34"/>
        <v>2909.6349268522554</v>
      </c>
      <c r="BX16">
        <f t="shared" si="35"/>
        <v>2893.4670394234959</v>
      </c>
      <c r="BY16">
        <f t="shared" si="36"/>
        <v>2906.6388486320916</v>
      </c>
      <c r="BZ16">
        <f t="shared" si="37"/>
        <v>2893.3557274256332</v>
      </c>
      <c r="CA16">
        <f t="shared" si="38"/>
        <v>2898.7540246343115</v>
      </c>
      <c r="CB16">
        <f t="shared" si="39"/>
        <v>2936.8214871202463</v>
      </c>
      <c r="CC16">
        <f t="shared" si="40"/>
        <v>2898.43000585564</v>
      </c>
      <c r="CD16">
        <f t="shared" si="41"/>
        <v>2906.7542368500881</v>
      </c>
      <c r="CE16">
        <f t="shared" si="42"/>
        <v>2928.4755536520147</v>
      </c>
      <c r="CF16">
        <f t="shared" si="43"/>
        <v>2911.916921100169</v>
      </c>
      <c r="CG16">
        <f t="shared" si="44"/>
        <v>2909.8545541602343</v>
      </c>
      <c r="CH16">
        <f t="shared" si="45"/>
        <v>2907.4443173948912</v>
      </c>
      <c r="CI16">
        <f t="shared" si="46"/>
        <v>2904.6625024254677</v>
      </c>
      <c r="CJ16">
        <f t="shared" si="47"/>
        <v>2901.4840917521901</v>
      </c>
      <c r="CK16">
        <f t="shared" si="48"/>
        <v>2896.9951191596292</v>
      </c>
    </row>
    <row r="17" spans="1:89" x14ac:dyDescent="0.3">
      <c r="A17">
        <v>14</v>
      </c>
      <c r="B17" t="s">
        <v>70</v>
      </c>
      <c r="C17" t="s">
        <v>71</v>
      </c>
      <c r="D17" t="s">
        <v>12</v>
      </c>
      <c r="E17" t="s">
        <v>35</v>
      </c>
      <c r="F17">
        <v>27</v>
      </c>
      <c r="G17">
        <v>53</v>
      </c>
      <c r="H17">
        <v>276</v>
      </c>
      <c r="I17">
        <v>198</v>
      </c>
      <c r="J17">
        <v>90</v>
      </c>
      <c r="K17">
        <v>21</v>
      </c>
      <c r="L17">
        <v>26</v>
      </c>
      <c r="M17">
        <v>28</v>
      </c>
      <c r="N17">
        <v>25</v>
      </c>
      <c r="O17">
        <v>18</v>
      </c>
      <c r="P17">
        <v>24</v>
      </c>
      <c r="Q17">
        <v>26</v>
      </c>
      <c r="R17">
        <v>19</v>
      </c>
      <c r="S17">
        <v>4</v>
      </c>
      <c r="T17">
        <v>48</v>
      </c>
      <c r="U17">
        <v>1228</v>
      </c>
      <c r="V17">
        <v>166</v>
      </c>
      <c r="W17">
        <v>72</v>
      </c>
      <c r="X17">
        <v>32</v>
      </c>
      <c r="Y17">
        <v>22</v>
      </c>
      <c r="Z17">
        <v>15</v>
      </c>
      <c r="AA17">
        <v>5</v>
      </c>
      <c r="AB17">
        <v>16</v>
      </c>
      <c r="AC17">
        <v>32</v>
      </c>
      <c r="AD17">
        <v>68</v>
      </c>
      <c r="AE17">
        <v>97</v>
      </c>
      <c r="AF17">
        <f t="shared" si="12"/>
        <v>27</v>
      </c>
      <c r="AG17">
        <f t="shared" ref="AG17:AG80" si="67">IF(OR(G17&lt;(MEDIAN($F17:$AE17)/2),G17&gt;(MEDIAN($F17:$AE17)*2)),MEDIAN($F17:$AE17),G17)</f>
        <v>53</v>
      </c>
      <c r="AH17">
        <f t="shared" ref="AH17:AH80" si="68">IF(OR(H17&lt;(MEDIAN($F17:$AE17)/2),H17&gt;(MEDIAN($F17:$AE17)*2)),MEDIAN($F17:$AE17),H17)</f>
        <v>27.5</v>
      </c>
      <c r="AI17">
        <f t="shared" ref="AI17:AI80" si="69">IF(OR(I17&lt;(MEDIAN($F17:$AE17)/2),I17&gt;(MEDIAN($F17:$AE17)*2)),MEDIAN($F17:$AE17),I17)</f>
        <v>27.5</v>
      </c>
      <c r="AJ17">
        <f t="shared" si="49"/>
        <v>27.5</v>
      </c>
      <c r="AK17">
        <f t="shared" si="50"/>
        <v>21</v>
      </c>
      <c r="AL17">
        <f t="shared" si="51"/>
        <v>26</v>
      </c>
      <c r="AM17">
        <f t="shared" si="52"/>
        <v>28</v>
      </c>
      <c r="AN17">
        <f t="shared" si="53"/>
        <v>25</v>
      </c>
      <c r="AO17">
        <f t="shared" si="54"/>
        <v>18</v>
      </c>
      <c r="AP17">
        <f t="shared" si="55"/>
        <v>24</v>
      </c>
      <c r="AQ17">
        <f t="shared" si="56"/>
        <v>26</v>
      </c>
      <c r="AR17">
        <f t="shared" si="57"/>
        <v>19</v>
      </c>
      <c r="AS17">
        <f t="shared" si="58"/>
        <v>27.5</v>
      </c>
      <c r="AT17">
        <f t="shared" si="59"/>
        <v>48</v>
      </c>
      <c r="AU17">
        <f t="shared" si="60"/>
        <v>27.5</v>
      </c>
      <c r="AV17">
        <f t="shared" si="61"/>
        <v>27.5</v>
      </c>
      <c r="AW17">
        <f t="shared" si="62"/>
        <v>27.5</v>
      </c>
      <c r="AX17">
        <f t="shared" si="63"/>
        <v>32</v>
      </c>
      <c r="AY17">
        <f t="shared" si="64"/>
        <v>22</v>
      </c>
      <c r="AZ17">
        <f t="shared" si="65"/>
        <v>15</v>
      </c>
      <c r="BA17">
        <f t="shared" si="66"/>
        <v>27.5</v>
      </c>
      <c r="BB17">
        <f t="shared" si="13"/>
        <v>16</v>
      </c>
      <c r="BC17">
        <f t="shared" si="14"/>
        <v>32</v>
      </c>
      <c r="BD17">
        <f t="shared" si="15"/>
        <v>27.5</v>
      </c>
      <c r="BE17">
        <f t="shared" si="16"/>
        <v>27.5</v>
      </c>
      <c r="BF17">
        <f t="shared" si="17"/>
        <v>27.192307692307693</v>
      </c>
      <c r="BG17">
        <f t="shared" si="18"/>
        <v>27.199704142011836</v>
      </c>
      <c r="BH17">
        <f t="shared" si="19"/>
        <v>26.20738507055075</v>
      </c>
      <c r="BI17">
        <f t="shared" si="20"/>
        <v>26.157669111725781</v>
      </c>
      <c r="BJ17">
        <f t="shared" si="21"/>
        <v>26.106041000638314</v>
      </c>
      <c r="BK17">
        <f t="shared" si="22"/>
        <v>26.052427192970558</v>
      </c>
      <c r="BL17">
        <f t="shared" si="23"/>
        <v>26.246751315777114</v>
      </c>
      <c r="BM17">
        <f t="shared" si="24"/>
        <v>26.256241750999315</v>
      </c>
      <c r="BN17">
        <f t="shared" si="25"/>
        <v>26.189174126037749</v>
      </c>
      <c r="BO17">
        <f t="shared" si="26"/>
        <v>26.234911592423813</v>
      </c>
      <c r="BP17">
        <f t="shared" si="27"/>
        <v>26.551638961363189</v>
      </c>
      <c r="BQ17">
        <f t="shared" si="28"/>
        <v>26.649778921415621</v>
      </c>
      <c r="BR17">
        <f t="shared" si="29"/>
        <v>26.674770418393145</v>
      </c>
      <c r="BS17">
        <f t="shared" si="30"/>
        <v>26.969953896023647</v>
      </c>
      <c r="BT17">
        <f t="shared" si="31"/>
        <v>26.949567507409174</v>
      </c>
      <c r="BU17">
        <f t="shared" si="32"/>
        <v>26.139935488463372</v>
      </c>
      <c r="BV17">
        <f t="shared" si="33"/>
        <v>26.087625314942731</v>
      </c>
      <c r="BW17">
        <f t="shared" si="34"/>
        <v>26.033303211671299</v>
      </c>
      <c r="BX17">
        <f t="shared" si="35"/>
        <v>25.976891796735579</v>
      </c>
      <c r="BY17">
        <f t="shared" si="36"/>
        <v>25.745233788917723</v>
      </c>
      <c r="BZ17">
        <f t="shared" si="37"/>
        <v>25.889281242337635</v>
      </c>
      <c r="CA17">
        <f t="shared" si="38"/>
        <v>26.308099751658315</v>
      </c>
      <c r="CB17">
        <f t="shared" si="39"/>
        <v>26.262257434414405</v>
      </c>
      <c r="CC17">
        <f t="shared" si="40"/>
        <v>26.656959643430348</v>
      </c>
      <c r="CD17">
        <f t="shared" si="41"/>
        <v>26.45145809125459</v>
      </c>
      <c r="CE17">
        <f t="shared" si="42"/>
        <v>26.411129556302846</v>
      </c>
      <c r="CF17">
        <f t="shared" si="43"/>
        <v>26.369249923852955</v>
      </c>
      <c r="CG17">
        <f t="shared" si="44"/>
        <v>26.337593855835465</v>
      </c>
      <c r="CH17">
        <f t="shared" si="45"/>
        <v>26.304435767905602</v>
      </c>
      <c r="CI17">
        <f t="shared" si="46"/>
        <v>26.308168487034632</v>
      </c>
      <c r="CJ17">
        <f t="shared" si="47"/>
        <v>26.31395692454651</v>
      </c>
      <c r="CK17">
        <f t="shared" si="48"/>
        <v>26.321953690850666</v>
      </c>
    </row>
    <row r="18" spans="1:89" hidden="1" x14ac:dyDescent="0.3">
      <c r="A18">
        <v>15</v>
      </c>
      <c r="B18" t="s">
        <v>74</v>
      </c>
      <c r="C18" t="s">
        <v>75</v>
      </c>
      <c r="D18" t="s">
        <v>44</v>
      </c>
      <c r="E18" t="s">
        <v>35</v>
      </c>
      <c r="F18">
        <v>65</v>
      </c>
      <c r="G18">
        <v>90</v>
      </c>
      <c r="H18">
        <v>58</v>
      </c>
      <c r="I18">
        <v>92</v>
      </c>
      <c r="J18">
        <v>167</v>
      </c>
      <c r="K18">
        <v>132</v>
      </c>
      <c r="L18">
        <v>113</v>
      </c>
      <c r="M18">
        <v>110</v>
      </c>
      <c r="N18">
        <v>186</v>
      </c>
      <c r="O18">
        <v>63</v>
      </c>
      <c r="P18">
        <v>74</v>
      </c>
      <c r="Q18">
        <v>115</v>
      </c>
      <c r="R18">
        <v>72</v>
      </c>
      <c r="S18">
        <v>56</v>
      </c>
      <c r="T18">
        <v>18</v>
      </c>
      <c r="U18">
        <v>62</v>
      </c>
      <c r="V18">
        <v>86</v>
      </c>
      <c r="W18">
        <v>160</v>
      </c>
      <c r="X18">
        <v>77</v>
      </c>
      <c r="Y18">
        <v>142</v>
      </c>
      <c r="Z18">
        <v>106</v>
      </c>
      <c r="AA18">
        <v>75</v>
      </c>
      <c r="AB18">
        <v>100</v>
      </c>
      <c r="AC18">
        <v>252</v>
      </c>
      <c r="AD18">
        <v>144</v>
      </c>
      <c r="AE18">
        <v>218</v>
      </c>
      <c r="AF18">
        <f t="shared" si="12"/>
        <v>65</v>
      </c>
      <c r="AG18">
        <f t="shared" si="67"/>
        <v>90</v>
      </c>
      <c r="AH18">
        <f t="shared" si="68"/>
        <v>58</v>
      </c>
      <c r="AI18">
        <f t="shared" si="69"/>
        <v>92</v>
      </c>
      <c r="AJ18">
        <f t="shared" si="49"/>
        <v>167</v>
      </c>
      <c r="AK18">
        <f t="shared" si="50"/>
        <v>132</v>
      </c>
      <c r="AL18">
        <f t="shared" si="51"/>
        <v>113</v>
      </c>
      <c r="AM18">
        <f t="shared" si="52"/>
        <v>110</v>
      </c>
      <c r="AN18">
        <f t="shared" si="53"/>
        <v>186</v>
      </c>
      <c r="AO18">
        <f t="shared" si="54"/>
        <v>63</v>
      </c>
      <c r="AP18">
        <f t="shared" si="55"/>
        <v>74</v>
      </c>
      <c r="AQ18">
        <f t="shared" si="56"/>
        <v>115</v>
      </c>
      <c r="AR18">
        <f t="shared" si="57"/>
        <v>72</v>
      </c>
      <c r="AS18">
        <f t="shared" si="58"/>
        <v>56</v>
      </c>
      <c r="AT18">
        <f t="shared" si="59"/>
        <v>96</v>
      </c>
      <c r="AU18">
        <f t="shared" si="60"/>
        <v>62</v>
      </c>
      <c r="AV18">
        <f t="shared" si="61"/>
        <v>86</v>
      </c>
      <c r="AW18">
        <f t="shared" si="62"/>
        <v>160</v>
      </c>
      <c r="AX18">
        <f t="shared" si="63"/>
        <v>77</v>
      </c>
      <c r="AY18">
        <f t="shared" si="64"/>
        <v>142</v>
      </c>
      <c r="AZ18">
        <f t="shared" si="65"/>
        <v>106</v>
      </c>
      <c r="BA18">
        <f t="shared" si="66"/>
        <v>75</v>
      </c>
      <c r="BB18">
        <f t="shared" si="13"/>
        <v>100</v>
      </c>
      <c r="BC18">
        <f t="shared" si="14"/>
        <v>96</v>
      </c>
      <c r="BD18">
        <f t="shared" si="15"/>
        <v>144</v>
      </c>
      <c r="BE18">
        <f t="shared" si="16"/>
        <v>96</v>
      </c>
      <c r="BF18">
        <f t="shared" si="17"/>
        <v>101.26923076923077</v>
      </c>
      <c r="BG18">
        <f t="shared" si="18"/>
        <v>102.66420118343196</v>
      </c>
      <c r="BH18">
        <f t="shared" si="19"/>
        <v>103.15128584433319</v>
      </c>
      <c r="BI18">
        <f t="shared" si="20"/>
        <v>104.88787376142294</v>
      </c>
      <c r="BJ18">
        <f t="shared" si="21"/>
        <v>105.38356121378534</v>
      </c>
      <c r="BK18">
        <f t="shared" si="22"/>
        <v>103.01369818354632</v>
      </c>
      <c r="BL18">
        <f t="shared" si="23"/>
        <v>101.89884042137503</v>
      </c>
      <c r="BM18">
        <f t="shared" si="24"/>
        <v>101.47187274527407</v>
      </c>
      <c r="BN18">
        <f t="shared" si="25"/>
        <v>101.14386785086153</v>
      </c>
      <c r="BO18">
        <f t="shared" si="26"/>
        <v>97.880170460510044</v>
      </c>
      <c r="BP18">
        <f t="shared" si="27"/>
        <v>99.221715478221967</v>
      </c>
      <c r="BQ18">
        <f t="shared" si="28"/>
        <v>100.19178145815357</v>
      </c>
      <c r="BR18">
        <f t="shared" si="29"/>
        <v>99.622234591159469</v>
      </c>
      <c r="BS18">
        <f t="shared" si="30"/>
        <v>100.684628229281</v>
      </c>
      <c r="BT18">
        <f t="shared" si="31"/>
        <v>102.40326777656104</v>
      </c>
      <c r="BU18">
        <f t="shared" si="32"/>
        <v>102.64954730642876</v>
      </c>
      <c r="BV18">
        <f t="shared" si="33"/>
        <v>104.2129914335991</v>
      </c>
      <c r="BW18">
        <f t="shared" si="34"/>
        <v>104.91349110412214</v>
      </c>
      <c r="BX18">
        <f t="shared" si="35"/>
        <v>102.79477922351147</v>
      </c>
      <c r="BY18">
        <f t="shared" si="36"/>
        <v>103.78688611672344</v>
      </c>
      <c r="BZ18">
        <f t="shared" si="37"/>
        <v>102.31715096736664</v>
      </c>
      <c r="CA18">
        <f t="shared" si="38"/>
        <v>102.17550292765</v>
      </c>
      <c r="CB18">
        <f t="shared" si="39"/>
        <v>103.22071457871347</v>
      </c>
      <c r="CC18">
        <f t="shared" si="40"/>
        <v>103.34458821635629</v>
      </c>
      <c r="CD18">
        <f t="shared" si="41"/>
        <v>103.62707237852383</v>
      </c>
      <c r="CE18">
        <f t="shared" si="42"/>
        <v>102.07426747000552</v>
      </c>
      <c r="CF18">
        <f t="shared" si="43"/>
        <v>102.30789314192882</v>
      </c>
      <c r="CG18">
        <f t="shared" si="44"/>
        <v>102.34784169472488</v>
      </c>
      <c r="CH18">
        <f t="shared" si="45"/>
        <v>102.33567402208232</v>
      </c>
      <c r="CI18">
        <f t="shared" si="46"/>
        <v>102.30430433661112</v>
      </c>
      <c r="CJ18">
        <f t="shared" si="47"/>
        <v>102.20493628181067</v>
      </c>
      <c r="CK18">
        <f t="shared" si="48"/>
        <v>102.08268147673472</v>
      </c>
    </row>
    <row r="19" spans="1:89" hidden="1" x14ac:dyDescent="0.3">
      <c r="A19">
        <v>16</v>
      </c>
      <c r="B19" t="s">
        <v>76</v>
      </c>
      <c r="C19" t="s">
        <v>77</v>
      </c>
      <c r="D19" t="s">
        <v>12</v>
      </c>
      <c r="E19" t="s">
        <v>35</v>
      </c>
      <c r="F19">
        <v>16</v>
      </c>
      <c r="G19">
        <v>39</v>
      </c>
      <c r="H19">
        <v>258</v>
      </c>
      <c r="I19">
        <v>190</v>
      </c>
      <c r="J19">
        <v>95</v>
      </c>
      <c r="K19">
        <v>21</v>
      </c>
      <c r="L19">
        <v>35</v>
      </c>
      <c r="M19">
        <v>31</v>
      </c>
      <c r="N19">
        <v>25</v>
      </c>
      <c r="O19">
        <v>15</v>
      </c>
      <c r="P19">
        <v>17</v>
      </c>
      <c r="Q19">
        <v>23</v>
      </c>
      <c r="R19">
        <v>11</v>
      </c>
      <c r="S19">
        <v>8</v>
      </c>
      <c r="T19">
        <v>49</v>
      </c>
      <c r="U19">
        <v>103</v>
      </c>
      <c r="V19">
        <v>278</v>
      </c>
      <c r="W19">
        <v>254</v>
      </c>
      <c r="X19">
        <v>246</v>
      </c>
      <c r="Y19">
        <v>41</v>
      </c>
      <c r="Z19">
        <v>59</v>
      </c>
      <c r="AA19">
        <v>36</v>
      </c>
      <c r="AB19">
        <v>36</v>
      </c>
      <c r="AC19">
        <v>22</v>
      </c>
      <c r="AD19">
        <v>12</v>
      </c>
      <c r="AE19">
        <v>93</v>
      </c>
      <c r="AF19">
        <f t="shared" si="12"/>
        <v>36</v>
      </c>
      <c r="AG19">
        <f t="shared" si="67"/>
        <v>39</v>
      </c>
      <c r="AH19">
        <f t="shared" si="68"/>
        <v>36</v>
      </c>
      <c r="AI19">
        <f t="shared" si="69"/>
        <v>36</v>
      </c>
      <c r="AJ19">
        <f t="shared" si="49"/>
        <v>36</v>
      </c>
      <c r="AK19">
        <f t="shared" si="50"/>
        <v>21</v>
      </c>
      <c r="AL19">
        <f t="shared" si="51"/>
        <v>35</v>
      </c>
      <c r="AM19">
        <f t="shared" si="52"/>
        <v>31</v>
      </c>
      <c r="AN19">
        <f t="shared" si="53"/>
        <v>25</v>
      </c>
      <c r="AO19">
        <f t="shared" si="54"/>
        <v>36</v>
      </c>
      <c r="AP19">
        <f t="shared" si="55"/>
        <v>36</v>
      </c>
      <c r="AQ19">
        <f t="shared" si="56"/>
        <v>23</v>
      </c>
      <c r="AR19">
        <f t="shared" si="57"/>
        <v>36</v>
      </c>
      <c r="AS19">
        <f t="shared" si="58"/>
        <v>36</v>
      </c>
      <c r="AT19">
        <f t="shared" si="59"/>
        <v>49</v>
      </c>
      <c r="AU19">
        <f t="shared" si="60"/>
        <v>36</v>
      </c>
      <c r="AV19">
        <f t="shared" si="61"/>
        <v>36</v>
      </c>
      <c r="AW19">
        <f t="shared" si="62"/>
        <v>36</v>
      </c>
      <c r="AX19">
        <f t="shared" si="63"/>
        <v>36</v>
      </c>
      <c r="AY19">
        <f t="shared" si="64"/>
        <v>41</v>
      </c>
      <c r="AZ19">
        <f t="shared" si="65"/>
        <v>59</v>
      </c>
      <c r="BA19">
        <f t="shared" si="66"/>
        <v>36</v>
      </c>
      <c r="BB19">
        <f t="shared" si="13"/>
        <v>36</v>
      </c>
      <c r="BC19">
        <f t="shared" si="14"/>
        <v>22</v>
      </c>
      <c r="BD19">
        <f t="shared" si="15"/>
        <v>36</v>
      </c>
      <c r="BE19">
        <f t="shared" si="16"/>
        <v>36</v>
      </c>
      <c r="BF19">
        <f t="shared" si="17"/>
        <v>35.42307692307692</v>
      </c>
      <c r="BG19">
        <f t="shared" si="18"/>
        <v>35.400887573964496</v>
      </c>
      <c r="BH19">
        <f t="shared" si="19"/>
        <v>35.262460172963131</v>
      </c>
      <c r="BI19">
        <f t="shared" si="20"/>
        <v>35.234093256538635</v>
      </c>
      <c r="BJ19">
        <f t="shared" si="21"/>
        <v>35.204635304867047</v>
      </c>
      <c r="BK19">
        <f t="shared" si="22"/>
        <v>35.174044355054235</v>
      </c>
      <c r="BL19">
        <f t="shared" si="23"/>
        <v>35.719199907171706</v>
      </c>
      <c r="BM19">
        <f t="shared" si="24"/>
        <v>35.746861442062929</v>
      </c>
      <c r="BN19">
        <f t="shared" si="25"/>
        <v>35.929433035988424</v>
      </c>
      <c r="BO19">
        <f t="shared" si="26"/>
        <v>36.349795845064904</v>
      </c>
      <c r="BP19">
        <f t="shared" si="27"/>
        <v>36.363249531413551</v>
      </c>
      <c r="BQ19">
        <f t="shared" si="28"/>
        <v>36.377220667237154</v>
      </c>
      <c r="BR19">
        <f t="shared" si="29"/>
        <v>36.891729154438579</v>
      </c>
      <c r="BS19">
        <f t="shared" si="30"/>
        <v>36.926026429609294</v>
      </c>
      <c r="BT19">
        <f t="shared" si="31"/>
        <v>36.961642830748119</v>
      </c>
      <c r="BU19">
        <f t="shared" si="32"/>
        <v>36.498629093469198</v>
      </c>
      <c r="BV19">
        <f t="shared" si="33"/>
        <v>36.5178071355257</v>
      </c>
      <c r="BW19">
        <f t="shared" si="34"/>
        <v>36.537722794584383</v>
      </c>
      <c r="BX19">
        <f t="shared" si="35"/>
        <v>36.558404440529941</v>
      </c>
      <c r="BY19">
        <f t="shared" si="36"/>
        <v>36.57988153439647</v>
      </c>
      <c r="BZ19">
        <f t="shared" si="37"/>
        <v>36.409876978027107</v>
      </c>
      <c r="CA19">
        <f t="shared" si="38"/>
        <v>35.541026092566611</v>
      </c>
      <c r="CB19">
        <f t="shared" si="39"/>
        <v>35.523373249973019</v>
      </c>
      <c r="CC19">
        <f t="shared" si="40"/>
        <v>35.50504145189506</v>
      </c>
      <c r="CD19">
        <f t="shared" si="41"/>
        <v>36.02446612312179</v>
      </c>
      <c r="CE19">
        <f t="shared" si="42"/>
        <v>36.025407127857243</v>
      </c>
      <c r="CF19">
        <f t="shared" si="43"/>
        <v>36.026384325082525</v>
      </c>
      <c r="CG19">
        <f t="shared" si="44"/>
        <v>36.049588455928898</v>
      </c>
      <c r="CH19">
        <f t="shared" si="45"/>
        <v>36.074538489850603</v>
      </c>
      <c r="CI19">
        <f t="shared" si="46"/>
        <v>36.105772271269352</v>
      </c>
      <c r="CJ19">
        <f t="shared" si="47"/>
        <v>36.139298387220535</v>
      </c>
      <c r="CK19">
        <f t="shared" si="48"/>
        <v>36.175246967311054</v>
      </c>
    </row>
    <row r="20" spans="1:89" hidden="1" x14ac:dyDescent="0.3">
      <c r="A20">
        <v>17</v>
      </c>
      <c r="B20" t="s">
        <v>78</v>
      </c>
      <c r="C20" t="s">
        <v>79</v>
      </c>
      <c r="D20" t="s">
        <v>80</v>
      </c>
      <c r="E20" t="s">
        <v>35</v>
      </c>
      <c r="F20">
        <v>203</v>
      </c>
      <c r="G20">
        <v>163</v>
      </c>
      <c r="H20">
        <v>179</v>
      </c>
      <c r="I20">
        <v>188</v>
      </c>
      <c r="J20">
        <v>380</v>
      </c>
      <c r="K20">
        <v>185</v>
      </c>
      <c r="L20">
        <v>250</v>
      </c>
      <c r="M20">
        <v>466</v>
      </c>
      <c r="N20">
        <v>377</v>
      </c>
      <c r="O20">
        <v>314</v>
      </c>
      <c r="P20">
        <v>351</v>
      </c>
      <c r="Q20">
        <v>405</v>
      </c>
      <c r="R20">
        <v>297</v>
      </c>
      <c r="S20">
        <v>156</v>
      </c>
      <c r="T20">
        <v>68</v>
      </c>
      <c r="U20">
        <v>218</v>
      </c>
      <c r="V20">
        <v>196</v>
      </c>
      <c r="W20">
        <v>226</v>
      </c>
      <c r="X20">
        <v>176</v>
      </c>
      <c r="Y20">
        <v>72</v>
      </c>
      <c r="Z20">
        <v>16</v>
      </c>
      <c r="AA20">
        <v>1</v>
      </c>
      <c r="AB20">
        <v>0</v>
      </c>
      <c r="AC20">
        <v>115</v>
      </c>
      <c r="AD20">
        <v>549</v>
      </c>
      <c r="AE20">
        <v>220</v>
      </c>
      <c r="AF20">
        <f t="shared" si="12"/>
        <v>203</v>
      </c>
      <c r="AG20">
        <f t="shared" si="67"/>
        <v>163</v>
      </c>
      <c r="AH20">
        <f t="shared" si="68"/>
        <v>179</v>
      </c>
      <c r="AI20">
        <f t="shared" si="69"/>
        <v>188</v>
      </c>
      <c r="AJ20">
        <f t="shared" si="49"/>
        <v>380</v>
      </c>
      <c r="AK20">
        <f t="shared" si="50"/>
        <v>185</v>
      </c>
      <c r="AL20">
        <f t="shared" si="51"/>
        <v>250</v>
      </c>
      <c r="AM20">
        <f t="shared" si="52"/>
        <v>199.5</v>
      </c>
      <c r="AN20">
        <f t="shared" si="53"/>
        <v>377</v>
      </c>
      <c r="AO20">
        <f t="shared" si="54"/>
        <v>314</v>
      </c>
      <c r="AP20">
        <f t="shared" si="55"/>
        <v>351</v>
      </c>
      <c r="AQ20">
        <f t="shared" si="56"/>
        <v>199.5</v>
      </c>
      <c r="AR20">
        <f t="shared" si="57"/>
        <v>297</v>
      </c>
      <c r="AS20">
        <f t="shared" si="58"/>
        <v>156</v>
      </c>
      <c r="AT20">
        <f t="shared" si="59"/>
        <v>199.5</v>
      </c>
      <c r="AU20">
        <f t="shared" si="60"/>
        <v>218</v>
      </c>
      <c r="AV20">
        <f t="shared" si="61"/>
        <v>196</v>
      </c>
      <c r="AW20">
        <f t="shared" si="62"/>
        <v>226</v>
      </c>
      <c r="AX20">
        <f t="shared" si="63"/>
        <v>176</v>
      </c>
      <c r="AY20">
        <f t="shared" si="64"/>
        <v>199.5</v>
      </c>
      <c r="AZ20">
        <f t="shared" si="65"/>
        <v>199.5</v>
      </c>
      <c r="BA20">
        <f t="shared" si="66"/>
        <v>199.5</v>
      </c>
      <c r="BB20">
        <f t="shared" si="13"/>
        <v>199.5</v>
      </c>
      <c r="BC20">
        <f t="shared" ref="BC20:BC83" si="70">IF(OR(AC20&lt;(MEDIAN($F20:$AE20)/2),AC20&gt;(MEDIAN($F20:$AE20)*2)),MEDIAN($F20:$AE20),AC20)</f>
        <v>115</v>
      </c>
      <c r="BD20">
        <f t="shared" ref="BD20:BD83" si="71">IF(OR(AD20&lt;(MEDIAN($F20:$AE20)/2),AD20&gt;(MEDIAN($F20:$AE20)*2)),MEDIAN($F20:$AE20),AD20)</f>
        <v>199.5</v>
      </c>
      <c r="BE20">
        <f t="shared" ref="BE20:BE83" si="72">IF(OR(AE20&lt;(MEDIAN($F20:$AE20)/2),AE20&gt;(MEDIAN($F20:$AE20)*2)),MEDIAN($F20:$AE20),AE20)</f>
        <v>220</v>
      </c>
      <c r="BF20">
        <f t="shared" si="17"/>
        <v>222.69230769230768</v>
      </c>
      <c r="BG20">
        <f t="shared" si="18"/>
        <v>223.44970414201183</v>
      </c>
      <c r="BH20">
        <f t="shared" si="19"/>
        <v>225.77469276285845</v>
      </c>
      <c r="BI20">
        <f t="shared" si="20"/>
        <v>227.57371940758378</v>
      </c>
      <c r="BJ20">
        <f t="shared" si="21"/>
        <v>229.09578553864469</v>
      </c>
      <c r="BK20">
        <f t="shared" si="22"/>
        <v>223.29177729013102</v>
      </c>
      <c r="BL20">
        <f t="shared" si="23"/>
        <v>224.76453795513606</v>
      </c>
      <c r="BM20">
        <f t="shared" si="24"/>
        <v>223.79394326110284</v>
      </c>
      <c r="BN20">
        <f t="shared" si="25"/>
        <v>224.72832569422218</v>
      </c>
      <c r="BO20">
        <f t="shared" si="26"/>
        <v>218.87172283630764</v>
      </c>
      <c r="BP20">
        <f t="shared" si="27"/>
        <v>215.21294294539638</v>
      </c>
      <c r="BQ20">
        <f t="shared" si="28"/>
        <v>209.99036382791161</v>
      </c>
      <c r="BR20">
        <f t="shared" si="29"/>
        <v>210.39383935975439</v>
      </c>
      <c r="BS20">
        <f t="shared" si="30"/>
        <v>207.06283318128337</v>
      </c>
      <c r="BT20">
        <f t="shared" si="31"/>
        <v>209.02678830364042</v>
      </c>
      <c r="BU20">
        <f t="shared" si="32"/>
        <v>209.39320323839587</v>
      </c>
      <c r="BV20">
        <f t="shared" si="33"/>
        <v>209.06217259371877</v>
      </c>
      <c r="BW20">
        <f t="shared" si="34"/>
        <v>209.56456384732334</v>
      </c>
      <c r="BX20">
        <f t="shared" si="35"/>
        <v>208.932431687605</v>
      </c>
      <c r="BY20">
        <f t="shared" si="36"/>
        <v>210.19906367558977</v>
      </c>
      <c r="BZ20">
        <f t="shared" si="37"/>
        <v>210.61056612465097</v>
      </c>
      <c r="CA20">
        <f t="shared" si="38"/>
        <v>211.03789559098371</v>
      </c>
      <c r="CB20">
        <f t="shared" si="39"/>
        <v>211.48166080602155</v>
      </c>
      <c r="CC20">
        <f t="shared" si="40"/>
        <v>211.94249391394547</v>
      </c>
      <c r="CD20">
        <f t="shared" si="41"/>
        <v>215.67105137217413</v>
      </c>
      <c r="CE20">
        <f t="shared" si="42"/>
        <v>216.29301488648855</v>
      </c>
      <c r="CF20">
        <f t="shared" si="43"/>
        <v>216.15043853596887</v>
      </c>
      <c r="CG20">
        <f t="shared" si="44"/>
        <v>215.89882818380195</v>
      </c>
      <c r="CH20">
        <f t="shared" si="45"/>
        <v>215.60840987771701</v>
      </c>
      <c r="CI20">
        <f t="shared" si="46"/>
        <v>215.21739899751921</v>
      </c>
      <c r="CJ20">
        <f t="shared" si="47"/>
        <v>214.74215590482439</v>
      </c>
      <c r="CK20">
        <f t="shared" si="48"/>
        <v>214.19009322660057</v>
      </c>
    </row>
    <row r="21" spans="1:89" hidden="1" x14ac:dyDescent="0.3">
      <c r="A21">
        <v>18</v>
      </c>
      <c r="B21" t="s">
        <v>81</v>
      </c>
      <c r="C21" t="s">
        <v>82</v>
      </c>
      <c r="D21" t="s">
        <v>12</v>
      </c>
      <c r="E21" t="s">
        <v>35</v>
      </c>
      <c r="F21">
        <v>191</v>
      </c>
      <c r="G21">
        <v>186</v>
      </c>
      <c r="H21">
        <v>183</v>
      </c>
      <c r="I21">
        <v>153</v>
      </c>
      <c r="J21">
        <v>271</v>
      </c>
      <c r="K21">
        <v>191</v>
      </c>
      <c r="L21">
        <v>322</v>
      </c>
      <c r="M21">
        <v>320</v>
      </c>
      <c r="N21">
        <v>387</v>
      </c>
      <c r="O21">
        <v>173</v>
      </c>
      <c r="P21">
        <v>109</v>
      </c>
      <c r="Q21">
        <v>131</v>
      </c>
      <c r="R21">
        <v>37</v>
      </c>
      <c r="S21">
        <v>21</v>
      </c>
      <c r="T21">
        <v>0</v>
      </c>
      <c r="U21">
        <v>5</v>
      </c>
      <c r="V21">
        <v>3</v>
      </c>
      <c r="W21">
        <v>3</v>
      </c>
      <c r="X21">
        <v>137</v>
      </c>
      <c r="Y21">
        <v>382</v>
      </c>
      <c r="Z21">
        <v>234</v>
      </c>
      <c r="AA21">
        <v>145</v>
      </c>
      <c r="AB21">
        <v>138</v>
      </c>
      <c r="AC21">
        <v>207</v>
      </c>
      <c r="AD21">
        <v>175</v>
      </c>
      <c r="AE21">
        <v>175</v>
      </c>
      <c r="AF21">
        <f t="shared" si="12"/>
        <v>191</v>
      </c>
      <c r="AG21">
        <f t="shared" si="67"/>
        <v>186</v>
      </c>
      <c r="AH21">
        <f t="shared" si="68"/>
        <v>183</v>
      </c>
      <c r="AI21">
        <f t="shared" si="69"/>
        <v>153</v>
      </c>
      <c r="AJ21">
        <f t="shared" si="49"/>
        <v>271</v>
      </c>
      <c r="AK21">
        <f t="shared" si="50"/>
        <v>191</v>
      </c>
      <c r="AL21">
        <f t="shared" si="51"/>
        <v>322</v>
      </c>
      <c r="AM21">
        <f t="shared" si="52"/>
        <v>320</v>
      </c>
      <c r="AN21">
        <f t="shared" si="53"/>
        <v>174</v>
      </c>
      <c r="AO21">
        <f t="shared" si="54"/>
        <v>173</v>
      </c>
      <c r="AP21">
        <f t="shared" si="55"/>
        <v>109</v>
      </c>
      <c r="AQ21">
        <f t="shared" si="56"/>
        <v>131</v>
      </c>
      <c r="AR21">
        <f t="shared" si="57"/>
        <v>174</v>
      </c>
      <c r="AS21">
        <f t="shared" si="58"/>
        <v>174</v>
      </c>
      <c r="AT21">
        <f t="shared" si="59"/>
        <v>174</v>
      </c>
      <c r="AU21">
        <f t="shared" si="60"/>
        <v>174</v>
      </c>
      <c r="AV21">
        <f t="shared" si="61"/>
        <v>174</v>
      </c>
      <c r="AW21">
        <f t="shared" si="62"/>
        <v>174</v>
      </c>
      <c r="AX21">
        <f t="shared" si="63"/>
        <v>137</v>
      </c>
      <c r="AY21">
        <f t="shared" si="64"/>
        <v>174</v>
      </c>
      <c r="AZ21">
        <f t="shared" si="65"/>
        <v>234</v>
      </c>
      <c r="BA21">
        <f t="shared" si="66"/>
        <v>145</v>
      </c>
      <c r="BB21">
        <f t="shared" si="13"/>
        <v>138</v>
      </c>
      <c r="BC21">
        <f t="shared" si="70"/>
        <v>207</v>
      </c>
      <c r="BD21">
        <f t="shared" si="71"/>
        <v>175</v>
      </c>
      <c r="BE21">
        <f t="shared" si="72"/>
        <v>175</v>
      </c>
      <c r="BF21">
        <f t="shared" si="17"/>
        <v>185.88461538461539</v>
      </c>
      <c r="BG21">
        <f t="shared" si="18"/>
        <v>185.6878698224852</v>
      </c>
      <c r="BH21">
        <f t="shared" si="19"/>
        <v>185.67586481565772</v>
      </c>
      <c r="BI21">
        <f t="shared" si="20"/>
        <v>185.77878269318302</v>
      </c>
      <c r="BJ21">
        <f t="shared" si="21"/>
        <v>187.03950510445927</v>
      </c>
      <c r="BK21">
        <f t="shared" si="22"/>
        <v>183.8102553007846</v>
      </c>
      <c r="BL21">
        <f t="shared" si="23"/>
        <v>183.53372665850708</v>
      </c>
      <c r="BM21">
        <f t="shared" si="24"/>
        <v>178.20810076075742</v>
      </c>
      <c r="BN21">
        <f t="shared" si="25"/>
        <v>172.75456617463271</v>
      </c>
      <c r="BO21">
        <f t="shared" si="26"/>
        <v>172.70666487365705</v>
      </c>
      <c r="BP21">
        <f t="shared" si="27"/>
        <v>172.69538275341304</v>
      </c>
      <c r="BQ21">
        <f t="shared" si="28"/>
        <v>175.14520516700591</v>
      </c>
      <c r="BR21">
        <f t="shared" si="29"/>
        <v>176.84309767342918</v>
      </c>
      <c r="BS21">
        <f t="shared" si="30"/>
        <v>176.95244758394568</v>
      </c>
      <c r="BT21">
        <f t="shared" si="31"/>
        <v>177.06600326025125</v>
      </c>
      <c r="BU21">
        <f t="shared" si="32"/>
        <v>177.18392646256859</v>
      </c>
      <c r="BV21">
        <f t="shared" si="33"/>
        <v>177.30638517266743</v>
      </c>
      <c r="BW21">
        <f t="shared" si="34"/>
        <v>177.43355383315469</v>
      </c>
      <c r="BX21">
        <f t="shared" si="35"/>
        <v>177.56561359596827</v>
      </c>
      <c r="BY21">
        <f t="shared" si="36"/>
        <v>179.12582950350549</v>
      </c>
      <c r="BZ21">
        <f t="shared" si="37"/>
        <v>179.32297679210188</v>
      </c>
      <c r="CA21">
        <f t="shared" si="38"/>
        <v>177.22001436102892</v>
      </c>
      <c r="CB21">
        <f t="shared" si="39"/>
        <v>178.45924568260696</v>
      </c>
      <c r="CC21">
        <f t="shared" si="40"/>
        <v>180.01537051655336</v>
      </c>
      <c r="CD21">
        <f t="shared" si="41"/>
        <v>178.97750015180537</v>
      </c>
      <c r="CE21">
        <f t="shared" si="42"/>
        <v>179.13048092687481</v>
      </c>
      <c r="CF21">
        <f t="shared" si="43"/>
        <v>179.28934557790851</v>
      </c>
      <c r="CG21">
        <f t="shared" si="44"/>
        <v>179.03568135457363</v>
      </c>
      <c r="CH21">
        <f t="shared" si="45"/>
        <v>178.77982795196161</v>
      </c>
      <c r="CI21">
        <f t="shared" si="46"/>
        <v>178.5145957648964</v>
      </c>
      <c r="CJ21">
        <f t="shared" si="47"/>
        <v>178.23520395996235</v>
      </c>
      <c r="CK21">
        <f t="shared" si="48"/>
        <v>177.89657699286633</v>
      </c>
    </row>
    <row r="22" spans="1:89" hidden="1" x14ac:dyDescent="0.3">
      <c r="A22">
        <v>19</v>
      </c>
      <c r="B22" t="s">
        <v>83</v>
      </c>
      <c r="C22" t="s">
        <v>84</v>
      </c>
      <c r="D22" t="s">
        <v>44</v>
      </c>
      <c r="E22" t="s">
        <v>35</v>
      </c>
      <c r="F22">
        <v>22</v>
      </c>
      <c r="G22">
        <v>87</v>
      </c>
      <c r="H22">
        <v>65</v>
      </c>
      <c r="I22">
        <v>71</v>
      </c>
      <c r="J22">
        <v>217</v>
      </c>
      <c r="K22">
        <v>166</v>
      </c>
      <c r="L22">
        <v>157</v>
      </c>
      <c r="M22">
        <v>125</v>
      </c>
      <c r="N22">
        <v>187</v>
      </c>
      <c r="O22">
        <v>83</v>
      </c>
      <c r="P22">
        <v>87</v>
      </c>
      <c r="Q22">
        <v>117</v>
      </c>
      <c r="R22">
        <v>69</v>
      </c>
      <c r="S22">
        <v>54</v>
      </c>
      <c r="T22">
        <v>16</v>
      </c>
      <c r="U22">
        <v>59</v>
      </c>
      <c r="V22">
        <v>68</v>
      </c>
      <c r="W22">
        <v>126</v>
      </c>
      <c r="X22">
        <v>103</v>
      </c>
      <c r="Y22">
        <v>143</v>
      </c>
      <c r="Z22">
        <v>95</v>
      </c>
      <c r="AA22">
        <v>101</v>
      </c>
      <c r="AB22">
        <v>118</v>
      </c>
      <c r="AC22">
        <v>253</v>
      </c>
      <c r="AD22">
        <v>162</v>
      </c>
      <c r="AE22">
        <v>246</v>
      </c>
      <c r="AF22">
        <f t="shared" si="12"/>
        <v>102</v>
      </c>
      <c r="AG22">
        <f t="shared" si="67"/>
        <v>87</v>
      </c>
      <c r="AH22">
        <f t="shared" si="68"/>
        <v>65</v>
      </c>
      <c r="AI22">
        <f t="shared" si="69"/>
        <v>71</v>
      </c>
      <c r="AJ22">
        <f t="shared" si="49"/>
        <v>102</v>
      </c>
      <c r="AK22">
        <f t="shared" si="50"/>
        <v>166</v>
      </c>
      <c r="AL22">
        <f t="shared" si="51"/>
        <v>157</v>
      </c>
      <c r="AM22">
        <f t="shared" si="52"/>
        <v>125</v>
      </c>
      <c r="AN22">
        <f t="shared" si="53"/>
        <v>187</v>
      </c>
      <c r="AO22">
        <f t="shared" si="54"/>
        <v>83</v>
      </c>
      <c r="AP22">
        <f t="shared" si="55"/>
        <v>87</v>
      </c>
      <c r="AQ22">
        <f t="shared" si="56"/>
        <v>117</v>
      </c>
      <c r="AR22">
        <f t="shared" si="57"/>
        <v>69</v>
      </c>
      <c r="AS22">
        <f t="shared" si="58"/>
        <v>54</v>
      </c>
      <c r="AT22">
        <f t="shared" si="59"/>
        <v>102</v>
      </c>
      <c r="AU22">
        <f t="shared" si="60"/>
        <v>59</v>
      </c>
      <c r="AV22">
        <f t="shared" si="61"/>
        <v>68</v>
      </c>
      <c r="AW22">
        <f t="shared" si="62"/>
        <v>126</v>
      </c>
      <c r="AX22">
        <f t="shared" si="63"/>
        <v>103</v>
      </c>
      <c r="AY22">
        <f t="shared" si="64"/>
        <v>143</v>
      </c>
      <c r="AZ22">
        <f t="shared" si="65"/>
        <v>95</v>
      </c>
      <c r="BA22">
        <f t="shared" si="66"/>
        <v>101</v>
      </c>
      <c r="BB22">
        <f t="shared" si="13"/>
        <v>118</v>
      </c>
      <c r="BC22">
        <f t="shared" si="70"/>
        <v>102</v>
      </c>
      <c r="BD22">
        <f t="shared" si="71"/>
        <v>162</v>
      </c>
      <c r="BE22">
        <f t="shared" si="72"/>
        <v>102</v>
      </c>
      <c r="BF22">
        <f t="shared" si="17"/>
        <v>105.88461538461539</v>
      </c>
      <c r="BG22">
        <f t="shared" si="18"/>
        <v>106.03402366863905</v>
      </c>
      <c r="BH22">
        <f t="shared" si="19"/>
        <v>106.76610150204823</v>
      </c>
      <c r="BI22">
        <f t="shared" si="20"/>
        <v>108.37249002135778</v>
      </c>
      <c r="BJ22">
        <f t="shared" si="21"/>
        <v>109.80989348371769</v>
      </c>
      <c r="BK22">
        <f t="shared" si="22"/>
        <v>110.11027400232221</v>
      </c>
      <c r="BL22">
        <f t="shared" si="23"/>
        <v>107.96066915625768</v>
      </c>
      <c r="BM22">
        <f t="shared" si="24"/>
        <v>106.07454104688297</v>
      </c>
      <c r="BN22">
        <f t="shared" si="25"/>
        <v>105.34663877945542</v>
      </c>
      <c r="BO22">
        <f t="shared" si="26"/>
        <v>102.20612488635756</v>
      </c>
      <c r="BP22">
        <f t="shared" si="27"/>
        <v>102.94482199737132</v>
      </c>
      <c r="BQ22">
        <f t="shared" si="28"/>
        <v>103.55808438188561</v>
      </c>
      <c r="BR22">
        <f t="shared" si="29"/>
        <v>103.04108762734275</v>
      </c>
      <c r="BS22">
        <f t="shared" si="30"/>
        <v>104.35036022839439</v>
      </c>
      <c r="BT22">
        <f t="shared" si="31"/>
        <v>106.2869125448711</v>
      </c>
      <c r="BU22">
        <f t="shared" si="32"/>
        <v>106.4517937965969</v>
      </c>
      <c r="BV22">
        <f t="shared" si="33"/>
        <v>108.27686278877371</v>
      </c>
      <c r="BW22">
        <f t="shared" si="34"/>
        <v>109.82597289603424</v>
      </c>
      <c r="BX22">
        <f t="shared" si="35"/>
        <v>109.2038949304971</v>
      </c>
      <c r="BY22">
        <f t="shared" si="36"/>
        <v>109.44250627397773</v>
      </c>
      <c r="BZ22">
        <f t="shared" si="37"/>
        <v>108.15183343836149</v>
      </c>
      <c r="CA22">
        <f t="shared" si="38"/>
        <v>108.65767318599077</v>
      </c>
      <c r="CB22">
        <f t="shared" si="39"/>
        <v>108.95219907775966</v>
      </c>
      <c r="CC22">
        <f t="shared" si="40"/>
        <v>108.60420673459657</v>
      </c>
      <c r="CD22">
        <f t="shared" si="41"/>
        <v>108.85821468592721</v>
      </c>
      <c r="CE22">
        <f t="shared" si="42"/>
        <v>106.81429986615518</v>
      </c>
      <c r="CF22">
        <f t="shared" si="43"/>
        <v>106.99946524562269</v>
      </c>
      <c r="CG22">
        <f t="shared" si="44"/>
        <v>107.04234408643066</v>
      </c>
      <c r="CH22">
        <f t="shared" si="45"/>
        <v>107.0811256409611</v>
      </c>
      <c r="CI22">
        <f t="shared" si="46"/>
        <v>107.09324195399621</v>
      </c>
      <c r="CJ22">
        <f t="shared" si="47"/>
        <v>107.04404010525153</v>
      </c>
      <c r="CK22">
        <f t="shared" si="48"/>
        <v>106.93766112915668</v>
      </c>
    </row>
    <row r="23" spans="1:89" hidden="1" x14ac:dyDescent="0.3">
      <c r="A23">
        <v>20</v>
      </c>
      <c r="B23" t="s">
        <v>85</v>
      </c>
      <c r="C23" t="s">
        <v>86</v>
      </c>
      <c r="D23" t="s">
        <v>59</v>
      </c>
      <c r="E23" t="s">
        <v>35</v>
      </c>
      <c r="F23">
        <v>3855</v>
      </c>
      <c r="G23">
        <v>1595</v>
      </c>
      <c r="H23">
        <v>1401</v>
      </c>
      <c r="I23">
        <v>1106</v>
      </c>
      <c r="J23">
        <v>2143</v>
      </c>
      <c r="K23">
        <v>1838</v>
      </c>
      <c r="L23">
        <v>741</v>
      </c>
      <c r="M23">
        <v>1324</v>
      </c>
      <c r="N23">
        <v>4234</v>
      </c>
      <c r="O23">
        <v>3132</v>
      </c>
      <c r="P23">
        <v>1983</v>
      </c>
      <c r="Q23">
        <v>2176</v>
      </c>
      <c r="R23">
        <v>1550</v>
      </c>
      <c r="S23">
        <v>1083</v>
      </c>
      <c r="T23">
        <v>217</v>
      </c>
      <c r="U23">
        <v>1978</v>
      </c>
      <c r="V23">
        <v>2087</v>
      </c>
      <c r="W23">
        <v>3449</v>
      </c>
      <c r="X23">
        <v>2504</v>
      </c>
      <c r="Y23">
        <v>2331</v>
      </c>
      <c r="Z23">
        <v>2898</v>
      </c>
      <c r="AA23">
        <v>2697</v>
      </c>
      <c r="AB23">
        <v>3319</v>
      </c>
      <c r="AC23">
        <v>3882</v>
      </c>
      <c r="AD23">
        <v>3209</v>
      </c>
      <c r="AE23">
        <v>4080</v>
      </c>
      <c r="AF23">
        <f t="shared" si="12"/>
        <v>3855</v>
      </c>
      <c r="AG23">
        <f t="shared" si="67"/>
        <v>1595</v>
      </c>
      <c r="AH23">
        <f t="shared" si="68"/>
        <v>1401</v>
      </c>
      <c r="AI23">
        <f t="shared" si="69"/>
        <v>1106</v>
      </c>
      <c r="AJ23">
        <f t="shared" si="49"/>
        <v>2143</v>
      </c>
      <c r="AK23">
        <f t="shared" si="50"/>
        <v>1838</v>
      </c>
      <c r="AL23">
        <f t="shared" si="51"/>
        <v>2159.5</v>
      </c>
      <c r="AM23">
        <f t="shared" si="52"/>
        <v>1324</v>
      </c>
      <c r="AN23">
        <f t="shared" si="53"/>
        <v>4234</v>
      </c>
      <c r="AO23">
        <f t="shared" si="54"/>
        <v>3132</v>
      </c>
      <c r="AP23">
        <f t="shared" si="55"/>
        <v>1983</v>
      </c>
      <c r="AQ23">
        <f t="shared" si="56"/>
        <v>2176</v>
      </c>
      <c r="AR23">
        <f t="shared" si="57"/>
        <v>1550</v>
      </c>
      <c r="AS23">
        <f t="shared" si="58"/>
        <v>1083</v>
      </c>
      <c r="AT23">
        <f t="shared" si="59"/>
        <v>2159.5</v>
      </c>
      <c r="AU23">
        <f t="shared" si="60"/>
        <v>1978</v>
      </c>
      <c r="AV23">
        <f t="shared" si="61"/>
        <v>2087</v>
      </c>
      <c r="AW23">
        <f t="shared" si="62"/>
        <v>3449</v>
      </c>
      <c r="AX23">
        <f t="shared" si="63"/>
        <v>2504</v>
      </c>
      <c r="AY23">
        <f t="shared" si="64"/>
        <v>2331</v>
      </c>
      <c r="AZ23">
        <f t="shared" si="65"/>
        <v>2898</v>
      </c>
      <c r="BA23">
        <f t="shared" si="66"/>
        <v>2697</v>
      </c>
      <c r="BB23">
        <f t="shared" si="13"/>
        <v>3319</v>
      </c>
      <c r="BC23">
        <f t="shared" si="70"/>
        <v>3882</v>
      </c>
      <c r="BD23">
        <f t="shared" si="71"/>
        <v>3209</v>
      </c>
      <c r="BE23">
        <f t="shared" si="72"/>
        <v>4080</v>
      </c>
      <c r="BF23">
        <f t="shared" si="17"/>
        <v>2468.1923076923076</v>
      </c>
      <c r="BG23">
        <f t="shared" si="18"/>
        <v>2414.853550295858</v>
      </c>
      <c r="BH23">
        <f t="shared" si="19"/>
        <v>2446.3863791533909</v>
      </c>
      <c r="BI23">
        <f t="shared" si="20"/>
        <v>2486.5935475823671</v>
      </c>
      <c r="BJ23">
        <f t="shared" si="21"/>
        <v>2539.6932994124581</v>
      </c>
      <c r="BK23">
        <f t="shared" si="22"/>
        <v>2554.9507340052446</v>
      </c>
      <c r="BL23">
        <f t="shared" si="23"/>
        <v>2582.525762236216</v>
      </c>
      <c r="BM23">
        <f t="shared" si="24"/>
        <v>2598.7959838606857</v>
      </c>
      <c r="BN23">
        <f t="shared" si="25"/>
        <v>2647.8265986245583</v>
      </c>
      <c r="BO23">
        <f t="shared" si="26"/>
        <v>2586.8199293408875</v>
      </c>
      <c r="BP23">
        <f t="shared" si="27"/>
        <v>2565.8514650847678</v>
      </c>
      <c r="BQ23">
        <f t="shared" si="28"/>
        <v>2588.2688291264899</v>
      </c>
      <c r="BR23">
        <f t="shared" si="29"/>
        <v>2604.1253225544319</v>
      </c>
      <c r="BS23">
        <f t="shared" si="30"/>
        <v>2644.6686041911407</v>
      </c>
      <c r="BT23">
        <f t="shared" si="31"/>
        <v>2704.7327812754156</v>
      </c>
      <c r="BU23">
        <f t="shared" si="32"/>
        <v>2725.703272862932</v>
      </c>
      <c r="BV23">
        <f t="shared" si="33"/>
        <v>2754.4610910499678</v>
      </c>
      <c r="BW23">
        <f t="shared" si="34"/>
        <v>2780.1326714749662</v>
      </c>
      <c r="BX23">
        <f t="shared" si="35"/>
        <v>2754.4070049932338</v>
      </c>
      <c r="BY23">
        <f t="shared" si="36"/>
        <v>2764.0380436468204</v>
      </c>
      <c r="BZ23">
        <f t="shared" si="37"/>
        <v>2780.6933530178521</v>
      </c>
      <c r="CA23">
        <f t="shared" si="38"/>
        <v>2776.1815589031539</v>
      </c>
      <c r="CB23">
        <f t="shared" si="39"/>
        <v>2779.2270034763519</v>
      </c>
      <c r="CC23">
        <f t="shared" si="40"/>
        <v>2758.4665036100578</v>
      </c>
      <c r="CD23">
        <f t="shared" si="41"/>
        <v>2715.2536768258292</v>
      </c>
      <c r="CE23">
        <f t="shared" si="42"/>
        <v>2696.263433626822</v>
      </c>
      <c r="CF23">
        <f t="shared" si="43"/>
        <v>2643.0427964586229</v>
      </c>
      <c r="CG23">
        <f t="shared" si="44"/>
        <v>2649.7678152573276</v>
      </c>
      <c r="CH23">
        <f t="shared" si="45"/>
        <v>2658.8029792943071</v>
      </c>
      <c r="CI23">
        <f t="shared" si="46"/>
        <v>2666.9728485304959</v>
      </c>
      <c r="CJ23">
        <f t="shared" si="47"/>
        <v>2673.9105139515782</v>
      </c>
      <c r="CK23">
        <f t="shared" si="48"/>
        <v>2679.0727145107749</v>
      </c>
    </row>
    <row r="24" spans="1:89" hidden="1" x14ac:dyDescent="0.3">
      <c r="A24">
        <v>21</v>
      </c>
      <c r="B24" t="s">
        <v>87</v>
      </c>
      <c r="C24" t="s">
        <v>88</v>
      </c>
      <c r="D24" t="s">
        <v>12</v>
      </c>
      <c r="E24" t="s">
        <v>35</v>
      </c>
      <c r="F24">
        <v>61</v>
      </c>
      <c r="G24">
        <v>65</v>
      </c>
      <c r="H24">
        <v>59</v>
      </c>
      <c r="I24">
        <v>60</v>
      </c>
      <c r="J24">
        <v>43</v>
      </c>
      <c r="K24">
        <v>73</v>
      </c>
      <c r="L24">
        <v>121</v>
      </c>
      <c r="M24">
        <v>107</v>
      </c>
      <c r="N24">
        <v>195</v>
      </c>
      <c r="O24">
        <v>77</v>
      </c>
      <c r="P24">
        <v>81</v>
      </c>
      <c r="Q24">
        <v>97</v>
      </c>
      <c r="R24">
        <v>84</v>
      </c>
      <c r="S24">
        <v>35</v>
      </c>
      <c r="T24">
        <v>25</v>
      </c>
      <c r="U24">
        <v>64</v>
      </c>
      <c r="V24">
        <v>57</v>
      </c>
      <c r="W24">
        <v>41</v>
      </c>
      <c r="X24">
        <v>42</v>
      </c>
      <c r="Y24">
        <v>0</v>
      </c>
      <c r="Z24">
        <v>77</v>
      </c>
      <c r="AA24">
        <v>68</v>
      </c>
      <c r="AB24">
        <v>57</v>
      </c>
      <c r="AC24">
        <v>223</v>
      </c>
      <c r="AD24">
        <v>196</v>
      </c>
      <c r="AE24">
        <v>197</v>
      </c>
      <c r="AF24">
        <f t="shared" si="12"/>
        <v>61</v>
      </c>
      <c r="AG24">
        <f t="shared" si="67"/>
        <v>65</v>
      </c>
      <c r="AH24">
        <f t="shared" si="68"/>
        <v>59</v>
      </c>
      <c r="AI24">
        <f t="shared" si="69"/>
        <v>60</v>
      </c>
      <c r="AJ24">
        <f t="shared" si="49"/>
        <v>43</v>
      </c>
      <c r="AK24">
        <f t="shared" si="50"/>
        <v>73</v>
      </c>
      <c r="AL24">
        <f t="shared" si="51"/>
        <v>121</v>
      </c>
      <c r="AM24">
        <f t="shared" si="52"/>
        <v>107</v>
      </c>
      <c r="AN24">
        <f t="shared" si="53"/>
        <v>66.5</v>
      </c>
      <c r="AO24">
        <f t="shared" si="54"/>
        <v>77</v>
      </c>
      <c r="AP24">
        <f t="shared" si="55"/>
        <v>81</v>
      </c>
      <c r="AQ24">
        <f t="shared" si="56"/>
        <v>97</v>
      </c>
      <c r="AR24">
        <f t="shared" si="57"/>
        <v>84</v>
      </c>
      <c r="AS24">
        <f t="shared" si="58"/>
        <v>35</v>
      </c>
      <c r="AT24">
        <f t="shared" si="59"/>
        <v>66.5</v>
      </c>
      <c r="AU24">
        <f t="shared" si="60"/>
        <v>64</v>
      </c>
      <c r="AV24">
        <f t="shared" si="61"/>
        <v>57</v>
      </c>
      <c r="AW24">
        <f t="shared" si="62"/>
        <v>41</v>
      </c>
      <c r="AX24">
        <f t="shared" si="63"/>
        <v>42</v>
      </c>
      <c r="AY24">
        <f t="shared" si="64"/>
        <v>66.5</v>
      </c>
      <c r="AZ24">
        <f t="shared" si="65"/>
        <v>77</v>
      </c>
      <c r="BA24">
        <f t="shared" si="66"/>
        <v>68</v>
      </c>
      <c r="BB24">
        <f t="shared" si="13"/>
        <v>57</v>
      </c>
      <c r="BC24">
        <f t="shared" si="70"/>
        <v>66.5</v>
      </c>
      <c r="BD24">
        <f t="shared" si="71"/>
        <v>66.5</v>
      </c>
      <c r="BE24">
        <f t="shared" si="72"/>
        <v>66.5</v>
      </c>
      <c r="BF24">
        <f t="shared" si="17"/>
        <v>68</v>
      </c>
      <c r="BG24">
        <f t="shared" si="18"/>
        <v>68.269230769230774</v>
      </c>
      <c r="BH24">
        <f t="shared" si="19"/>
        <v>68.394970414201183</v>
      </c>
      <c r="BI24">
        <f t="shared" si="20"/>
        <v>68.756315430131991</v>
      </c>
      <c r="BJ24">
        <f t="shared" si="21"/>
        <v>69.093096792829385</v>
      </c>
      <c r="BK24">
        <f t="shared" si="22"/>
        <v>70.096677438707431</v>
      </c>
      <c r="BL24">
        <f t="shared" si="23"/>
        <v>69.985011186350022</v>
      </c>
      <c r="BM24">
        <f t="shared" si="24"/>
        <v>68.022896231978876</v>
      </c>
      <c r="BN24">
        <f t="shared" si="25"/>
        <v>66.52377685628575</v>
      </c>
      <c r="BO24">
        <f t="shared" si="26"/>
        <v>66.524691350758289</v>
      </c>
      <c r="BP24">
        <f t="shared" si="27"/>
        <v>66.121794864248983</v>
      </c>
      <c r="BQ24">
        <f t="shared" si="28"/>
        <v>65.549556205181645</v>
      </c>
      <c r="BR24">
        <f t="shared" si="29"/>
        <v>64.339923751534783</v>
      </c>
      <c r="BS24">
        <f t="shared" si="30"/>
        <v>63.583766972747668</v>
      </c>
      <c r="BT24">
        <f t="shared" si="31"/>
        <v>64.683142625545656</v>
      </c>
      <c r="BU24">
        <f t="shared" si="32"/>
        <v>64.613263495758943</v>
      </c>
      <c r="BV24">
        <f t="shared" si="33"/>
        <v>64.636850553288141</v>
      </c>
      <c r="BW24">
        <f t="shared" si="34"/>
        <v>64.930575574568451</v>
      </c>
      <c r="BX24">
        <f t="shared" si="35"/>
        <v>65.850982327436469</v>
      </c>
      <c r="BY24">
        <f t="shared" si="36"/>
        <v>66.768327801568631</v>
      </c>
      <c r="BZ24">
        <f t="shared" si="37"/>
        <v>66.778648101628974</v>
      </c>
      <c r="CA24">
        <f t="shared" si="38"/>
        <v>66.385519182460854</v>
      </c>
      <c r="CB24">
        <f t="shared" si="39"/>
        <v>66.323423766401646</v>
      </c>
      <c r="CC24">
        <f t="shared" si="40"/>
        <v>66.682016988186319</v>
      </c>
      <c r="CD24">
        <f t="shared" si="41"/>
        <v>66.689017641578104</v>
      </c>
      <c r="CE24">
        <f t="shared" si="42"/>
        <v>66.69628755086957</v>
      </c>
      <c r="CF24">
        <f t="shared" si="43"/>
        <v>66.703837072056871</v>
      </c>
      <c r="CG24">
        <f t="shared" si="44"/>
        <v>66.653984651751358</v>
      </c>
      <c r="CH24">
        <f t="shared" si="45"/>
        <v>66.591859801079067</v>
      </c>
      <c r="CI24">
        <f t="shared" si="46"/>
        <v>66.522509392882071</v>
      </c>
      <c r="CJ24">
        <f t="shared" si="47"/>
        <v>66.436593776064768</v>
      </c>
      <c r="CK24">
        <f t="shared" si="48"/>
        <v>66.334420583112291</v>
      </c>
    </row>
    <row r="25" spans="1:89" hidden="1" x14ac:dyDescent="0.3">
      <c r="A25">
        <v>22</v>
      </c>
      <c r="B25" t="s">
        <v>89</v>
      </c>
      <c r="C25" t="s">
        <v>90</v>
      </c>
      <c r="D25" t="s">
        <v>59</v>
      </c>
      <c r="E25" t="s">
        <v>35</v>
      </c>
      <c r="X25">
        <v>925</v>
      </c>
      <c r="Y25">
        <v>3297</v>
      </c>
      <c r="Z25">
        <v>4449</v>
      </c>
      <c r="AA25">
        <v>3370</v>
      </c>
      <c r="AB25">
        <v>2728</v>
      </c>
      <c r="AC25">
        <v>2758</v>
      </c>
      <c r="AD25">
        <v>1227</v>
      </c>
      <c r="AE25">
        <v>3109</v>
      </c>
      <c r="AF25">
        <f t="shared" si="12"/>
        <v>2933.5</v>
      </c>
      <c r="AG25">
        <f t="shared" si="67"/>
        <v>2933.5</v>
      </c>
      <c r="AH25">
        <f t="shared" si="68"/>
        <v>2933.5</v>
      </c>
      <c r="AI25">
        <f t="shared" si="69"/>
        <v>2933.5</v>
      </c>
      <c r="AJ25">
        <f t="shared" si="49"/>
        <v>2933.5</v>
      </c>
      <c r="AK25">
        <f t="shared" si="50"/>
        <v>2933.5</v>
      </c>
      <c r="AL25">
        <f t="shared" si="51"/>
        <v>2933.5</v>
      </c>
      <c r="AM25">
        <f t="shared" si="52"/>
        <v>2933.5</v>
      </c>
      <c r="AN25">
        <f t="shared" si="53"/>
        <v>2933.5</v>
      </c>
      <c r="AO25">
        <f t="shared" si="54"/>
        <v>2933.5</v>
      </c>
      <c r="AP25">
        <f t="shared" si="55"/>
        <v>2933.5</v>
      </c>
      <c r="AQ25">
        <f t="shared" si="56"/>
        <v>2933.5</v>
      </c>
      <c r="AR25">
        <f t="shared" si="57"/>
        <v>2933.5</v>
      </c>
      <c r="AS25">
        <f t="shared" si="58"/>
        <v>2933.5</v>
      </c>
      <c r="AT25">
        <f t="shared" si="59"/>
        <v>2933.5</v>
      </c>
      <c r="AU25">
        <f t="shared" si="60"/>
        <v>2933.5</v>
      </c>
      <c r="AV25">
        <f t="shared" si="61"/>
        <v>2933.5</v>
      </c>
      <c r="AW25">
        <f t="shared" si="62"/>
        <v>2933.5</v>
      </c>
      <c r="AX25">
        <f t="shared" si="63"/>
        <v>2933.5</v>
      </c>
      <c r="AY25">
        <f t="shared" si="64"/>
        <v>3297</v>
      </c>
      <c r="AZ25">
        <f t="shared" si="65"/>
        <v>4449</v>
      </c>
      <c r="BA25">
        <f t="shared" si="66"/>
        <v>3370</v>
      </c>
      <c r="BB25">
        <f t="shared" si="13"/>
        <v>2728</v>
      </c>
      <c r="BC25">
        <f t="shared" si="70"/>
        <v>2758</v>
      </c>
      <c r="BD25">
        <f t="shared" si="71"/>
        <v>2933.5</v>
      </c>
      <c r="BE25">
        <f t="shared" si="72"/>
        <v>3109</v>
      </c>
      <c r="BF25">
        <f t="shared" si="17"/>
        <v>3014.6538461538462</v>
      </c>
      <c r="BG25">
        <f t="shared" si="18"/>
        <v>3017.7751479289941</v>
      </c>
      <c r="BH25">
        <f t="shared" si="19"/>
        <v>3021.0164997724164</v>
      </c>
      <c r="BI25">
        <f t="shared" si="20"/>
        <v>3024.3825189944328</v>
      </c>
      <c r="BJ25">
        <f t="shared" si="21"/>
        <v>3027.8780004942187</v>
      </c>
      <c r="BK25">
        <f t="shared" si="22"/>
        <v>3031.5079235901503</v>
      </c>
      <c r="BL25">
        <f t="shared" si="23"/>
        <v>3035.2774591128482</v>
      </c>
      <c r="BM25">
        <f t="shared" si="24"/>
        <v>3039.1919767710351</v>
      </c>
      <c r="BN25">
        <f t="shared" si="25"/>
        <v>3043.2570528006904</v>
      </c>
      <c r="BO25">
        <f t="shared" si="26"/>
        <v>3047.4784779084093</v>
      </c>
      <c r="BP25">
        <f t="shared" si="27"/>
        <v>3051.8622655202707</v>
      </c>
      <c r="BQ25">
        <f t="shared" si="28"/>
        <v>3056.4146603479739</v>
      </c>
      <c r="BR25">
        <f t="shared" si="29"/>
        <v>3061.1421472844345</v>
      </c>
      <c r="BS25">
        <f t="shared" si="30"/>
        <v>3066.0514606415281</v>
      </c>
      <c r="BT25">
        <f t="shared" si="31"/>
        <v>3071.149593743125</v>
      </c>
      <c r="BU25">
        <f t="shared" si="32"/>
        <v>3076.4438088870911</v>
      </c>
      <c r="BV25">
        <f t="shared" si="33"/>
        <v>3081.9416476904412</v>
      </c>
      <c r="BW25">
        <f t="shared" si="34"/>
        <v>3087.6509418323812</v>
      </c>
      <c r="BX25">
        <f t="shared" si="35"/>
        <v>3093.5798242105502</v>
      </c>
      <c r="BY25">
        <f t="shared" si="36"/>
        <v>3099.7367405263408</v>
      </c>
      <c r="BZ25">
        <f t="shared" si="37"/>
        <v>3092.1496920850454</v>
      </c>
      <c r="CA25">
        <f t="shared" si="38"/>
        <v>3039.963141780624</v>
      </c>
      <c r="CB25">
        <f t="shared" si="39"/>
        <v>3027.2694164644945</v>
      </c>
      <c r="CC25">
        <f t="shared" si="40"/>
        <v>3038.7797786362057</v>
      </c>
      <c r="CD25">
        <f t="shared" si="41"/>
        <v>3049.5790008914441</v>
      </c>
      <c r="CE25">
        <f t="shared" si="42"/>
        <v>3054.0435778488077</v>
      </c>
      <c r="CF25">
        <f t="shared" si="43"/>
        <v>3051.9298693045316</v>
      </c>
      <c r="CG25">
        <f t="shared" si="44"/>
        <v>3053.3635625026345</v>
      </c>
      <c r="CH25">
        <f t="shared" si="45"/>
        <v>3054.7323476785436</v>
      </c>
      <c r="CI25">
        <f t="shared" si="46"/>
        <v>3056.0291110595481</v>
      </c>
      <c r="CJ25">
        <f t="shared" si="47"/>
        <v>3057.2462876774371</v>
      </c>
      <c r="CK25">
        <f t="shared" si="48"/>
        <v>3058.3758371844838</v>
      </c>
    </row>
    <row r="26" spans="1:89" hidden="1" x14ac:dyDescent="0.3">
      <c r="A26">
        <v>23</v>
      </c>
      <c r="B26" t="s">
        <v>91</v>
      </c>
      <c r="C26" t="s">
        <v>92</v>
      </c>
      <c r="D26" t="s">
        <v>12</v>
      </c>
      <c r="E26" t="s">
        <v>35</v>
      </c>
      <c r="F26">
        <v>103</v>
      </c>
      <c r="G26">
        <v>136</v>
      </c>
      <c r="H26">
        <v>166</v>
      </c>
      <c r="I26">
        <v>166</v>
      </c>
      <c r="J26">
        <v>117</v>
      </c>
      <c r="K26">
        <v>165</v>
      </c>
      <c r="L26">
        <v>254</v>
      </c>
      <c r="M26">
        <v>240</v>
      </c>
      <c r="N26">
        <v>168</v>
      </c>
      <c r="O26">
        <v>139</v>
      </c>
      <c r="P26">
        <v>84</v>
      </c>
      <c r="Q26">
        <v>95</v>
      </c>
      <c r="R26">
        <v>108</v>
      </c>
      <c r="S26">
        <v>32</v>
      </c>
      <c r="T26">
        <v>18</v>
      </c>
      <c r="U26">
        <v>59</v>
      </c>
      <c r="V26">
        <v>224</v>
      </c>
      <c r="W26">
        <v>370</v>
      </c>
      <c r="X26">
        <v>260</v>
      </c>
      <c r="Y26">
        <v>200</v>
      </c>
      <c r="Z26">
        <v>291</v>
      </c>
      <c r="AA26">
        <v>249</v>
      </c>
      <c r="AB26">
        <v>494</v>
      </c>
      <c r="AC26">
        <v>231</v>
      </c>
      <c r="AD26">
        <v>650</v>
      </c>
      <c r="AE26">
        <v>457</v>
      </c>
      <c r="AF26">
        <f t="shared" si="12"/>
        <v>103</v>
      </c>
      <c r="AG26">
        <f t="shared" si="67"/>
        <v>136</v>
      </c>
      <c r="AH26">
        <f t="shared" si="68"/>
        <v>166</v>
      </c>
      <c r="AI26">
        <f t="shared" si="69"/>
        <v>166</v>
      </c>
      <c r="AJ26">
        <f t="shared" si="49"/>
        <v>117</v>
      </c>
      <c r="AK26">
        <f t="shared" si="50"/>
        <v>165</v>
      </c>
      <c r="AL26">
        <f t="shared" si="51"/>
        <v>254</v>
      </c>
      <c r="AM26">
        <f t="shared" si="52"/>
        <v>240</v>
      </c>
      <c r="AN26">
        <f t="shared" si="53"/>
        <v>168</v>
      </c>
      <c r="AO26">
        <f t="shared" si="54"/>
        <v>139</v>
      </c>
      <c r="AP26">
        <f t="shared" si="55"/>
        <v>84</v>
      </c>
      <c r="AQ26">
        <f t="shared" si="56"/>
        <v>95</v>
      </c>
      <c r="AR26">
        <f t="shared" si="57"/>
        <v>108</v>
      </c>
      <c r="AS26">
        <f t="shared" si="58"/>
        <v>167</v>
      </c>
      <c r="AT26">
        <f t="shared" si="59"/>
        <v>167</v>
      </c>
      <c r="AU26">
        <f t="shared" si="60"/>
        <v>167</v>
      </c>
      <c r="AV26">
        <f t="shared" si="61"/>
        <v>224</v>
      </c>
      <c r="AW26">
        <f t="shared" si="62"/>
        <v>167</v>
      </c>
      <c r="AX26">
        <f t="shared" si="63"/>
        <v>260</v>
      </c>
      <c r="AY26">
        <f t="shared" si="64"/>
        <v>200</v>
      </c>
      <c r="AZ26">
        <f t="shared" si="65"/>
        <v>291</v>
      </c>
      <c r="BA26">
        <f t="shared" si="66"/>
        <v>249</v>
      </c>
      <c r="BB26">
        <f t="shared" si="13"/>
        <v>167</v>
      </c>
      <c r="BC26">
        <f t="shared" si="70"/>
        <v>231</v>
      </c>
      <c r="BD26">
        <f t="shared" si="71"/>
        <v>167</v>
      </c>
      <c r="BE26">
        <f t="shared" si="72"/>
        <v>167</v>
      </c>
      <c r="BF26">
        <f t="shared" si="17"/>
        <v>175.57692307692307</v>
      </c>
      <c r="BG26">
        <f t="shared" si="18"/>
        <v>178.36834319526628</v>
      </c>
      <c r="BH26">
        <f t="shared" si="19"/>
        <v>179.99789485662265</v>
      </c>
      <c r="BI26">
        <f t="shared" si="20"/>
        <v>180.53627542803119</v>
      </c>
      <c r="BJ26">
        <f t="shared" si="21"/>
        <v>181.09536294449393</v>
      </c>
      <c r="BK26">
        <f t="shared" si="22"/>
        <v>183.56056921158986</v>
      </c>
      <c r="BL26">
        <f t="shared" si="23"/>
        <v>184.27443725818949</v>
      </c>
      <c r="BM26">
        <f t="shared" si="24"/>
        <v>181.59268484504292</v>
      </c>
      <c r="BN26">
        <f t="shared" si="25"/>
        <v>179.34624964677533</v>
      </c>
      <c r="BO26">
        <f t="shared" si="26"/>
        <v>179.78264386395901</v>
      </c>
      <c r="BP26">
        <f t="shared" si="27"/>
        <v>181.35120708949592</v>
      </c>
      <c r="BQ26">
        <f t="shared" si="28"/>
        <v>185.09548428524573</v>
      </c>
      <c r="BR26">
        <f t="shared" si="29"/>
        <v>188.56069521929368</v>
      </c>
      <c r="BS26">
        <f t="shared" si="30"/>
        <v>191.65918349695883</v>
      </c>
      <c r="BT26">
        <f t="shared" si="31"/>
        <v>192.60761363145727</v>
      </c>
      <c r="BU26">
        <f t="shared" si="32"/>
        <v>193.59252184805175</v>
      </c>
      <c r="BV26">
        <f t="shared" si="33"/>
        <v>194.6153111498999</v>
      </c>
      <c r="BW26">
        <f t="shared" si="34"/>
        <v>193.48513080951139</v>
      </c>
      <c r="BX26">
        <f t="shared" si="35"/>
        <v>194.5037896868003</v>
      </c>
      <c r="BY26">
        <f t="shared" si="36"/>
        <v>191.9847046747542</v>
      </c>
      <c r="BZ26">
        <f t="shared" si="37"/>
        <v>191.67642408532171</v>
      </c>
      <c r="CA26">
        <f t="shared" si="38"/>
        <v>187.85628655014176</v>
      </c>
      <c r="CB26">
        <f t="shared" si="39"/>
        <v>185.50460526360874</v>
      </c>
      <c r="CC26">
        <f t="shared" si="40"/>
        <v>186.21632085067057</v>
      </c>
      <c r="CD26">
        <f t="shared" si="41"/>
        <v>184.49387165261942</v>
      </c>
      <c r="CE26">
        <f t="shared" si="42"/>
        <v>185.16671287002788</v>
      </c>
      <c r="CF26">
        <f t="shared" si="43"/>
        <v>185.86543259579818</v>
      </c>
      <c r="CG26">
        <f t="shared" si="44"/>
        <v>186.26114450037028</v>
      </c>
      <c r="CH26">
        <f t="shared" si="45"/>
        <v>186.5647137813358</v>
      </c>
      <c r="CI26">
        <f t="shared" si="46"/>
        <v>186.81728373997859</v>
      </c>
      <c r="CJ26">
        <f t="shared" si="47"/>
        <v>187.05886098274584</v>
      </c>
      <c r="CK26">
        <f t="shared" si="48"/>
        <v>187.28822629190938</v>
      </c>
    </row>
    <row r="27" spans="1:89" hidden="1" x14ac:dyDescent="0.3">
      <c r="A27">
        <v>24</v>
      </c>
      <c r="B27" t="s">
        <v>93</v>
      </c>
      <c r="C27" t="s">
        <v>94</v>
      </c>
      <c r="D27" t="s">
        <v>12</v>
      </c>
      <c r="E27" t="s">
        <v>35</v>
      </c>
      <c r="F27">
        <v>66</v>
      </c>
      <c r="G27">
        <v>109</v>
      </c>
      <c r="H27">
        <v>104</v>
      </c>
      <c r="I27">
        <v>93</v>
      </c>
      <c r="J27">
        <v>60</v>
      </c>
      <c r="K27">
        <v>100</v>
      </c>
      <c r="L27">
        <v>94</v>
      </c>
      <c r="M27">
        <v>100</v>
      </c>
      <c r="N27">
        <v>96</v>
      </c>
      <c r="O27">
        <v>90</v>
      </c>
      <c r="P27">
        <v>85</v>
      </c>
      <c r="Q27">
        <v>104</v>
      </c>
      <c r="R27">
        <v>72</v>
      </c>
      <c r="S27">
        <v>37</v>
      </c>
      <c r="T27">
        <v>20</v>
      </c>
      <c r="U27">
        <v>112</v>
      </c>
      <c r="V27">
        <v>126</v>
      </c>
      <c r="W27">
        <v>143</v>
      </c>
      <c r="X27">
        <v>115</v>
      </c>
      <c r="Y27">
        <v>100</v>
      </c>
      <c r="Z27">
        <v>103</v>
      </c>
      <c r="AA27">
        <v>88</v>
      </c>
      <c r="AB27">
        <v>99</v>
      </c>
      <c r="AC27">
        <v>72</v>
      </c>
      <c r="AD27">
        <v>108</v>
      </c>
      <c r="AE27">
        <v>130</v>
      </c>
      <c r="AF27">
        <f t="shared" si="12"/>
        <v>66</v>
      </c>
      <c r="AG27">
        <f t="shared" si="67"/>
        <v>109</v>
      </c>
      <c r="AH27">
        <f t="shared" si="68"/>
        <v>104</v>
      </c>
      <c r="AI27">
        <f t="shared" si="69"/>
        <v>93</v>
      </c>
      <c r="AJ27">
        <f t="shared" si="49"/>
        <v>60</v>
      </c>
      <c r="AK27">
        <f t="shared" si="50"/>
        <v>100</v>
      </c>
      <c r="AL27">
        <f t="shared" si="51"/>
        <v>94</v>
      </c>
      <c r="AM27">
        <f t="shared" si="52"/>
        <v>100</v>
      </c>
      <c r="AN27">
        <f t="shared" si="53"/>
        <v>96</v>
      </c>
      <c r="AO27">
        <f t="shared" si="54"/>
        <v>90</v>
      </c>
      <c r="AP27">
        <f t="shared" si="55"/>
        <v>85</v>
      </c>
      <c r="AQ27">
        <f t="shared" si="56"/>
        <v>104</v>
      </c>
      <c r="AR27">
        <f t="shared" si="57"/>
        <v>72</v>
      </c>
      <c r="AS27">
        <f t="shared" si="58"/>
        <v>99.5</v>
      </c>
      <c r="AT27">
        <f t="shared" si="59"/>
        <v>99.5</v>
      </c>
      <c r="AU27">
        <f t="shared" si="60"/>
        <v>112</v>
      </c>
      <c r="AV27">
        <f t="shared" si="61"/>
        <v>126</v>
      </c>
      <c r="AW27">
        <f t="shared" si="62"/>
        <v>143</v>
      </c>
      <c r="AX27">
        <f t="shared" si="63"/>
        <v>115</v>
      </c>
      <c r="AY27">
        <f t="shared" si="64"/>
        <v>100</v>
      </c>
      <c r="AZ27">
        <f t="shared" si="65"/>
        <v>103</v>
      </c>
      <c r="BA27">
        <f t="shared" si="66"/>
        <v>88</v>
      </c>
      <c r="BB27">
        <f t="shared" si="13"/>
        <v>99</v>
      </c>
      <c r="BC27">
        <f t="shared" si="70"/>
        <v>72</v>
      </c>
      <c r="BD27">
        <f t="shared" si="71"/>
        <v>108</v>
      </c>
      <c r="BE27">
        <f t="shared" si="72"/>
        <v>130</v>
      </c>
      <c r="BF27">
        <f t="shared" si="17"/>
        <v>98.769230769230774</v>
      </c>
      <c r="BG27">
        <f t="shared" si="18"/>
        <v>100.02958579881657</v>
      </c>
      <c r="BH27">
        <f t="shared" si="19"/>
        <v>99.68456986800183</v>
      </c>
      <c r="BI27">
        <f t="shared" si="20"/>
        <v>99.518591786001906</v>
      </c>
      <c r="BJ27">
        <f t="shared" si="21"/>
        <v>99.769306854694278</v>
      </c>
      <c r="BK27">
        <f t="shared" si="22"/>
        <v>101.29889557987482</v>
      </c>
      <c r="BL27">
        <f t="shared" si="23"/>
        <v>101.34885310217769</v>
      </c>
      <c r="BM27">
        <f t="shared" si="24"/>
        <v>101.63150129841527</v>
      </c>
      <c r="BN27">
        <f t="shared" si="25"/>
        <v>101.69425134835431</v>
      </c>
      <c r="BO27">
        <f t="shared" si="26"/>
        <v>101.91326101559869</v>
      </c>
      <c r="BP27">
        <f t="shared" si="27"/>
        <v>102.3714633623525</v>
      </c>
      <c r="BQ27">
        <f t="shared" si="28"/>
        <v>103.03959656859685</v>
      </c>
      <c r="BR27">
        <f t="shared" si="29"/>
        <v>103.00265797508135</v>
      </c>
      <c r="BS27">
        <f t="shared" si="30"/>
        <v>104.19506789719989</v>
      </c>
      <c r="BT27">
        <f t="shared" si="31"/>
        <v>104.37564743170758</v>
      </c>
      <c r="BU27">
        <f t="shared" si="32"/>
        <v>104.5631723329271</v>
      </c>
      <c r="BV27">
        <f t="shared" si="33"/>
        <v>104.27714049957814</v>
      </c>
      <c r="BW27">
        <f t="shared" si="34"/>
        <v>103.44164590340807</v>
      </c>
      <c r="BX27">
        <f t="shared" si="35"/>
        <v>101.92017074584683</v>
      </c>
      <c r="BY27">
        <f t="shared" si="36"/>
        <v>101.41710038991786</v>
      </c>
      <c r="BZ27">
        <f t="shared" si="37"/>
        <v>101.47160425106856</v>
      </c>
      <c r="CA27">
        <f t="shared" si="38"/>
        <v>101.41281979918656</v>
      </c>
      <c r="CB27">
        <f t="shared" si="39"/>
        <v>101.92869748377068</v>
      </c>
      <c r="CC27">
        <f t="shared" si="40"/>
        <v>102.04133969468492</v>
      </c>
      <c r="CD27">
        <f t="shared" si="41"/>
        <v>103.19677583678821</v>
      </c>
      <c r="CE27">
        <f t="shared" si="42"/>
        <v>103.01203644589542</v>
      </c>
      <c r="CF27">
        <f t="shared" si="43"/>
        <v>101.97403784766063</v>
      </c>
      <c r="CG27">
        <f t="shared" si="44"/>
        <v>102.09729965836949</v>
      </c>
      <c r="CH27">
        <f t="shared" si="45"/>
        <v>102.17682711450614</v>
      </c>
      <c r="CI27">
        <f t="shared" si="46"/>
        <v>102.27268316244862</v>
      </c>
      <c r="CJ27">
        <f t="shared" si="47"/>
        <v>102.3786097538504</v>
      </c>
      <c r="CK27">
        <f t="shared" si="48"/>
        <v>102.47896755766411</v>
      </c>
    </row>
    <row r="28" spans="1:89" hidden="1" x14ac:dyDescent="0.3">
      <c r="A28">
        <v>25</v>
      </c>
      <c r="B28" t="s">
        <v>97</v>
      </c>
      <c r="C28" t="s">
        <v>98</v>
      </c>
      <c r="D28" t="s">
        <v>59</v>
      </c>
      <c r="E28" t="s">
        <v>35</v>
      </c>
      <c r="F28">
        <v>1857</v>
      </c>
      <c r="G28">
        <v>780</v>
      </c>
      <c r="H28">
        <v>4807</v>
      </c>
      <c r="I28">
        <v>882</v>
      </c>
      <c r="J28">
        <v>1810</v>
      </c>
      <c r="K28">
        <v>2009</v>
      </c>
      <c r="L28">
        <v>2139</v>
      </c>
      <c r="M28">
        <v>2500</v>
      </c>
      <c r="N28">
        <v>1819</v>
      </c>
      <c r="O28">
        <v>3264</v>
      </c>
      <c r="P28">
        <v>3288</v>
      </c>
      <c r="Q28">
        <v>1140</v>
      </c>
      <c r="R28">
        <v>321</v>
      </c>
      <c r="S28">
        <v>1944</v>
      </c>
      <c r="T28">
        <v>74</v>
      </c>
      <c r="U28">
        <v>711</v>
      </c>
      <c r="V28">
        <v>1125</v>
      </c>
      <c r="W28">
        <v>944</v>
      </c>
      <c r="X28">
        <v>1414</v>
      </c>
      <c r="Y28">
        <v>938</v>
      </c>
      <c r="Z28">
        <v>1370</v>
      </c>
      <c r="AA28">
        <v>558</v>
      </c>
      <c r="AB28">
        <v>1330</v>
      </c>
      <c r="AC28">
        <v>1497</v>
      </c>
      <c r="AD28">
        <v>924</v>
      </c>
      <c r="AE28">
        <v>1458</v>
      </c>
      <c r="AF28">
        <f t="shared" si="12"/>
        <v>1857</v>
      </c>
      <c r="AG28">
        <f t="shared" si="67"/>
        <v>780</v>
      </c>
      <c r="AH28">
        <f t="shared" si="68"/>
        <v>1392</v>
      </c>
      <c r="AI28">
        <f t="shared" si="69"/>
        <v>882</v>
      </c>
      <c r="AJ28">
        <f t="shared" si="49"/>
        <v>1810</v>
      </c>
      <c r="AK28">
        <f t="shared" si="50"/>
        <v>2009</v>
      </c>
      <c r="AL28">
        <f t="shared" si="51"/>
        <v>2139</v>
      </c>
      <c r="AM28">
        <f t="shared" si="52"/>
        <v>2500</v>
      </c>
      <c r="AN28">
        <f t="shared" si="53"/>
        <v>1819</v>
      </c>
      <c r="AO28">
        <f t="shared" si="54"/>
        <v>1392</v>
      </c>
      <c r="AP28">
        <f t="shared" si="55"/>
        <v>1392</v>
      </c>
      <c r="AQ28">
        <f t="shared" si="56"/>
        <v>1140</v>
      </c>
      <c r="AR28">
        <f t="shared" si="57"/>
        <v>1392</v>
      </c>
      <c r="AS28">
        <f t="shared" si="58"/>
        <v>1944</v>
      </c>
      <c r="AT28">
        <f t="shared" si="59"/>
        <v>1392</v>
      </c>
      <c r="AU28">
        <f t="shared" si="60"/>
        <v>711</v>
      </c>
      <c r="AV28">
        <f t="shared" si="61"/>
        <v>1125</v>
      </c>
      <c r="AW28">
        <f t="shared" si="62"/>
        <v>944</v>
      </c>
      <c r="AX28">
        <f t="shared" si="63"/>
        <v>1414</v>
      </c>
      <c r="AY28">
        <f t="shared" si="64"/>
        <v>938</v>
      </c>
      <c r="AZ28">
        <f t="shared" si="65"/>
        <v>1370</v>
      </c>
      <c r="BA28">
        <f t="shared" si="66"/>
        <v>1392</v>
      </c>
      <c r="BB28">
        <f t="shared" si="13"/>
        <v>1330</v>
      </c>
      <c r="BC28">
        <f t="shared" si="70"/>
        <v>1497</v>
      </c>
      <c r="BD28">
        <f t="shared" si="71"/>
        <v>924</v>
      </c>
      <c r="BE28">
        <f t="shared" si="72"/>
        <v>1458</v>
      </c>
      <c r="BF28">
        <f t="shared" si="17"/>
        <v>1420.8846153846155</v>
      </c>
      <c r="BG28">
        <f t="shared" si="18"/>
        <v>1404.1109467455622</v>
      </c>
      <c r="BH28">
        <f t="shared" si="19"/>
        <v>1428.1152139280837</v>
      </c>
      <c r="BI28">
        <f t="shared" si="20"/>
        <v>1429.5042606176253</v>
      </c>
      <c r="BJ28">
        <f t="shared" si="21"/>
        <v>1450.5621167952265</v>
      </c>
      <c r="BK28">
        <f t="shared" si="22"/>
        <v>1436.7375828258121</v>
      </c>
      <c r="BL28">
        <f t="shared" si="23"/>
        <v>1414.7274898575743</v>
      </c>
      <c r="BM28">
        <f t="shared" si="24"/>
        <v>1386.8708548520958</v>
      </c>
      <c r="BN28">
        <f t="shared" si="25"/>
        <v>1344.0581954233303</v>
      </c>
      <c r="BO28">
        <f t="shared" si="26"/>
        <v>1325.7912029396125</v>
      </c>
      <c r="BP28">
        <f t="shared" si="27"/>
        <v>1323.2447107449821</v>
      </c>
      <c r="BQ28">
        <f t="shared" si="28"/>
        <v>1320.6002765428661</v>
      </c>
      <c r="BR28">
        <f t="shared" si="29"/>
        <v>1327.5464410252839</v>
      </c>
      <c r="BS28">
        <f t="shared" si="30"/>
        <v>1325.0674579877948</v>
      </c>
      <c r="BT28">
        <f t="shared" si="31"/>
        <v>1301.2623602180947</v>
      </c>
      <c r="BU28">
        <f t="shared" si="32"/>
        <v>1297.7724509957138</v>
      </c>
      <c r="BV28">
        <f t="shared" si="33"/>
        <v>1320.3406221878565</v>
      </c>
      <c r="BW28">
        <f t="shared" si="34"/>
        <v>1327.8537230412358</v>
      </c>
      <c r="BX28">
        <f t="shared" si="35"/>
        <v>1342.6173277735909</v>
      </c>
      <c r="BY28">
        <f t="shared" si="36"/>
        <v>1339.8718403802679</v>
      </c>
      <c r="BZ28">
        <f t="shared" si="37"/>
        <v>1355.3284496256629</v>
      </c>
      <c r="CA28">
        <f t="shared" si="38"/>
        <v>1354.7641592266496</v>
      </c>
      <c r="CB28">
        <f t="shared" si="39"/>
        <v>1353.3320115045976</v>
      </c>
      <c r="CC28">
        <f t="shared" si="40"/>
        <v>1354.2293965624669</v>
      </c>
      <c r="CD28">
        <f t="shared" si="41"/>
        <v>1348.7382195071771</v>
      </c>
      <c r="CE28">
        <f t="shared" si="42"/>
        <v>1365.0743048728377</v>
      </c>
      <c r="CF28">
        <f t="shared" si="43"/>
        <v>1361.5002396756392</v>
      </c>
      <c r="CG28">
        <f t="shared" si="44"/>
        <v>1359.216225225294</v>
      </c>
      <c r="CH28">
        <f t="shared" si="45"/>
        <v>1357.489505166822</v>
      </c>
      <c r="CI28">
        <f t="shared" si="46"/>
        <v>1354.7731317529274</v>
      </c>
      <c r="CJ28">
        <f t="shared" si="47"/>
        <v>1351.8988575658234</v>
      </c>
      <c r="CK28">
        <f t="shared" si="48"/>
        <v>1348.1041168262309</v>
      </c>
    </row>
    <row r="29" spans="1:89" hidden="1" x14ac:dyDescent="0.3">
      <c r="A29">
        <v>26</v>
      </c>
      <c r="B29" t="s">
        <v>99</v>
      </c>
      <c r="C29" t="s">
        <v>100</v>
      </c>
      <c r="D29" t="s">
        <v>12</v>
      </c>
      <c r="E29" t="s">
        <v>35</v>
      </c>
      <c r="F29">
        <v>355</v>
      </c>
      <c r="G29">
        <v>580</v>
      </c>
      <c r="H29">
        <v>491</v>
      </c>
      <c r="I29">
        <v>416</v>
      </c>
      <c r="J29">
        <v>279</v>
      </c>
      <c r="K29">
        <v>110</v>
      </c>
      <c r="L29">
        <v>108</v>
      </c>
      <c r="M29">
        <v>127</v>
      </c>
      <c r="N29">
        <v>142</v>
      </c>
      <c r="O29">
        <v>99</v>
      </c>
      <c r="P29">
        <v>108</v>
      </c>
      <c r="Q29">
        <v>118</v>
      </c>
      <c r="R29">
        <v>81</v>
      </c>
      <c r="S29">
        <v>56</v>
      </c>
      <c r="T29">
        <v>34</v>
      </c>
      <c r="U29">
        <v>80</v>
      </c>
      <c r="V29">
        <v>35</v>
      </c>
      <c r="W29">
        <v>8</v>
      </c>
      <c r="X29">
        <v>20</v>
      </c>
      <c r="Y29">
        <v>81</v>
      </c>
      <c r="Z29">
        <v>121</v>
      </c>
      <c r="AA29">
        <v>99</v>
      </c>
      <c r="AB29">
        <v>114</v>
      </c>
      <c r="AC29">
        <v>71</v>
      </c>
      <c r="AD29">
        <v>79</v>
      </c>
      <c r="AE29">
        <v>81</v>
      </c>
      <c r="AF29">
        <f t="shared" si="12"/>
        <v>103.5</v>
      </c>
      <c r="AG29">
        <f t="shared" si="67"/>
        <v>103.5</v>
      </c>
      <c r="AH29">
        <f t="shared" si="68"/>
        <v>103.5</v>
      </c>
      <c r="AI29">
        <f t="shared" si="69"/>
        <v>103.5</v>
      </c>
      <c r="AJ29">
        <f t="shared" si="49"/>
        <v>103.5</v>
      </c>
      <c r="AK29">
        <f t="shared" si="50"/>
        <v>110</v>
      </c>
      <c r="AL29">
        <f t="shared" si="51"/>
        <v>108</v>
      </c>
      <c r="AM29">
        <f t="shared" si="52"/>
        <v>127</v>
      </c>
      <c r="AN29">
        <f t="shared" si="53"/>
        <v>142</v>
      </c>
      <c r="AO29">
        <f t="shared" si="54"/>
        <v>99</v>
      </c>
      <c r="AP29">
        <f t="shared" si="55"/>
        <v>108</v>
      </c>
      <c r="AQ29">
        <f t="shared" si="56"/>
        <v>118</v>
      </c>
      <c r="AR29">
        <f t="shared" si="57"/>
        <v>81</v>
      </c>
      <c r="AS29">
        <f t="shared" si="58"/>
        <v>56</v>
      </c>
      <c r="AT29">
        <f t="shared" si="59"/>
        <v>103.5</v>
      </c>
      <c r="AU29">
        <f t="shared" si="60"/>
        <v>80</v>
      </c>
      <c r="AV29">
        <f t="shared" si="61"/>
        <v>103.5</v>
      </c>
      <c r="AW29">
        <f t="shared" si="62"/>
        <v>103.5</v>
      </c>
      <c r="AX29">
        <f t="shared" si="63"/>
        <v>103.5</v>
      </c>
      <c r="AY29">
        <f t="shared" si="64"/>
        <v>81</v>
      </c>
      <c r="AZ29">
        <f t="shared" si="65"/>
        <v>121</v>
      </c>
      <c r="BA29">
        <f t="shared" si="66"/>
        <v>99</v>
      </c>
      <c r="BB29">
        <f t="shared" si="13"/>
        <v>114</v>
      </c>
      <c r="BC29">
        <f t="shared" si="70"/>
        <v>71</v>
      </c>
      <c r="BD29">
        <f t="shared" si="71"/>
        <v>79</v>
      </c>
      <c r="BE29">
        <f t="shared" si="72"/>
        <v>81</v>
      </c>
      <c r="BF29">
        <f t="shared" si="17"/>
        <v>100.25</v>
      </c>
      <c r="BG29">
        <f t="shared" si="18"/>
        <v>100.125</v>
      </c>
      <c r="BH29">
        <f t="shared" si="19"/>
        <v>99.995192307692307</v>
      </c>
      <c r="BI29">
        <f t="shared" si="20"/>
        <v>99.860392011834321</v>
      </c>
      <c r="BJ29">
        <f t="shared" si="21"/>
        <v>99.720407089212571</v>
      </c>
      <c r="BK29">
        <f t="shared" si="22"/>
        <v>99.575038131105359</v>
      </c>
      <c r="BL29">
        <f t="shared" si="23"/>
        <v>99.174078059224797</v>
      </c>
      <c r="BM29">
        <f t="shared" si="24"/>
        <v>98.834619523041141</v>
      </c>
      <c r="BN29">
        <f t="shared" si="25"/>
        <v>97.751335658542729</v>
      </c>
      <c r="BO29">
        <f t="shared" si="26"/>
        <v>96.049463953102062</v>
      </c>
      <c r="BP29">
        <f t="shared" si="27"/>
        <v>95.935981797452143</v>
      </c>
      <c r="BQ29">
        <f t="shared" si="28"/>
        <v>95.471981097354146</v>
      </c>
      <c r="BR29">
        <f t="shared" si="29"/>
        <v>94.605518831867784</v>
      </c>
      <c r="BS29">
        <f t="shared" si="30"/>
        <v>95.128808017708835</v>
      </c>
      <c r="BT29">
        <f t="shared" si="31"/>
        <v>96.633762172236089</v>
      </c>
      <c r="BU29">
        <f t="shared" si="32"/>
        <v>96.369676101937472</v>
      </c>
      <c r="BV29">
        <f t="shared" si="33"/>
        <v>96.999279028935064</v>
      </c>
      <c r="BW29">
        <f t="shared" si="34"/>
        <v>96.749251299278711</v>
      </c>
      <c r="BX29">
        <f t="shared" si="35"/>
        <v>96.489607118481743</v>
      </c>
      <c r="BY29">
        <f t="shared" si="36"/>
        <v>96.219976623038733</v>
      </c>
      <c r="BZ29">
        <f t="shared" si="37"/>
        <v>96.805360339309445</v>
      </c>
      <c r="CA29">
        <f t="shared" si="38"/>
        <v>95.874797275436748</v>
      </c>
      <c r="CB29">
        <f t="shared" si="39"/>
        <v>95.754597170645852</v>
      </c>
      <c r="CC29">
        <f t="shared" si="40"/>
        <v>95.052850907978396</v>
      </c>
      <c r="CD29">
        <f t="shared" si="41"/>
        <v>95.977960558285275</v>
      </c>
      <c r="CE29">
        <f t="shared" si="42"/>
        <v>96.630959041296236</v>
      </c>
      <c r="CF29">
        <f t="shared" si="43"/>
        <v>97.232149773653788</v>
      </c>
      <c r="CG29">
        <f t="shared" si="44"/>
        <v>97.116078611101997</v>
      </c>
      <c r="CH29">
        <f t="shared" si="45"/>
        <v>97.00035086537514</v>
      </c>
      <c r="CI29">
        <f t="shared" si="46"/>
        <v>96.885164656055238</v>
      </c>
      <c r="CJ29">
        <f t="shared" si="47"/>
        <v>96.770732834679137</v>
      </c>
      <c r="CK29">
        <f t="shared" si="48"/>
        <v>96.657283824889362</v>
      </c>
    </row>
    <row r="30" spans="1:89" hidden="1" x14ac:dyDescent="0.3">
      <c r="A30">
        <v>27</v>
      </c>
      <c r="B30" t="s">
        <v>103</v>
      </c>
      <c r="C30" t="s">
        <v>104</v>
      </c>
      <c r="D30" t="s">
        <v>12</v>
      </c>
      <c r="E30" t="s">
        <v>35</v>
      </c>
      <c r="F30">
        <v>31</v>
      </c>
      <c r="G30">
        <v>53</v>
      </c>
      <c r="H30">
        <v>401</v>
      </c>
      <c r="I30">
        <v>297</v>
      </c>
      <c r="J30">
        <v>156</v>
      </c>
      <c r="K30">
        <v>37</v>
      </c>
      <c r="L30">
        <v>45</v>
      </c>
      <c r="M30">
        <v>37</v>
      </c>
      <c r="N30">
        <v>58</v>
      </c>
      <c r="O30">
        <v>29</v>
      </c>
      <c r="P30">
        <v>39</v>
      </c>
      <c r="Q30">
        <v>44</v>
      </c>
      <c r="R30">
        <v>45</v>
      </c>
      <c r="S30">
        <v>20</v>
      </c>
      <c r="T30">
        <v>14</v>
      </c>
      <c r="U30">
        <v>318</v>
      </c>
      <c r="V30">
        <v>70</v>
      </c>
      <c r="W30">
        <v>57</v>
      </c>
      <c r="X30">
        <v>19</v>
      </c>
      <c r="Y30">
        <v>30</v>
      </c>
      <c r="Z30">
        <v>29</v>
      </c>
      <c r="AA30">
        <v>17</v>
      </c>
      <c r="AB30">
        <v>20</v>
      </c>
      <c r="AC30">
        <v>107</v>
      </c>
      <c r="AD30">
        <v>103</v>
      </c>
      <c r="AE30">
        <v>210</v>
      </c>
      <c r="AF30">
        <f t="shared" si="12"/>
        <v>31</v>
      </c>
      <c r="AG30">
        <f t="shared" si="67"/>
        <v>53</v>
      </c>
      <c r="AH30">
        <f t="shared" si="68"/>
        <v>44.5</v>
      </c>
      <c r="AI30">
        <f t="shared" si="69"/>
        <v>44.5</v>
      </c>
      <c r="AJ30">
        <f t="shared" si="49"/>
        <v>44.5</v>
      </c>
      <c r="AK30">
        <f t="shared" si="50"/>
        <v>37</v>
      </c>
      <c r="AL30">
        <f t="shared" si="51"/>
        <v>45</v>
      </c>
      <c r="AM30">
        <f t="shared" si="52"/>
        <v>37</v>
      </c>
      <c r="AN30">
        <f t="shared" si="53"/>
        <v>58</v>
      </c>
      <c r="AO30">
        <f t="shared" si="54"/>
        <v>29</v>
      </c>
      <c r="AP30">
        <f t="shared" si="55"/>
        <v>39</v>
      </c>
      <c r="AQ30">
        <f t="shared" si="56"/>
        <v>44</v>
      </c>
      <c r="AR30">
        <f t="shared" si="57"/>
        <v>45</v>
      </c>
      <c r="AS30">
        <f t="shared" si="58"/>
        <v>44.5</v>
      </c>
      <c r="AT30">
        <f t="shared" si="59"/>
        <v>44.5</v>
      </c>
      <c r="AU30">
        <f t="shared" si="60"/>
        <v>44.5</v>
      </c>
      <c r="AV30">
        <f t="shared" si="61"/>
        <v>70</v>
      </c>
      <c r="AW30">
        <f t="shared" si="62"/>
        <v>57</v>
      </c>
      <c r="AX30">
        <f t="shared" si="63"/>
        <v>44.5</v>
      </c>
      <c r="AY30">
        <f t="shared" si="64"/>
        <v>30</v>
      </c>
      <c r="AZ30">
        <f t="shared" si="65"/>
        <v>29</v>
      </c>
      <c r="BA30">
        <f t="shared" si="66"/>
        <v>44.5</v>
      </c>
      <c r="BB30">
        <f t="shared" si="13"/>
        <v>44.5</v>
      </c>
      <c r="BC30">
        <f t="shared" si="70"/>
        <v>44.5</v>
      </c>
      <c r="BD30">
        <f t="shared" si="71"/>
        <v>44.5</v>
      </c>
      <c r="BE30">
        <f t="shared" si="72"/>
        <v>44.5</v>
      </c>
      <c r="BF30">
        <f t="shared" si="17"/>
        <v>43.769230769230766</v>
      </c>
      <c r="BG30">
        <f t="shared" si="18"/>
        <v>44.260355029585796</v>
      </c>
      <c r="BH30">
        <f t="shared" si="19"/>
        <v>43.92421483841602</v>
      </c>
      <c r="BI30">
        <f t="shared" si="20"/>
        <v>43.902069255278171</v>
      </c>
      <c r="BJ30">
        <f t="shared" si="21"/>
        <v>43.879071918942714</v>
      </c>
      <c r="BK30">
        <f t="shared" si="22"/>
        <v>43.855190069671274</v>
      </c>
      <c r="BL30">
        <f t="shared" si="23"/>
        <v>44.118851226197094</v>
      </c>
      <c r="BM30">
        <f t="shared" si="24"/>
        <v>44.084960888743154</v>
      </c>
      <c r="BN30">
        <f t="shared" si="25"/>
        <v>44.357459384464043</v>
      </c>
      <c r="BO30">
        <f t="shared" si="26"/>
        <v>43.832746283866491</v>
      </c>
      <c r="BP30">
        <f t="shared" si="27"/>
        <v>44.403236525553666</v>
      </c>
      <c r="BQ30">
        <f t="shared" si="28"/>
        <v>44.611053314998038</v>
      </c>
      <c r="BR30">
        <f t="shared" si="29"/>
        <v>44.63455536557489</v>
      </c>
      <c r="BS30">
        <f t="shared" si="30"/>
        <v>44.620499802712388</v>
      </c>
      <c r="BT30">
        <f t="shared" si="31"/>
        <v>44.625134410509027</v>
      </c>
      <c r="BU30">
        <f t="shared" si="32"/>
        <v>44.629947272451666</v>
      </c>
      <c r="BV30">
        <f t="shared" si="33"/>
        <v>44.634945244469044</v>
      </c>
      <c r="BW30">
        <f t="shared" si="34"/>
        <v>43.659366215410166</v>
      </c>
      <c r="BX30">
        <f t="shared" si="35"/>
        <v>43.146264916002863</v>
      </c>
      <c r="BY30">
        <f t="shared" si="36"/>
        <v>43.094198182002977</v>
      </c>
      <c r="BZ30">
        <f t="shared" si="37"/>
        <v>43.597821189003085</v>
      </c>
      <c r="CA30">
        <f t="shared" si="38"/>
        <v>44.15927585011859</v>
      </c>
      <c r="CB30">
        <f t="shared" si="39"/>
        <v>44.146171075123149</v>
      </c>
      <c r="CC30">
        <f t="shared" si="40"/>
        <v>44.1325622703202</v>
      </c>
      <c r="CD30">
        <f t="shared" si="41"/>
        <v>44.118430049947897</v>
      </c>
      <c r="CE30">
        <f t="shared" si="42"/>
        <v>44.103754282638199</v>
      </c>
      <c r="CF30">
        <f t="shared" si="43"/>
        <v>44.088514062739662</v>
      </c>
      <c r="CG30">
        <f t="shared" si="44"/>
        <v>44.100794189413094</v>
      </c>
      <c r="CH30">
        <f t="shared" si="45"/>
        <v>44.094657234021831</v>
      </c>
      <c r="CI30">
        <f t="shared" si="46"/>
        <v>44.101212710775897</v>
      </c>
      <c r="CJ30">
        <f t="shared" si="47"/>
        <v>44.108872074448875</v>
      </c>
      <c r="CK30">
        <f t="shared" si="48"/>
        <v>44.11771054196835</v>
      </c>
    </row>
    <row r="31" spans="1:89" hidden="1" x14ac:dyDescent="0.3">
      <c r="A31">
        <v>28</v>
      </c>
      <c r="B31" t="s">
        <v>105</v>
      </c>
      <c r="C31" t="s">
        <v>106</v>
      </c>
      <c r="D31" t="s">
        <v>12</v>
      </c>
      <c r="E31" t="s">
        <v>35</v>
      </c>
      <c r="F31">
        <v>14</v>
      </c>
      <c r="G31">
        <v>24</v>
      </c>
      <c r="H31">
        <v>68</v>
      </c>
      <c r="I31">
        <v>67</v>
      </c>
      <c r="J31">
        <v>40</v>
      </c>
      <c r="K31">
        <v>71</v>
      </c>
      <c r="L31">
        <v>69</v>
      </c>
      <c r="M31">
        <v>66</v>
      </c>
      <c r="N31">
        <v>66</v>
      </c>
      <c r="O31">
        <v>59</v>
      </c>
      <c r="P31">
        <v>73</v>
      </c>
      <c r="Q31">
        <v>108</v>
      </c>
      <c r="R31">
        <v>115</v>
      </c>
      <c r="S31">
        <v>56</v>
      </c>
      <c r="T31">
        <v>34</v>
      </c>
      <c r="U31">
        <v>108</v>
      </c>
      <c r="V31">
        <v>140</v>
      </c>
      <c r="W31">
        <v>160</v>
      </c>
      <c r="X31">
        <v>113</v>
      </c>
      <c r="Y31">
        <v>119</v>
      </c>
      <c r="Z31">
        <v>137</v>
      </c>
      <c r="AA31">
        <v>126</v>
      </c>
      <c r="AB31">
        <v>112</v>
      </c>
      <c r="AC31">
        <v>176</v>
      </c>
      <c r="AD31">
        <v>243</v>
      </c>
      <c r="AE31">
        <v>247</v>
      </c>
      <c r="AF31">
        <f t="shared" si="12"/>
        <v>90.5</v>
      </c>
      <c r="AG31">
        <f t="shared" si="67"/>
        <v>90.5</v>
      </c>
      <c r="AH31">
        <f t="shared" si="68"/>
        <v>68</v>
      </c>
      <c r="AI31">
        <f t="shared" si="69"/>
        <v>67</v>
      </c>
      <c r="AJ31">
        <f t="shared" si="49"/>
        <v>90.5</v>
      </c>
      <c r="AK31">
        <f t="shared" si="50"/>
        <v>71</v>
      </c>
      <c r="AL31">
        <f t="shared" si="51"/>
        <v>69</v>
      </c>
      <c r="AM31">
        <f t="shared" si="52"/>
        <v>66</v>
      </c>
      <c r="AN31">
        <f t="shared" si="53"/>
        <v>66</v>
      </c>
      <c r="AO31">
        <f t="shared" si="54"/>
        <v>59</v>
      </c>
      <c r="AP31">
        <f t="shared" si="55"/>
        <v>73</v>
      </c>
      <c r="AQ31">
        <f t="shared" si="56"/>
        <v>108</v>
      </c>
      <c r="AR31">
        <f t="shared" si="57"/>
        <v>115</v>
      </c>
      <c r="AS31">
        <f t="shared" si="58"/>
        <v>56</v>
      </c>
      <c r="AT31">
        <f t="shared" si="59"/>
        <v>90.5</v>
      </c>
      <c r="AU31">
        <f t="shared" si="60"/>
        <v>108</v>
      </c>
      <c r="AV31">
        <f t="shared" si="61"/>
        <v>140</v>
      </c>
      <c r="AW31">
        <f t="shared" si="62"/>
        <v>160</v>
      </c>
      <c r="AX31">
        <f t="shared" si="63"/>
        <v>113</v>
      </c>
      <c r="AY31">
        <f t="shared" si="64"/>
        <v>119</v>
      </c>
      <c r="AZ31">
        <f t="shared" si="65"/>
        <v>137</v>
      </c>
      <c r="BA31">
        <f t="shared" si="66"/>
        <v>126</v>
      </c>
      <c r="BB31">
        <f t="shared" si="13"/>
        <v>112</v>
      </c>
      <c r="BC31">
        <f t="shared" si="70"/>
        <v>176</v>
      </c>
      <c r="BD31">
        <f t="shared" si="71"/>
        <v>90.5</v>
      </c>
      <c r="BE31">
        <f t="shared" si="72"/>
        <v>90.5</v>
      </c>
      <c r="BF31">
        <f t="shared" si="17"/>
        <v>98.15384615384616</v>
      </c>
      <c r="BG31">
        <f t="shared" si="18"/>
        <v>98.448224852071007</v>
      </c>
      <c r="BH31">
        <f t="shared" si="19"/>
        <v>98.753925807919899</v>
      </c>
      <c r="BI31">
        <f t="shared" si="20"/>
        <v>99.936769108224524</v>
      </c>
      <c r="BJ31">
        <f t="shared" si="21"/>
        <v>101.20356792007929</v>
      </c>
      <c r="BK31">
        <f t="shared" si="22"/>
        <v>101.61524360931313</v>
      </c>
      <c r="BL31">
        <f t="shared" si="23"/>
        <v>102.79275297890209</v>
      </c>
      <c r="BM31">
        <f t="shared" si="24"/>
        <v>104.09247424732141</v>
      </c>
      <c r="BN31">
        <f t="shared" si="25"/>
        <v>105.5575694106799</v>
      </c>
      <c r="BO31">
        <f t="shared" si="26"/>
        <v>107.07901438801376</v>
      </c>
      <c r="BP31">
        <f t="shared" si="27"/>
        <v>108.92820724909119</v>
      </c>
      <c r="BQ31">
        <f t="shared" si="28"/>
        <v>110.31006137405622</v>
      </c>
      <c r="BR31">
        <f t="shared" si="29"/>
        <v>110.398909888443</v>
      </c>
      <c r="BS31">
        <f t="shared" si="30"/>
        <v>110.22194488415235</v>
      </c>
      <c r="BT31">
        <f t="shared" si="31"/>
        <v>112.30740430277359</v>
      </c>
      <c r="BU31">
        <f t="shared" si="32"/>
        <v>113.14615062211104</v>
      </c>
      <c r="BV31">
        <f t="shared" si="33"/>
        <v>113.34407949219226</v>
      </c>
      <c r="BW31">
        <f t="shared" si="34"/>
        <v>112.3188517803535</v>
      </c>
      <c r="BX31">
        <f t="shared" si="35"/>
        <v>110.48496146421324</v>
      </c>
      <c r="BY31">
        <f t="shared" si="36"/>
        <v>110.38822921283685</v>
      </c>
      <c r="BZ31">
        <f t="shared" si="37"/>
        <v>110.05700725948439</v>
      </c>
      <c r="CA31">
        <f t="shared" si="38"/>
        <v>109.02073830792612</v>
      </c>
      <c r="CB31">
        <f t="shared" si="39"/>
        <v>108.36768978130789</v>
      </c>
      <c r="CC31">
        <f t="shared" si="40"/>
        <v>108.2279855421274</v>
      </c>
      <c r="CD31">
        <f t="shared" si="41"/>
        <v>105.62136960144001</v>
      </c>
      <c r="CE31">
        <f t="shared" si="42"/>
        <v>106.20296073995694</v>
      </c>
      <c r="CF31">
        <f t="shared" si="43"/>
        <v>106.80692076841682</v>
      </c>
      <c r="CG31">
        <f t="shared" si="44"/>
        <v>107.13973133051569</v>
      </c>
      <c r="CH31">
        <f t="shared" si="45"/>
        <v>107.4740200412251</v>
      </c>
      <c r="CI31">
        <f t="shared" si="46"/>
        <v>107.80940828096762</v>
      </c>
      <c r="CJ31">
        <f t="shared" si="47"/>
        <v>108.11220209530387</v>
      </c>
      <c r="CK31">
        <f t="shared" si="48"/>
        <v>108.37791879435098</v>
      </c>
    </row>
    <row r="32" spans="1:89" hidden="1" x14ac:dyDescent="0.3">
      <c r="A32">
        <v>29</v>
      </c>
      <c r="B32" t="s">
        <v>107</v>
      </c>
      <c r="C32" t="s">
        <v>108</v>
      </c>
      <c r="D32" t="s">
        <v>59</v>
      </c>
      <c r="E32" t="s">
        <v>35</v>
      </c>
      <c r="F32">
        <v>2365</v>
      </c>
      <c r="G32">
        <v>2448</v>
      </c>
      <c r="H32">
        <v>3141</v>
      </c>
      <c r="I32">
        <v>1278</v>
      </c>
      <c r="J32">
        <v>2894</v>
      </c>
      <c r="K32">
        <v>1423</v>
      </c>
      <c r="L32">
        <v>2125</v>
      </c>
      <c r="M32">
        <v>1551</v>
      </c>
      <c r="N32">
        <v>1512</v>
      </c>
      <c r="O32">
        <v>3005</v>
      </c>
      <c r="P32">
        <v>871</v>
      </c>
      <c r="Q32">
        <v>1419</v>
      </c>
      <c r="R32">
        <v>741</v>
      </c>
      <c r="S32">
        <v>2227</v>
      </c>
      <c r="T32">
        <v>122</v>
      </c>
      <c r="U32">
        <v>1135</v>
      </c>
      <c r="V32">
        <v>1375</v>
      </c>
      <c r="W32">
        <v>2185</v>
      </c>
      <c r="X32">
        <v>1479</v>
      </c>
      <c r="Y32">
        <v>2166</v>
      </c>
      <c r="Z32">
        <v>1893</v>
      </c>
      <c r="AA32">
        <v>1063</v>
      </c>
      <c r="AB32">
        <v>1363</v>
      </c>
      <c r="AC32">
        <v>2332</v>
      </c>
      <c r="AD32">
        <v>1576</v>
      </c>
      <c r="AE32">
        <v>2721</v>
      </c>
      <c r="AF32">
        <f t="shared" si="12"/>
        <v>2365</v>
      </c>
      <c r="AG32">
        <f t="shared" si="67"/>
        <v>2448</v>
      </c>
      <c r="AH32">
        <f t="shared" si="68"/>
        <v>1563.5</v>
      </c>
      <c r="AI32">
        <f t="shared" si="69"/>
        <v>1278</v>
      </c>
      <c r="AJ32">
        <f t="shared" si="49"/>
        <v>2894</v>
      </c>
      <c r="AK32">
        <f t="shared" si="50"/>
        <v>1423</v>
      </c>
      <c r="AL32">
        <f t="shared" si="51"/>
        <v>2125</v>
      </c>
      <c r="AM32">
        <f t="shared" si="52"/>
        <v>1551</v>
      </c>
      <c r="AN32">
        <f t="shared" si="53"/>
        <v>1512</v>
      </c>
      <c r="AO32">
        <f t="shared" si="54"/>
        <v>3005</v>
      </c>
      <c r="AP32">
        <f t="shared" si="55"/>
        <v>871</v>
      </c>
      <c r="AQ32">
        <f t="shared" si="56"/>
        <v>1419</v>
      </c>
      <c r="AR32">
        <f t="shared" si="57"/>
        <v>1563.5</v>
      </c>
      <c r="AS32">
        <f t="shared" si="58"/>
        <v>2227</v>
      </c>
      <c r="AT32">
        <f t="shared" si="59"/>
        <v>1563.5</v>
      </c>
      <c r="AU32">
        <f t="shared" si="60"/>
        <v>1135</v>
      </c>
      <c r="AV32">
        <f t="shared" si="61"/>
        <v>1375</v>
      </c>
      <c r="AW32">
        <f t="shared" si="62"/>
        <v>2185</v>
      </c>
      <c r="AX32">
        <f t="shared" si="63"/>
        <v>1479</v>
      </c>
      <c r="AY32">
        <f t="shared" si="64"/>
        <v>2166</v>
      </c>
      <c r="AZ32">
        <f t="shared" si="65"/>
        <v>1893</v>
      </c>
      <c r="BA32">
        <f t="shared" si="66"/>
        <v>1063</v>
      </c>
      <c r="BB32">
        <f t="shared" si="13"/>
        <v>1363</v>
      </c>
      <c r="BC32">
        <f t="shared" si="70"/>
        <v>2332</v>
      </c>
      <c r="BD32">
        <f t="shared" si="71"/>
        <v>1576</v>
      </c>
      <c r="BE32">
        <f t="shared" si="72"/>
        <v>2721</v>
      </c>
      <c r="BF32">
        <f t="shared" si="17"/>
        <v>1811.4038461538462</v>
      </c>
      <c r="BG32">
        <f t="shared" si="18"/>
        <v>1790.1116863905324</v>
      </c>
      <c r="BH32">
        <f t="shared" si="19"/>
        <v>1764.8082897132454</v>
      </c>
      <c r="BI32">
        <f t="shared" si="20"/>
        <v>1772.5509162406779</v>
      </c>
      <c r="BJ32">
        <f t="shared" si="21"/>
        <v>1791.5721053268576</v>
      </c>
      <c r="BK32">
        <f t="shared" si="22"/>
        <v>1749.1710324548137</v>
      </c>
      <c r="BL32">
        <f t="shared" si="23"/>
        <v>1761.7160721646142</v>
      </c>
      <c r="BM32">
        <f t="shared" si="24"/>
        <v>1747.7436134017148</v>
      </c>
      <c r="BN32">
        <f t="shared" si="25"/>
        <v>1755.3106754556268</v>
      </c>
      <c r="BO32">
        <f t="shared" si="26"/>
        <v>1764.6687783577663</v>
      </c>
      <c r="BP32">
        <f t="shared" si="27"/>
        <v>1716.9637313715264</v>
      </c>
      <c r="BQ32">
        <f t="shared" si="28"/>
        <v>1749.5007979627392</v>
      </c>
      <c r="BR32">
        <f t="shared" si="29"/>
        <v>1762.2123671151526</v>
      </c>
      <c r="BS32">
        <f t="shared" si="30"/>
        <v>1769.8551504657351</v>
      </c>
      <c r="BT32">
        <f t="shared" si="31"/>
        <v>1752.272656252879</v>
      </c>
      <c r="BU32">
        <f t="shared" si="32"/>
        <v>1759.5331430318356</v>
      </c>
      <c r="BV32">
        <f t="shared" si="33"/>
        <v>1783.5536485330599</v>
      </c>
      <c r="BW32">
        <f t="shared" si="34"/>
        <v>1799.2672503997164</v>
      </c>
      <c r="BX32">
        <f t="shared" si="35"/>
        <v>1784.4313754150899</v>
      </c>
      <c r="BY32">
        <f t="shared" si="36"/>
        <v>1796.1787360079777</v>
      </c>
      <c r="BZ32">
        <f t="shared" si="37"/>
        <v>1781.9548412390538</v>
      </c>
      <c r="CA32">
        <f t="shared" si="38"/>
        <v>1777.6838735944018</v>
      </c>
      <c r="CB32">
        <f t="shared" si="39"/>
        <v>1805.1717148864943</v>
      </c>
      <c r="CC32">
        <f t="shared" si="40"/>
        <v>1822.1783193052056</v>
      </c>
      <c r="CD32">
        <f t="shared" si="41"/>
        <v>1802.569793124637</v>
      </c>
      <c r="CE32">
        <f t="shared" si="42"/>
        <v>1811.2840159371231</v>
      </c>
      <c r="CF32">
        <f t="shared" si="43"/>
        <v>1776.2949396270124</v>
      </c>
      <c r="CG32">
        <f t="shared" si="44"/>
        <v>1774.944597068288</v>
      </c>
      <c r="CH32">
        <f t="shared" si="45"/>
        <v>1774.3612474789709</v>
      </c>
      <c r="CI32">
        <f t="shared" si="46"/>
        <v>1774.7286689314985</v>
      </c>
      <c r="CJ32">
        <f t="shared" si="47"/>
        <v>1774.8124286503767</v>
      </c>
      <c r="CK32">
        <f t="shared" si="48"/>
        <v>1774.1678257012811</v>
      </c>
    </row>
    <row r="33" spans="2:89" hidden="1" x14ac:dyDescent="0.3">
      <c r="B33" t="s">
        <v>109</v>
      </c>
      <c r="C33" t="s">
        <v>110</v>
      </c>
      <c r="D33" t="s">
        <v>12</v>
      </c>
      <c r="E33" t="s">
        <v>35</v>
      </c>
      <c r="F33">
        <v>89</v>
      </c>
      <c r="G33">
        <v>19</v>
      </c>
      <c r="H33">
        <v>122</v>
      </c>
      <c r="I33">
        <v>33</v>
      </c>
      <c r="J33">
        <v>69</v>
      </c>
      <c r="K33">
        <v>99</v>
      </c>
      <c r="L33">
        <v>491</v>
      </c>
      <c r="M33">
        <v>123</v>
      </c>
      <c r="N33">
        <v>68</v>
      </c>
      <c r="O33">
        <v>16</v>
      </c>
      <c r="P33">
        <v>22</v>
      </c>
      <c r="Q33">
        <v>18</v>
      </c>
      <c r="R33">
        <v>6</v>
      </c>
      <c r="S33">
        <v>321</v>
      </c>
      <c r="T33">
        <v>15</v>
      </c>
      <c r="U33">
        <v>24</v>
      </c>
      <c r="V33">
        <v>390</v>
      </c>
      <c r="W33">
        <v>28</v>
      </c>
      <c r="X33">
        <v>338</v>
      </c>
      <c r="Y33">
        <v>13</v>
      </c>
      <c r="Z33">
        <v>12</v>
      </c>
      <c r="AA33">
        <v>15</v>
      </c>
      <c r="AB33">
        <v>159</v>
      </c>
      <c r="AC33">
        <v>142</v>
      </c>
      <c r="AD33">
        <v>139</v>
      </c>
      <c r="AE33">
        <v>77</v>
      </c>
      <c r="AF33">
        <f t="shared" si="12"/>
        <v>89</v>
      </c>
      <c r="AG33">
        <f t="shared" si="67"/>
        <v>68.5</v>
      </c>
      <c r="AH33">
        <f t="shared" si="68"/>
        <v>122</v>
      </c>
      <c r="AI33">
        <f t="shared" si="69"/>
        <v>68.5</v>
      </c>
      <c r="AJ33">
        <f t="shared" si="49"/>
        <v>69</v>
      </c>
      <c r="AK33">
        <f t="shared" si="50"/>
        <v>99</v>
      </c>
      <c r="AL33">
        <f t="shared" si="51"/>
        <v>68.5</v>
      </c>
      <c r="AM33">
        <f t="shared" si="52"/>
        <v>123</v>
      </c>
      <c r="AN33">
        <f t="shared" si="53"/>
        <v>68</v>
      </c>
      <c r="AO33">
        <f t="shared" si="54"/>
        <v>68.5</v>
      </c>
      <c r="AP33">
        <f t="shared" si="55"/>
        <v>68.5</v>
      </c>
      <c r="AQ33">
        <f t="shared" si="56"/>
        <v>68.5</v>
      </c>
      <c r="AR33">
        <f t="shared" si="57"/>
        <v>68.5</v>
      </c>
      <c r="AS33">
        <f t="shared" si="58"/>
        <v>68.5</v>
      </c>
      <c r="AT33">
        <f t="shared" si="59"/>
        <v>68.5</v>
      </c>
      <c r="AU33">
        <f t="shared" si="60"/>
        <v>68.5</v>
      </c>
      <c r="AV33">
        <f t="shared" si="61"/>
        <v>68.5</v>
      </c>
      <c r="AW33">
        <f t="shared" si="62"/>
        <v>68.5</v>
      </c>
      <c r="AX33">
        <f t="shared" si="63"/>
        <v>68.5</v>
      </c>
      <c r="AY33">
        <f t="shared" si="64"/>
        <v>68.5</v>
      </c>
      <c r="AZ33">
        <f t="shared" si="65"/>
        <v>68.5</v>
      </c>
      <c r="BA33">
        <f t="shared" si="66"/>
        <v>68.5</v>
      </c>
      <c r="BB33">
        <f t="shared" si="13"/>
        <v>68.5</v>
      </c>
      <c r="BC33">
        <f t="shared" si="70"/>
        <v>68.5</v>
      </c>
      <c r="BD33">
        <f t="shared" si="71"/>
        <v>68.5</v>
      </c>
      <c r="BE33">
        <f t="shared" si="72"/>
        <v>77</v>
      </c>
      <c r="BF33">
        <f t="shared" si="17"/>
        <v>74.942307692307693</v>
      </c>
      <c r="BG33">
        <f t="shared" si="18"/>
        <v>74.401627218934905</v>
      </c>
      <c r="BH33">
        <f t="shared" si="19"/>
        <v>74.628612881201633</v>
      </c>
      <c r="BI33">
        <f t="shared" si="20"/>
        <v>72.806636453555541</v>
      </c>
      <c r="BJ33">
        <f t="shared" si="21"/>
        <v>72.972276317153828</v>
      </c>
      <c r="BK33">
        <f t="shared" si="22"/>
        <v>73.125056175505904</v>
      </c>
      <c r="BL33">
        <f t="shared" si="23"/>
        <v>72.129866028409978</v>
      </c>
      <c r="BM33">
        <f t="shared" si="24"/>
        <v>72.269476260271887</v>
      </c>
      <c r="BN33">
        <f t="shared" si="25"/>
        <v>70.318302270282345</v>
      </c>
      <c r="BO33">
        <f t="shared" si="26"/>
        <v>70.407467742216284</v>
      </c>
      <c r="BP33">
        <f t="shared" si="27"/>
        <v>70.480831886147683</v>
      </c>
      <c r="BQ33">
        <f t="shared" si="28"/>
        <v>70.557017727922599</v>
      </c>
      <c r="BR33">
        <f t="shared" si="29"/>
        <v>70.636133794381152</v>
      </c>
      <c r="BS33">
        <f t="shared" si="30"/>
        <v>70.718292786472745</v>
      </c>
      <c r="BT33">
        <f t="shared" si="31"/>
        <v>70.803611739798612</v>
      </c>
      <c r="BU33">
        <f t="shared" si="32"/>
        <v>70.892212191329335</v>
      </c>
      <c r="BV33">
        <f t="shared" si="33"/>
        <v>70.984220352534308</v>
      </c>
      <c r="BW33">
        <f t="shared" si="34"/>
        <v>71.079767289170249</v>
      </c>
      <c r="BX33">
        <f t="shared" si="35"/>
        <v>71.178989107984478</v>
      </c>
      <c r="BY33">
        <f t="shared" si="36"/>
        <v>71.282027150599276</v>
      </c>
      <c r="BZ33">
        <f t="shared" si="37"/>
        <v>71.389028194853097</v>
      </c>
      <c r="CA33">
        <f t="shared" si="38"/>
        <v>71.500144663885891</v>
      </c>
      <c r="CB33">
        <f t="shared" si="39"/>
        <v>71.615534843266119</v>
      </c>
      <c r="CC33">
        <f t="shared" si="40"/>
        <v>71.735363106468668</v>
      </c>
      <c r="CD33">
        <f t="shared" si="41"/>
        <v>71.859800149025162</v>
      </c>
      <c r="CE33">
        <f t="shared" si="42"/>
        <v>71.98902323167998</v>
      </c>
      <c r="CF33">
        <f t="shared" si="43"/>
        <v>71.796293355975365</v>
      </c>
      <c r="CG33">
        <f t="shared" si="44"/>
        <v>71.675292804577964</v>
      </c>
      <c r="CH33">
        <f t="shared" si="45"/>
        <v>71.570433788641168</v>
      </c>
      <c r="CI33">
        <f t="shared" si="46"/>
        <v>71.452811515850385</v>
      </c>
      <c r="CJ33">
        <f t="shared" si="47"/>
        <v>71.40074132593864</v>
      </c>
      <c r="CK33">
        <f t="shared" si="48"/>
        <v>71.340297672430353</v>
      </c>
    </row>
    <row r="34" spans="2:89" hidden="1" x14ac:dyDescent="0.3">
      <c r="B34" t="s">
        <v>113</v>
      </c>
      <c r="C34" t="s">
        <v>114</v>
      </c>
      <c r="D34" t="s">
        <v>44</v>
      </c>
      <c r="E34" t="s">
        <v>35</v>
      </c>
      <c r="F34">
        <v>55</v>
      </c>
      <c r="G34">
        <v>43</v>
      </c>
      <c r="H34">
        <v>50</v>
      </c>
      <c r="I34">
        <v>48</v>
      </c>
      <c r="J34">
        <v>118</v>
      </c>
      <c r="K34">
        <v>94</v>
      </c>
      <c r="L34">
        <v>112</v>
      </c>
      <c r="M34">
        <v>63</v>
      </c>
      <c r="N34">
        <v>129</v>
      </c>
      <c r="O34">
        <v>48</v>
      </c>
      <c r="P34">
        <v>51</v>
      </c>
      <c r="Q34">
        <v>66</v>
      </c>
      <c r="R34">
        <v>50</v>
      </c>
      <c r="S34">
        <v>34</v>
      </c>
      <c r="T34">
        <v>16</v>
      </c>
      <c r="U34">
        <v>39</v>
      </c>
      <c r="V34">
        <v>53</v>
      </c>
      <c r="W34">
        <v>118</v>
      </c>
      <c r="X34">
        <v>51</v>
      </c>
      <c r="Y34">
        <v>37</v>
      </c>
      <c r="Z34">
        <v>40</v>
      </c>
      <c r="AA34">
        <v>12</v>
      </c>
      <c r="AB34">
        <v>41</v>
      </c>
      <c r="AC34">
        <v>83</v>
      </c>
      <c r="AD34">
        <v>102</v>
      </c>
      <c r="AE34">
        <v>166</v>
      </c>
      <c r="AF34">
        <f t="shared" si="12"/>
        <v>55</v>
      </c>
      <c r="AG34">
        <f t="shared" si="67"/>
        <v>43</v>
      </c>
      <c r="AH34">
        <f t="shared" si="68"/>
        <v>50</v>
      </c>
      <c r="AI34">
        <f t="shared" si="69"/>
        <v>48</v>
      </c>
      <c r="AJ34">
        <f t="shared" si="49"/>
        <v>51</v>
      </c>
      <c r="AK34">
        <f t="shared" si="50"/>
        <v>94</v>
      </c>
      <c r="AL34">
        <f t="shared" si="51"/>
        <v>51</v>
      </c>
      <c r="AM34">
        <f t="shared" si="52"/>
        <v>63</v>
      </c>
      <c r="AN34">
        <f t="shared" si="53"/>
        <v>51</v>
      </c>
      <c r="AO34">
        <f t="shared" si="54"/>
        <v>48</v>
      </c>
      <c r="AP34">
        <f t="shared" si="55"/>
        <v>51</v>
      </c>
      <c r="AQ34">
        <f t="shared" si="56"/>
        <v>66</v>
      </c>
      <c r="AR34">
        <f t="shared" si="57"/>
        <v>50</v>
      </c>
      <c r="AS34">
        <f t="shared" si="58"/>
        <v>34</v>
      </c>
      <c r="AT34">
        <f t="shared" si="59"/>
        <v>51</v>
      </c>
      <c r="AU34">
        <f t="shared" si="60"/>
        <v>39</v>
      </c>
      <c r="AV34">
        <f t="shared" si="61"/>
        <v>53</v>
      </c>
      <c r="AW34">
        <f t="shared" si="62"/>
        <v>51</v>
      </c>
      <c r="AX34">
        <f t="shared" si="63"/>
        <v>51</v>
      </c>
      <c r="AY34">
        <f t="shared" si="64"/>
        <v>37</v>
      </c>
      <c r="AZ34">
        <f t="shared" si="65"/>
        <v>40</v>
      </c>
      <c r="BA34">
        <f t="shared" si="66"/>
        <v>51</v>
      </c>
      <c r="BB34">
        <f t="shared" si="13"/>
        <v>41</v>
      </c>
      <c r="BC34">
        <f t="shared" si="70"/>
        <v>83</v>
      </c>
      <c r="BD34">
        <f t="shared" si="71"/>
        <v>102</v>
      </c>
      <c r="BE34">
        <f t="shared" si="72"/>
        <v>51</v>
      </c>
      <c r="BF34">
        <f t="shared" si="17"/>
        <v>54.03846153846154</v>
      </c>
      <c r="BG34">
        <f t="shared" si="18"/>
        <v>54.001479289940825</v>
      </c>
      <c r="BH34">
        <f t="shared" si="19"/>
        <v>54.424613108784698</v>
      </c>
      <c r="BI34">
        <f t="shared" si="20"/>
        <v>54.594790536045657</v>
      </c>
      <c r="BJ34">
        <f t="shared" si="21"/>
        <v>54.848436325893559</v>
      </c>
      <c r="BK34">
        <f t="shared" si="22"/>
        <v>54.996453107658695</v>
      </c>
      <c r="BL34">
        <f t="shared" si="23"/>
        <v>53.496316688722494</v>
      </c>
      <c r="BM34">
        <f t="shared" si="24"/>
        <v>53.59232886905798</v>
      </c>
      <c r="BN34">
        <f t="shared" si="25"/>
        <v>53.230495364021756</v>
      </c>
      <c r="BO34">
        <f t="shared" si="26"/>
        <v>53.316283647253357</v>
      </c>
      <c r="BP34">
        <f t="shared" si="27"/>
        <v>53.520756095224641</v>
      </c>
      <c r="BQ34">
        <f t="shared" si="28"/>
        <v>53.617708252733294</v>
      </c>
      <c r="BR34">
        <f t="shared" si="29"/>
        <v>53.141466262453804</v>
      </c>
      <c r="BS34">
        <f t="shared" si="30"/>
        <v>53.26229188793279</v>
      </c>
      <c r="BT34">
        <f t="shared" si="31"/>
        <v>54.003149268237898</v>
      </c>
      <c r="BU34">
        <f t="shared" si="32"/>
        <v>54.118655009323973</v>
      </c>
      <c r="BV34">
        <f t="shared" si="33"/>
        <v>54.700141740451805</v>
      </c>
      <c r="BW34">
        <f t="shared" si="34"/>
        <v>54.765531807392257</v>
      </c>
      <c r="BX34">
        <f t="shared" si="35"/>
        <v>54.910359953830422</v>
      </c>
      <c r="BY34">
        <f t="shared" si="36"/>
        <v>55.060758413593135</v>
      </c>
      <c r="BZ34">
        <f t="shared" si="37"/>
        <v>55.755402967962098</v>
      </c>
      <c r="CA34">
        <f t="shared" si="38"/>
        <v>56.361380005191407</v>
      </c>
      <c r="CB34">
        <f t="shared" si="39"/>
        <v>56.567586928468003</v>
      </c>
      <c r="CC34">
        <f t="shared" si="40"/>
        <v>57.166340271870617</v>
      </c>
      <c r="CD34">
        <f t="shared" si="41"/>
        <v>56.17273797463487</v>
      </c>
      <c r="CE34">
        <f t="shared" si="42"/>
        <v>54.410150973659292</v>
      </c>
      <c r="CF34">
        <f t="shared" si="43"/>
        <v>54.54131062649234</v>
      </c>
      <c r="CG34">
        <f t="shared" si="44"/>
        <v>54.560650976031987</v>
      </c>
      <c r="CH34">
        <f t="shared" si="45"/>
        <v>54.582157579343189</v>
      </c>
      <c r="CI34">
        <f t="shared" si="46"/>
        <v>54.588216982056977</v>
      </c>
      <c r="CJ34">
        <f t="shared" si="47"/>
        <v>54.587964153057413</v>
      </c>
      <c r="CK34">
        <f t="shared" si="48"/>
        <v>54.577945992563713</v>
      </c>
    </row>
    <row r="35" spans="2:89" hidden="1" x14ac:dyDescent="0.3">
      <c r="B35" t="s">
        <v>115</v>
      </c>
      <c r="C35" t="s">
        <v>116</v>
      </c>
      <c r="D35" t="s">
        <v>12</v>
      </c>
      <c r="E35" t="s">
        <v>35</v>
      </c>
      <c r="F35">
        <v>31</v>
      </c>
      <c r="G35">
        <v>53</v>
      </c>
      <c r="H35">
        <v>402</v>
      </c>
      <c r="I35">
        <v>296</v>
      </c>
      <c r="J35">
        <v>145</v>
      </c>
      <c r="K35">
        <v>35</v>
      </c>
      <c r="L35">
        <v>46</v>
      </c>
      <c r="M35">
        <v>40</v>
      </c>
      <c r="N35">
        <v>37</v>
      </c>
      <c r="O35">
        <v>17</v>
      </c>
      <c r="P35">
        <v>47</v>
      </c>
      <c r="Q35">
        <v>46</v>
      </c>
      <c r="R35">
        <v>35</v>
      </c>
      <c r="S35">
        <v>19</v>
      </c>
      <c r="T35">
        <v>4</v>
      </c>
      <c r="U35">
        <v>118</v>
      </c>
      <c r="V35">
        <v>28</v>
      </c>
      <c r="W35">
        <v>99</v>
      </c>
      <c r="X35">
        <v>9</v>
      </c>
      <c r="Y35">
        <v>38</v>
      </c>
      <c r="Z35">
        <v>24</v>
      </c>
      <c r="AA35">
        <v>9</v>
      </c>
      <c r="AB35">
        <v>14</v>
      </c>
      <c r="AC35">
        <v>157</v>
      </c>
      <c r="AD35">
        <v>106</v>
      </c>
      <c r="AE35">
        <v>129</v>
      </c>
      <c r="AF35">
        <f t="shared" si="12"/>
        <v>31</v>
      </c>
      <c r="AG35">
        <f t="shared" si="67"/>
        <v>53</v>
      </c>
      <c r="AH35">
        <f t="shared" si="68"/>
        <v>39</v>
      </c>
      <c r="AI35">
        <f t="shared" si="69"/>
        <v>39</v>
      </c>
      <c r="AJ35">
        <f t="shared" si="49"/>
        <v>39</v>
      </c>
      <c r="AK35">
        <f t="shared" si="50"/>
        <v>35</v>
      </c>
      <c r="AL35">
        <f t="shared" si="51"/>
        <v>46</v>
      </c>
      <c r="AM35">
        <f t="shared" si="52"/>
        <v>40</v>
      </c>
      <c r="AN35">
        <f t="shared" si="53"/>
        <v>37</v>
      </c>
      <c r="AO35">
        <f t="shared" si="54"/>
        <v>39</v>
      </c>
      <c r="AP35">
        <f t="shared" si="55"/>
        <v>47</v>
      </c>
      <c r="AQ35">
        <f t="shared" si="56"/>
        <v>46</v>
      </c>
      <c r="AR35">
        <f t="shared" si="57"/>
        <v>35</v>
      </c>
      <c r="AS35">
        <f t="shared" si="58"/>
        <v>39</v>
      </c>
      <c r="AT35">
        <f t="shared" si="59"/>
        <v>39</v>
      </c>
      <c r="AU35">
        <f t="shared" si="60"/>
        <v>39</v>
      </c>
      <c r="AV35">
        <f t="shared" si="61"/>
        <v>28</v>
      </c>
      <c r="AW35">
        <f t="shared" si="62"/>
        <v>39</v>
      </c>
      <c r="AX35">
        <f t="shared" si="63"/>
        <v>39</v>
      </c>
      <c r="AY35">
        <f t="shared" si="64"/>
        <v>38</v>
      </c>
      <c r="AZ35">
        <f t="shared" si="65"/>
        <v>24</v>
      </c>
      <c r="BA35">
        <f t="shared" si="66"/>
        <v>39</v>
      </c>
      <c r="BB35">
        <f t="shared" si="13"/>
        <v>39</v>
      </c>
      <c r="BC35">
        <f t="shared" si="70"/>
        <v>39</v>
      </c>
      <c r="BD35">
        <f t="shared" si="71"/>
        <v>39</v>
      </c>
      <c r="BE35">
        <f t="shared" si="72"/>
        <v>39</v>
      </c>
      <c r="BF35">
        <f t="shared" si="17"/>
        <v>38.692307692307693</v>
      </c>
      <c r="BG35">
        <f t="shared" si="18"/>
        <v>38.988165680473372</v>
      </c>
      <c r="BH35">
        <f t="shared" si="19"/>
        <v>38.449248975876195</v>
      </c>
      <c r="BI35">
        <f t="shared" si="20"/>
        <v>38.428066244179128</v>
      </c>
      <c r="BJ35">
        <f t="shared" si="21"/>
        <v>38.406068792032173</v>
      </c>
      <c r="BK35">
        <f t="shared" si="22"/>
        <v>38.383225284033408</v>
      </c>
      <c r="BL35">
        <f t="shared" si="23"/>
        <v>38.513349333419313</v>
      </c>
      <c r="BM35">
        <f t="shared" si="24"/>
        <v>38.225401230858516</v>
      </c>
      <c r="BN35">
        <f t="shared" si="25"/>
        <v>38.157147432045385</v>
      </c>
      <c r="BO35">
        <f t="shared" si="26"/>
        <v>38.201653102508665</v>
      </c>
      <c r="BP35">
        <f t="shared" si="27"/>
        <v>38.170947452605155</v>
      </c>
      <c r="BQ35">
        <f t="shared" si="28"/>
        <v>37.831368508474583</v>
      </c>
      <c r="BR35">
        <f t="shared" si="29"/>
        <v>37.517190374185141</v>
      </c>
      <c r="BS35">
        <f t="shared" si="30"/>
        <v>37.614005388576878</v>
      </c>
      <c r="BT35">
        <f t="shared" si="31"/>
        <v>37.56069790352214</v>
      </c>
      <c r="BU35">
        <f t="shared" si="32"/>
        <v>37.505340130580684</v>
      </c>
      <c r="BV35">
        <f t="shared" si="33"/>
        <v>37.447853212526091</v>
      </c>
      <c r="BW35">
        <f t="shared" si="34"/>
        <v>37.811232182238633</v>
      </c>
      <c r="BX35">
        <f t="shared" si="35"/>
        <v>37.765510343093965</v>
      </c>
      <c r="BY35">
        <f t="shared" si="36"/>
        <v>37.718029971674504</v>
      </c>
      <c r="BZ35">
        <f t="shared" si="37"/>
        <v>37.707184970585061</v>
      </c>
      <c r="CA35">
        <f t="shared" si="38"/>
        <v>38.234384392530643</v>
      </c>
      <c r="CB35">
        <f t="shared" si="39"/>
        <v>38.204937638397205</v>
      </c>
      <c r="CC35">
        <f t="shared" si="40"/>
        <v>38.174358316797097</v>
      </c>
      <c r="CD35">
        <f t="shared" si="41"/>
        <v>38.142602867443138</v>
      </c>
      <c r="CE35">
        <f t="shared" si="42"/>
        <v>38.109626054652487</v>
      </c>
      <c r="CF35">
        <f t="shared" si="43"/>
        <v>38.07538090290835</v>
      </c>
      <c r="CG35">
        <f t="shared" si="44"/>
        <v>38.051652949469918</v>
      </c>
      <c r="CH35">
        <f t="shared" si="45"/>
        <v>38.015633229046706</v>
      </c>
      <c r="CI35">
        <f t="shared" si="46"/>
        <v>37.998955700322497</v>
      </c>
      <c r="CJ35">
        <f t="shared" si="47"/>
        <v>37.9824514486357</v>
      </c>
      <c r="CK35">
        <f t="shared" si="48"/>
        <v>37.966158473889685</v>
      </c>
    </row>
    <row r="36" spans="2:89" hidden="1" x14ac:dyDescent="0.3">
      <c r="B36" t="s">
        <v>117</v>
      </c>
      <c r="C36" t="s">
        <v>118</v>
      </c>
      <c r="D36" t="s">
        <v>44</v>
      </c>
      <c r="E36" t="s">
        <v>35</v>
      </c>
      <c r="F36">
        <v>496</v>
      </c>
      <c r="G36">
        <v>513</v>
      </c>
      <c r="H36">
        <v>483</v>
      </c>
      <c r="I36">
        <v>303</v>
      </c>
      <c r="J36">
        <v>118</v>
      </c>
      <c r="K36">
        <v>104</v>
      </c>
      <c r="L36">
        <v>525</v>
      </c>
      <c r="M36">
        <v>205</v>
      </c>
      <c r="N36">
        <v>352</v>
      </c>
      <c r="O36">
        <v>152</v>
      </c>
      <c r="P36">
        <v>252</v>
      </c>
      <c r="Q36">
        <v>95</v>
      </c>
      <c r="R36">
        <v>82</v>
      </c>
      <c r="S36">
        <v>51</v>
      </c>
      <c r="T36">
        <v>8</v>
      </c>
      <c r="U36">
        <v>103</v>
      </c>
      <c r="V36">
        <v>103</v>
      </c>
      <c r="W36">
        <v>219</v>
      </c>
      <c r="X36">
        <v>216</v>
      </c>
      <c r="Y36">
        <v>801</v>
      </c>
      <c r="Z36">
        <v>513</v>
      </c>
      <c r="AA36">
        <v>445</v>
      </c>
      <c r="AB36">
        <v>640</v>
      </c>
      <c r="AC36">
        <v>224</v>
      </c>
      <c r="AD36">
        <v>184</v>
      </c>
      <c r="AE36">
        <v>283</v>
      </c>
      <c r="AF36">
        <f t="shared" si="12"/>
        <v>221.5</v>
      </c>
      <c r="AG36">
        <f t="shared" si="67"/>
        <v>221.5</v>
      </c>
      <c r="AH36">
        <f t="shared" si="68"/>
        <v>221.5</v>
      </c>
      <c r="AI36">
        <f t="shared" si="69"/>
        <v>303</v>
      </c>
      <c r="AJ36">
        <f t="shared" si="49"/>
        <v>118</v>
      </c>
      <c r="AK36">
        <f t="shared" si="50"/>
        <v>221.5</v>
      </c>
      <c r="AL36">
        <f t="shared" si="51"/>
        <v>221.5</v>
      </c>
      <c r="AM36">
        <f t="shared" si="52"/>
        <v>205</v>
      </c>
      <c r="AN36">
        <f t="shared" si="53"/>
        <v>352</v>
      </c>
      <c r="AO36">
        <f t="shared" si="54"/>
        <v>152</v>
      </c>
      <c r="AP36">
        <f t="shared" si="55"/>
        <v>252</v>
      </c>
      <c r="AQ36">
        <f t="shared" si="56"/>
        <v>221.5</v>
      </c>
      <c r="AR36">
        <f t="shared" si="57"/>
        <v>221.5</v>
      </c>
      <c r="AS36">
        <f t="shared" si="58"/>
        <v>221.5</v>
      </c>
      <c r="AT36">
        <f t="shared" si="59"/>
        <v>221.5</v>
      </c>
      <c r="AU36">
        <f t="shared" si="60"/>
        <v>221.5</v>
      </c>
      <c r="AV36">
        <f t="shared" si="61"/>
        <v>221.5</v>
      </c>
      <c r="AW36">
        <f t="shared" si="62"/>
        <v>219</v>
      </c>
      <c r="AX36">
        <f t="shared" si="63"/>
        <v>216</v>
      </c>
      <c r="AY36">
        <f t="shared" si="64"/>
        <v>221.5</v>
      </c>
      <c r="AZ36">
        <f t="shared" si="65"/>
        <v>221.5</v>
      </c>
      <c r="BA36">
        <f t="shared" si="66"/>
        <v>221.5</v>
      </c>
      <c r="BB36">
        <f t="shared" si="13"/>
        <v>221.5</v>
      </c>
      <c r="BC36">
        <f t="shared" si="70"/>
        <v>224</v>
      </c>
      <c r="BD36">
        <f t="shared" si="71"/>
        <v>184</v>
      </c>
      <c r="BE36">
        <f t="shared" si="72"/>
        <v>283</v>
      </c>
      <c r="BF36">
        <f t="shared" si="17"/>
        <v>224.25</v>
      </c>
      <c r="BG36">
        <f t="shared" si="18"/>
        <v>224.35576923076923</v>
      </c>
      <c r="BH36">
        <f t="shared" si="19"/>
        <v>224.46560650887574</v>
      </c>
      <c r="BI36">
        <f t="shared" si="20"/>
        <v>224.57966829767867</v>
      </c>
      <c r="BJ36">
        <f t="shared" si="21"/>
        <v>221.56350169374323</v>
      </c>
      <c r="BK36">
        <f t="shared" si="22"/>
        <v>225.54671329734873</v>
      </c>
      <c r="BL36">
        <f t="shared" si="23"/>
        <v>225.70235611647755</v>
      </c>
      <c r="BM36">
        <f t="shared" si="24"/>
        <v>225.86398519788054</v>
      </c>
      <c r="BN36">
        <f t="shared" si="25"/>
        <v>226.66644616702979</v>
      </c>
      <c r="BO36">
        <f t="shared" si="26"/>
        <v>221.8459248657617</v>
      </c>
      <c r="BP36">
        <f t="shared" si="27"/>
        <v>224.53230659136793</v>
      </c>
      <c r="BQ36">
        <f t="shared" si="28"/>
        <v>223.47585684488206</v>
      </c>
      <c r="BR36">
        <f t="shared" si="29"/>
        <v>223.55185133891604</v>
      </c>
      <c r="BS36">
        <f t="shared" si="30"/>
        <v>223.63076869810507</v>
      </c>
      <c r="BT36">
        <f t="shared" si="31"/>
        <v>223.7127213403399</v>
      </c>
      <c r="BU36">
        <f t="shared" si="32"/>
        <v>223.797826007276</v>
      </c>
      <c r="BV36">
        <f t="shared" si="33"/>
        <v>223.88620393063277</v>
      </c>
      <c r="BW36">
        <f t="shared" si="34"/>
        <v>223.97798100488791</v>
      </c>
      <c r="BX36">
        <f t="shared" si="35"/>
        <v>224.16944181276818</v>
      </c>
      <c r="BY36">
        <f t="shared" si="36"/>
        <v>224.48365111325933</v>
      </c>
      <c r="BZ36">
        <f t="shared" si="37"/>
        <v>224.5984069253077</v>
      </c>
      <c r="CA36">
        <f t="shared" si="38"/>
        <v>224.71757642243489</v>
      </c>
      <c r="CB36">
        <f t="shared" si="39"/>
        <v>224.84132936175931</v>
      </c>
      <c r="CC36">
        <f t="shared" si="40"/>
        <v>224.9698420295193</v>
      </c>
      <c r="CD36">
        <f t="shared" si="41"/>
        <v>225.00714364603925</v>
      </c>
      <c r="CE36">
        <f t="shared" si="42"/>
        <v>226.58434147857923</v>
      </c>
      <c r="CF36">
        <f t="shared" si="43"/>
        <v>224.41450845852461</v>
      </c>
      <c r="CG36">
        <f t="shared" si="44"/>
        <v>224.42083570692938</v>
      </c>
      <c r="CH36">
        <f t="shared" si="45"/>
        <v>224.42333826370481</v>
      </c>
      <c r="CI36">
        <f t="shared" si="46"/>
        <v>224.42171256196747</v>
      </c>
      <c r="CJ36">
        <f t="shared" si="47"/>
        <v>224.41563734136315</v>
      </c>
      <c r="CK36">
        <f t="shared" si="48"/>
        <v>224.52533486627163</v>
      </c>
    </row>
    <row r="37" spans="2:89" hidden="1" x14ac:dyDescent="0.3">
      <c r="B37" t="s">
        <v>119</v>
      </c>
      <c r="C37" t="s">
        <v>120</v>
      </c>
      <c r="D37" t="s">
        <v>59</v>
      </c>
      <c r="E37" t="s">
        <v>35</v>
      </c>
      <c r="F37">
        <v>5400</v>
      </c>
      <c r="G37">
        <v>901</v>
      </c>
      <c r="H37">
        <v>1928</v>
      </c>
      <c r="I37">
        <v>190</v>
      </c>
      <c r="J37">
        <v>1939</v>
      </c>
      <c r="K37">
        <v>1816</v>
      </c>
      <c r="L37">
        <v>7522</v>
      </c>
      <c r="M37">
        <v>4748</v>
      </c>
      <c r="N37">
        <v>4023</v>
      </c>
      <c r="O37">
        <v>4372</v>
      </c>
      <c r="P37">
        <v>3164</v>
      </c>
      <c r="Q37">
        <v>1824</v>
      </c>
      <c r="R37">
        <v>1077</v>
      </c>
      <c r="S37">
        <v>1132</v>
      </c>
      <c r="T37">
        <v>236</v>
      </c>
      <c r="U37">
        <v>2405</v>
      </c>
      <c r="V37">
        <v>1706</v>
      </c>
      <c r="W37">
        <v>2099</v>
      </c>
      <c r="X37">
        <v>3575</v>
      </c>
      <c r="Y37">
        <v>3474</v>
      </c>
      <c r="Z37">
        <v>3235</v>
      </c>
      <c r="AA37">
        <v>2015</v>
      </c>
      <c r="AB37">
        <v>3613</v>
      </c>
      <c r="AC37">
        <v>3289</v>
      </c>
      <c r="AD37">
        <v>1785</v>
      </c>
      <c r="AE37">
        <v>2953</v>
      </c>
      <c r="AF37">
        <f t="shared" si="12"/>
        <v>2252</v>
      </c>
      <c r="AG37">
        <f t="shared" si="67"/>
        <v>2252</v>
      </c>
      <c r="AH37">
        <f t="shared" si="68"/>
        <v>1928</v>
      </c>
      <c r="AI37">
        <f t="shared" si="69"/>
        <v>2252</v>
      </c>
      <c r="AJ37">
        <f t="shared" si="49"/>
        <v>1939</v>
      </c>
      <c r="AK37">
        <f t="shared" si="50"/>
        <v>1816</v>
      </c>
      <c r="AL37">
        <f t="shared" si="51"/>
        <v>2252</v>
      </c>
      <c r="AM37">
        <f t="shared" si="52"/>
        <v>2252</v>
      </c>
      <c r="AN37">
        <f t="shared" si="53"/>
        <v>4023</v>
      </c>
      <c r="AO37">
        <f t="shared" si="54"/>
        <v>4372</v>
      </c>
      <c r="AP37">
        <f t="shared" si="55"/>
        <v>3164</v>
      </c>
      <c r="AQ37">
        <f t="shared" si="56"/>
        <v>1824</v>
      </c>
      <c r="AR37">
        <f t="shared" si="57"/>
        <v>2252</v>
      </c>
      <c r="AS37">
        <f t="shared" si="58"/>
        <v>1132</v>
      </c>
      <c r="AT37">
        <f t="shared" si="59"/>
        <v>2252</v>
      </c>
      <c r="AU37">
        <f t="shared" si="60"/>
        <v>2405</v>
      </c>
      <c r="AV37">
        <f t="shared" si="61"/>
        <v>1706</v>
      </c>
      <c r="AW37">
        <f t="shared" si="62"/>
        <v>2099</v>
      </c>
      <c r="AX37">
        <f t="shared" si="63"/>
        <v>3575</v>
      </c>
      <c r="AY37">
        <f t="shared" si="64"/>
        <v>3474</v>
      </c>
      <c r="AZ37">
        <f t="shared" si="65"/>
        <v>3235</v>
      </c>
      <c r="BA37">
        <f t="shared" si="66"/>
        <v>2015</v>
      </c>
      <c r="BB37">
        <f t="shared" si="13"/>
        <v>3613</v>
      </c>
      <c r="BC37">
        <f t="shared" si="70"/>
        <v>3289</v>
      </c>
      <c r="BD37">
        <f t="shared" si="71"/>
        <v>1785</v>
      </c>
      <c r="BE37">
        <f t="shared" si="72"/>
        <v>2953</v>
      </c>
      <c r="BF37">
        <f t="shared" si="17"/>
        <v>2542.7307692307691</v>
      </c>
      <c r="BG37">
        <f t="shared" si="18"/>
        <v>2553.9127218934909</v>
      </c>
      <c r="BH37">
        <f t="shared" si="19"/>
        <v>2565.5247496586253</v>
      </c>
      <c r="BI37">
        <f t="shared" si="20"/>
        <v>2590.0449323378029</v>
      </c>
      <c r="BJ37">
        <f t="shared" si="21"/>
        <v>2603.0466605046413</v>
      </c>
      <c r="BK37">
        <f t="shared" si="22"/>
        <v>2628.5869166778966</v>
      </c>
      <c r="BL37">
        <f t="shared" si="23"/>
        <v>2659.8402596270471</v>
      </c>
      <c r="BM37">
        <f t="shared" si="24"/>
        <v>2675.5264234588562</v>
      </c>
      <c r="BN37">
        <f t="shared" si="25"/>
        <v>2691.8159012841966</v>
      </c>
      <c r="BO37">
        <f t="shared" si="26"/>
        <v>2640.6165128720504</v>
      </c>
      <c r="BP37">
        <f t="shared" si="27"/>
        <v>2574.0248402902062</v>
      </c>
      <c r="BQ37">
        <f t="shared" si="28"/>
        <v>2551.3334879936756</v>
      </c>
      <c r="BR37">
        <f t="shared" si="29"/>
        <v>2579.3078529165095</v>
      </c>
      <c r="BS37">
        <f t="shared" si="30"/>
        <v>2591.8966164902213</v>
      </c>
      <c r="BT37">
        <f t="shared" si="31"/>
        <v>2648.0464863552302</v>
      </c>
      <c r="BU37">
        <f t="shared" si="32"/>
        <v>2663.2790435227389</v>
      </c>
      <c r="BV37">
        <f t="shared" si="33"/>
        <v>2673.212852888998</v>
      </c>
      <c r="BW37">
        <f t="shared" si="34"/>
        <v>2710.4133472308827</v>
      </c>
      <c r="BX37">
        <f t="shared" si="35"/>
        <v>2733.9292452013015</v>
      </c>
      <c r="BY37">
        <f t="shared" si="36"/>
        <v>2701.5803700167357</v>
      </c>
      <c r="BZ37">
        <f t="shared" si="37"/>
        <v>2671.8719227096872</v>
      </c>
      <c r="CA37">
        <f t="shared" si="38"/>
        <v>2650.2131505062139</v>
      </c>
      <c r="CB37">
        <f t="shared" si="39"/>
        <v>2674.6444255256838</v>
      </c>
      <c r="CC37">
        <f t="shared" si="40"/>
        <v>2638.553826507441</v>
      </c>
      <c r="CD37">
        <f t="shared" si="41"/>
        <v>2613.5366659884962</v>
      </c>
      <c r="CE37">
        <f t="shared" si="42"/>
        <v>2645.4034608342072</v>
      </c>
      <c r="CF37">
        <f t="shared" si="43"/>
        <v>2633.5728247124466</v>
      </c>
      <c r="CG37">
        <f t="shared" si="44"/>
        <v>2637.0667499232804</v>
      </c>
      <c r="CH37">
        <f t="shared" si="45"/>
        <v>2640.2649817705797</v>
      </c>
      <c r="CI37">
        <f t="shared" si="46"/>
        <v>2643.1396060825787</v>
      </c>
      <c r="CJ37">
        <f t="shared" si="47"/>
        <v>2645.1817089189158</v>
      </c>
      <c r="CK37">
        <f t="shared" si="48"/>
        <v>2646.8022877040803</v>
      </c>
    </row>
    <row r="38" spans="2:89" hidden="1" x14ac:dyDescent="0.3">
      <c r="B38" t="s">
        <v>121</v>
      </c>
      <c r="C38" t="s">
        <v>122</v>
      </c>
      <c r="D38" t="s">
        <v>44</v>
      </c>
      <c r="E38" t="s">
        <v>35</v>
      </c>
      <c r="F38">
        <v>487</v>
      </c>
      <c r="G38">
        <v>308</v>
      </c>
      <c r="H38">
        <v>384</v>
      </c>
      <c r="I38">
        <v>350</v>
      </c>
      <c r="J38">
        <v>240</v>
      </c>
      <c r="K38">
        <v>138</v>
      </c>
      <c r="L38">
        <v>299</v>
      </c>
      <c r="M38">
        <v>210</v>
      </c>
      <c r="N38">
        <v>291</v>
      </c>
      <c r="O38">
        <v>86</v>
      </c>
      <c r="P38">
        <v>127</v>
      </c>
      <c r="Q38">
        <v>126</v>
      </c>
      <c r="R38">
        <v>58</v>
      </c>
      <c r="S38">
        <v>57</v>
      </c>
      <c r="T38">
        <v>19</v>
      </c>
      <c r="U38">
        <v>122</v>
      </c>
      <c r="V38">
        <v>156</v>
      </c>
      <c r="W38">
        <v>165</v>
      </c>
      <c r="X38">
        <v>237</v>
      </c>
      <c r="Y38">
        <v>289</v>
      </c>
      <c r="Z38">
        <v>350</v>
      </c>
      <c r="AA38">
        <v>285</v>
      </c>
      <c r="AB38">
        <v>594</v>
      </c>
      <c r="AC38">
        <v>210</v>
      </c>
      <c r="AD38">
        <v>165</v>
      </c>
      <c r="AE38">
        <v>237</v>
      </c>
      <c r="AF38">
        <f t="shared" si="12"/>
        <v>223.5</v>
      </c>
      <c r="AG38">
        <f t="shared" si="67"/>
        <v>308</v>
      </c>
      <c r="AH38">
        <f t="shared" si="68"/>
        <v>384</v>
      </c>
      <c r="AI38">
        <f t="shared" si="69"/>
        <v>350</v>
      </c>
      <c r="AJ38">
        <f t="shared" si="49"/>
        <v>240</v>
      </c>
      <c r="AK38">
        <f t="shared" si="50"/>
        <v>138</v>
      </c>
      <c r="AL38">
        <f t="shared" si="51"/>
        <v>299</v>
      </c>
      <c r="AM38">
        <f t="shared" si="52"/>
        <v>210</v>
      </c>
      <c r="AN38">
        <f t="shared" si="53"/>
        <v>291</v>
      </c>
      <c r="AO38">
        <f t="shared" si="54"/>
        <v>223.5</v>
      </c>
      <c r="AP38">
        <f t="shared" si="55"/>
        <v>127</v>
      </c>
      <c r="AQ38">
        <f t="shared" si="56"/>
        <v>126</v>
      </c>
      <c r="AR38">
        <f t="shared" si="57"/>
        <v>223.5</v>
      </c>
      <c r="AS38">
        <f t="shared" si="58"/>
        <v>223.5</v>
      </c>
      <c r="AT38">
        <f t="shared" si="59"/>
        <v>223.5</v>
      </c>
      <c r="AU38">
        <f t="shared" si="60"/>
        <v>122</v>
      </c>
      <c r="AV38">
        <f t="shared" si="61"/>
        <v>156</v>
      </c>
      <c r="AW38">
        <f t="shared" si="62"/>
        <v>165</v>
      </c>
      <c r="AX38">
        <f t="shared" si="63"/>
        <v>237</v>
      </c>
      <c r="AY38">
        <f t="shared" si="64"/>
        <v>289</v>
      </c>
      <c r="AZ38">
        <f t="shared" si="65"/>
        <v>350</v>
      </c>
      <c r="BA38">
        <f t="shared" si="66"/>
        <v>285</v>
      </c>
      <c r="BB38">
        <f t="shared" si="13"/>
        <v>223.5</v>
      </c>
      <c r="BC38">
        <f t="shared" si="70"/>
        <v>210</v>
      </c>
      <c r="BD38">
        <f t="shared" si="71"/>
        <v>165</v>
      </c>
      <c r="BE38">
        <f t="shared" si="72"/>
        <v>237</v>
      </c>
      <c r="BF38">
        <f t="shared" si="17"/>
        <v>231.92307692307693</v>
      </c>
      <c r="BG38">
        <f t="shared" si="18"/>
        <v>232.24704142011836</v>
      </c>
      <c r="BH38">
        <f t="shared" si="19"/>
        <v>229.3334660901229</v>
      </c>
      <c r="BI38">
        <f t="shared" si="20"/>
        <v>223.3847532474353</v>
      </c>
      <c r="BJ38">
        <f t="shared" si="21"/>
        <v>218.51493606464436</v>
      </c>
      <c r="BK38">
        <f t="shared" si="22"/>
        <v>217.68858745174609</v>
      </c>
      <c r="BL38">
        <f t="shared" si="23"/>
        <v>220.75353312296707</v>
      </c>
      <c r="BM38">
        <f t="shared" si="24"/>
        <v>217.74405362769659</v>
      </c>
      <c r="BN38">
        <f t="shared" si="25"/>
        <v>218.04190184414645</v>
      </c>
      <c r="BO38">
        <f t="shared" si="26"/>
        <v>215.2358211458444</v>
      </c>
      <c r="BP38">
        <f t="shared" si="27"/>
        <v>214.91796811299221</v>
      </c>
      <c r="BQ38">
        <f t="shared" si="28"/>
        <v>218.29942842503038</v>
      </c>
      <c r="BR38">
        <f t="shared" si="29"/>
        <v>221.84940644137774</v>
      </c>
      <c r="BS38">
        <f t="shared" si="30"/>
        <v>221.78592207373842</v>
      </c>
      <c r="BT38">
        <f t="shared" si="31"/>
        <v>221.71999599965145</v>
      </c>
      <c r="BU38">
        <f t="shared" si="32"/>
        <v>221.65153430733034</v>
      </c>
      <c r="BV38">
        <f t="shared" si="33"/>
        <v>225.48428562684305</v>
      </c>
      <c r="BW38">
        <f t="shared" si="34"/>
        <v>228.15675815095241</v>
      </c>
      <c r="BX38">
        <f t="shared" si="35"/>
        <v>230.58586423368141</v>
      </c>
      <c r="BY38">
        <f t="shared" si="36"/>
        <v>230.33916670420757</v>
      </c>
      <c r="BZ38">
        <f t="shared" si="37"/>
        <v>228.08298080821558</v>
      </c>
      <c r="CA38">
        <f t="shared" si="38"/>
        <v>223.39386468545462</v>
      </c>
      <c r="CB38">
        <f t="shared" si="39"/>
        <v>221.02439794258751</v>
      </c>
      <c r="CC38">
        <f t="shared" si="40"/>
        <v>220.92918247884089</v>
      </c>
      <c r="CD38">
        <f t="shared" si="41"/>
        <v>221.34953565110393</v>
      </c>
      <c r="CE38">
        <f t="shared" si="42"/>
        <v>223.51682548383866</v>
      </c>
      <c r="CF38">
        <f t="shared" si="43"/>
        <v>222.99824184860171</v>
      </c>
      <c r="CG38">
        <f t="shared" si="44"/>
        <v>222.65497896112188</v>
      </c>
      <c r="CH38">
        <f t="shared" si="45"/>
        <v>222.28605348192971</v>
      </c>
      <c r="CI38">
        <f t="shared" si="46"/>
        <v>222.0149991508454</v>
      </c>
      <c r="CJ38">
        <f t="shared" si="47"/>
        <v>221.96231630097651</v>
      </c>
      <c r="CK38">
        <f t="shared" si="48"/>
        <v>222.09490784852778</v>
      </c>
    </row>
    <row r="39" spans="2:89" hidden="1" x14ac:dyDescent="0.3">
      <c r="B39" t="s">
        <v>123</v>
      </c>
      <c r="C39" t="s">
        <v>124</v>
      </c>
      <c r="D39" t="s">
        <v>125</v>
      </c>
      <c r="E39" t="s">
        <v>35</v>
      </c>
      <c r="F39">
        <v>6</v>
      </c>
      <c r="G39">
        <v>8</v>
      </c>
      <c r="H39">
        <v>5</v>
      </c>
      <c r="I39">
        <v>7</v>
      </c>
      <c r="J39">
        <v>4</v>
      </c>
      <c r="K39">
        <v>5</v>
      </c>
      <c r="L39">
        <v>5</v>
      </c>
      <c r="M39">
        <v>16</v>
      </c>
      <c r="N39">
        <v>10</v>
      </c>
      <c r="O39">
        <v>12</v>
      </c>
      <c r="P39">
        <v>5</v>
      </c>
      <c r="Q39">
        <v>1</v>
      </c>
      <c r="R39">
        <v>0</v>
      </c>
      <c r="S39">
        <v>8</v>
      </c>
      <c r="T39">
        <v>3</v>
      </c>
      <c r="U39">
        <v>6</v>
      </c>
      <c r="V39">
        <v>1</v>
      </c>
      <c r="W39">
        <v>8</v>
      </c>
      <c r="X39">
        <v>5</v>
      </c>
      <c r="Y39">
        <v>12</v>
      </c>
      <c r="Z39">
        <v>1</v>
      </c>
      <c r="AA39">
        <v>4</v>
      </c>
      <c r="AB39">
        <v>3</v>
      </c>
      <c r="AC39">
        <v>15</v>
      </c>
      <c r="AD39">
        <v>4</v>
      </c>
      <c r="AE39">
        <v>3</v>
      </c>
      <c r="AF39">
        <f t="shared" si="12"/>
        <v>6</v>
      </c>
      <c r="AG39">
        <f t="shared" si="67"/>
        <v>8</v>
      </c>
      <c r="AH39">
        <f t="shared" si="68"/>
        <v>5</v>
      </c>
      <c r="AI39">
        <f t="shared" si="69"/>
        <v>7</v>
      </c>
      <c r="AJ39">
        <f t="shared" si="49"/>
        <v>4</v>
      </c>
      <c r="AK39">
        <f t="shared" si="50"/>
        <v>5</v>
      </c>
      <c r="AL39">
        <f t="shared" si="51"/>
        <v>5</v>
      </c>
      <c r="AM39">
        <f t="shared" si="52"/>
        <v>5</v>
      </c>
      <c r="AN39">
        <f t="shared" si="53"/>
        <v>10</v>
      </c>
      <c r="AO39">
        <f t="shared" si="54"/>
        <v>5</v>
      </c>
      <c r="AP39">
        <f t="shared" si="55"/>
        <v>5</v>
      </c>
      <c r="AQ39">
        <f t="shared" si="56"/>
        <v>5</v>
      </c>
      <c r="AR39">
        <f t="shared" si="57"/>
        <v>5</v>
      </c>
      <c r="AS39">
        <f t="shared" si="58"/>
        <v>8</v>
      </c>
      <c r="AT39">
        <f t="shared" si="59"/>
        <v>3</v>
      </c>
      <c r="AU39">
        <f t="shared" si="60"/>
        <v>6</v>
      </c>
      <c r="AV39">
        <f t="shared" si="61"/>
        <v>5</v>
      </c>
      <c r="AW39">
        <f t="shared" si="62"/>
        <v>8</v>
      </c>
      <c r="AX39">
        <f t="shared" si="63"/>
        <v>5</v>
      </c>
      <c r="AY39">
        <f t="shared" si="64"/>
        <v>5</v>
      </c>
      <c r="AZ39">
        <f t="shared" si="65"/>
        <v>5</v>
      </c>
      <c r="BA39">
        <f t="shared" si="66"/>
        <v>4</v>
      </c>
      <c r="BB39">
        <f t="shared" si="13"/>
        <v>3</v>
      </c>
      <c r="BC39">
        <f t="shared" si="70"/>
        <v>5</v>
      </c>
      <c r="BD39">
        <f t="shared" si="71"/>
        <v>4</v>
      </c>
      <c r="BE39">
        <f t="shared" si="72"/>
        <v>3</v>
      </c>
      <c r="BF39">
        <f t="shared" si="17"/>
        <v>5.3461538461538458</v>
      </c>
      <c r="BG39">
        <f t="shared" si="18"/>
        <v>5.3210059171597628</v>
      </c>
      <c r="BH39">
        <f t="shared" si="19"/>
        <v>5.2179676832043693</v>
      </c>
      <c r="BI39">
        <f t="shared" si="20"/>
        <v>5.2263510556353063</v>
      </c>
      <c r="BJ39">
        <f t="shared" si="21"/>
        <v>5.1581337885443572</v>
      </c>
      <c r="BK39">
        <f t="shared" si="22"/>
        <v>5.202677395796063</v>
      </c>
      <c r="BL39">
        <f t="shared" si="23"/>
        <v>5.2104726802497572</v>
      </c>
      <c r="BM39">
        <f t="shared" si="24"/>
        <v>5.2185677833362867</v>
      </c>
      <c r="BN39">
        <f t="shared" si="25"/>
        <v>5.2269742365415279</v>
      </c>
      <c r="BO39">
        <f t="shared" si="26"/>
        <v>5.0433963225623568</v>
      </c>
      <c r="BP39">
        <f t="shared" si="27"/>
        <v>5.0450654118916765</v>
      </c>
      <c r="BQ39">
        <f t="shared" si="28"/>
        <v>5.0467986969644345</v>
      </c>
      <c r="BR39">
        <f t="shared" si="29"/>
        <v>5.0485986468476813</v>
      </c>
      <c r="BS39">
        <f t="shared" si="30"/>
        <v>5.0504678255725919</v>
      </c>
      <c r="BT39">
        <f t="shared" si="31"/>
        <v>4.9370242804023068</v>
      </c>
      <c r="BU39">
        <f t="shared" si="32"/>
        <v>5.0115252142639344</v>
      </c>
      <c r="BV39">
        <f t="shared" si="33"/>
        <v>4.9735069532740868</v>
      </c>
      <c r="BW39">
        <f t="shared" si="34"/>
        <v>4.9724879899384735</v>
      </c>
      <c r="BX39">
        <f t="shared" si="35"/>
        <v>4.8560452203207225</v>
      </c>
      <c r="BY39">
        <f t="shared" si="36"/>
        <v>4.8505084980253663</v>
      </c>
      <c r="BZ39">
        <f t="shared" si="37"/>
        <v>4.8447588248724962</v>
      </c>
      <c r="CA39">
        <f t="shared" si="38"/>
        <v>4.8387880104445156</v>
      </c>
      <c r="CB39">
        <f t="shared" si="39"/>
        <v>4.871049087769304</v>
      </c>
      <c r="CC39">
        <f t="shared" si="40"/>
        <v>4.9430125142219703</v>
      </c>
      <c r="CD39">
        <f t="shared" si="41"/>
        <v>4.9408206878458918</v>
      </c>
      <c r="CE39">
        <f t="shared" si="42"/>
        <v>4.9770060989168883</v>
      </c>
      <c r="CF39">
        <f t="shared" si="43"/>
        <v>5.0530447950290762</v>
      </c>
      <c r="CG39">
        <f t="shared" si="44"/>
        <v>5.041771369985816</v>
      </c>
      <c r="CH39">
        <f t="shared" si="45"/>
        <v>5.0310315797098948</v>
      </c>
      <c r="CI39">
        <f t="shared" si="46"/>
        <v>5.0238417295754925</v>
      </c>
      <c r="CJ39">
        <f t="shared" si="47"/>
        <v>5.0160529093424211</v>
      </c>
      <c r="CK39">
        <f t="shared" si="48"/>
        <v>5.0105882601423479</v>
      </c>
    </row>
    <row r="40" spans="2:89" hidden="1" x14ac:dyDescent="0.3">
      <c r="B40" t="s">
        <v>128</v>
      </c>
      <c r="C40" t="s">
        <v>129</v>
      </c>
      <c r="D40" t="s">
        <v>44</v>
      </c>
      <c r="E40" t="s">
        <v>35</v>
      </c>
      <c r="F40">
        <v>36</v>
      </c>
      <c r="G40">
        <v>34</v>
      </c>
      <c r="H40">
        <v>24</v>
      </c>
      <c r="I40">
        <v>34</v>
      </c>
      <c r="J40">
        <v>17</v>
      </c>
      <c r="K40">
        <v>23</v>
      </c>
      <c r="L40">
        <v>18</v>
      </c>
      <c r="M40">
        <v>11</v>
      </c>
      <c r="N40">
        <v>18</v>
      </c>
      <c r="O40">
        <v>56</v>
      </c>
      <c r="P40">
        <v>60</v>
      </c>
      <c r="Q40">
        <v>52</v>
      </c>
      <c r="R40">
        <v>36</v>
      </c>
      <c r="S40">
        <v>34</v>
      </c>
      <c r="T40">
        <v>36</v>
      </c>
      <c r="U40">
        <v>135</v>
      </c>
      <c r="V40">
        <v>145</v>
      </c>
      <c r="W40">
        <v>110</v>
      </c>
      <c r="X40">
        <v>128</v>
      </c>
      <c r="Y40">
        <v>50</v>
      </c>
      <c r="Z40">
        <v>44</v>
      </c>
      <c r="AA40">
        <v>30</v>
      </c>
      <c r="AB40">
        <v>33</v>
      </c>
      <c r="AC40">
        <v>17</v>
      </c>
      <c r="AD40">
        <v>15</v>
      </c>
      <c r="AE40">
        <v>9</v>
      </c>
      <c r="AF40">
        <f t="shared" si="12"/>
        <v>36</v>
      </c>
      <c r="AG40">
        <f t="shared" si="67"/>
        <v>34</v>
      </c>
      <c r="AH40">
        <f t="shared" si="68"/>
        <v>24</v>
      </c>
      <c r="AI40">
        <f t="shared" si="69"/>
        <v>34</v>
      </c>
      <c r="AJ40">
        <f t="shared" si="49"/>
        <v>17</v>
      </c>
      <c r="AK40">
        <f t="shared" si="50"/>
        <v>23</v>
      </c>
      <c r="AL40">
        <f t="shared" si="51"/>
        <v>18</v>
      </c>
      <c r="AM40">
        <f t="shared" si="52"/>
        <v>34</v>
      </c>
      <c r="AN40">
        <f t="shared" si="53"/>
        <v>18</v>
      </c>
      <c r="AO40">
        <f t="shared" si="54"/>
        <v>56</v>
      </c>
      <c r="AP40">
        <f t="shared" si="55"/>
        <v>60</v>
      </c>
      <c r="AQ40">
        <f t="shared" si="56"/>
        <v>52</v>
      </c>
      <c r="AR40">
        <f t="shared" si="57"/>
        <v>36</v>
      </c>
      <c r="AS40">
        <f t="shared" si="58"/>
        <v>34</v>
      </c>
      <c r="AT40">
        <f t="shared" si="59"/>
        <v>36</v>
      </c>
      <c r="AU40">
        <f t="shared" si="60"/>
        <v>34</v>
      </c>
      <c r="AV40">
        <f t="shared" si="61"/>
        <v>34</v>
      </c>
      <c r="AW40">
        <f t="shared" si="62"/>
        <v>34</v>
      </c>
      <c r="AX40">
        <f t="shared" si="63"/>
        <v>34</v>
      </c>
      <c r="AY40">
        <f t="shared" si="64"/>
        <v>50</v>
      </c>
      <c r="AZ40">
        <f t="shared" si="65"/>
        <v>44</v>
      </c>
      <c r="BA40">
        <f t="shared" si="66"/>
        <v>30</v>
      </c>
      <c r="BB40">
        <f t="shared" si="13"/>
        <v>33</v>
      </c>
      <c r="BC40">
        <f t="shared" si="70"/>
        <v>17</v>
      </c>
      <c r="BD40">
        <f t="shared" si="71"/>
        <v>34</v>
      </c>
      <c r="BE40">
        <f t="shared" si="72"/>
        <v>34</v>
      </c>
      <c r="BF40">
        <f t="shared" si="17"/>
        <v>34.230769230769234</v>
      </c>
      <c r="BG40">
        <f t="shared" si="18"/>
        <v>34.162721893491124</v>
      </c>
      <c r="BH40">
        <f t="shared" si="19"/>
        <v>34.16898042785617</v>
      </c>
      <c r="BI40">
        <f t="shared" si="20"/>
        <v>34.560095059696792</v>
      </c>
      <c r="BJ40">
        <f t="shared" si="21"/>
        <v>34.581637177377438</v>
      </c>
      <c r="BK40">
        <f t="shared" si="22"/>
        <v>35.257853991891949</v>
      </c>
      <c r="BL40">
        <f t="shared" si="23"/>
        <v>35.729309914657023</v>
      </c>
      <c r="BM40">
        <f t="shared" si="24"/>
        <v>36.411206449836143</v>
      </c>
      <c r="BN40">
        <f t="shared" si="25"/>
        <v>36.503945159445223</v>
      </c>
      <c r="BO40">
        <f t="shared" si="26"/>
        <v>37.215635357885432</v>
      </c>
      <c r="BP40">
        <f t="shared" si="27"/>
        <v>36.493159794727177</v>
      </c>
      <c r="BQ40">
        <f t="shared" si="28"/>
        <v>35.589050556062837</v>
      </c>
      <c r="BR40">
        <f t="shared" si="29"/>
        <v>34.957860192834481</v>
      </c>
      <c r="BS40">
        <f t="shared" si="30"/>
        <v>34.917777892558881</v>
      </c>
      <c r="BT40">
        <f t="shared" si="31"/>
        <v>34.953077042272682</v>
      </c>
      <c r="BU40">
        <f t="shared" si="32"/>
        <v>34.91281077466779</v>
      </c>
      <c r="BV40">
        <f t="shared" si="33"/>
        <v>34.947918881385782</v>
      </c>
      <c r="BW40">
        <f t="shared" si="34"/>
        <v>34.984377299900622</v>
      </c>
      <c r="BX40">
        <f t="shared" si="35"/>
        <v>35.022237965281413</v>
      </c>
      <c r="BY40">
        <f t="shared" si="36"/>
        <v>35.061554810099935</v>
      </c>
      <c r="BZ40">
        <f t="shared" si="37"/>
        <v>34.486999225872999</v>
      </c>
      <c r="CA40">
        <f t="shared" si="38"/>
        <v>34.12111458071427</v>
      </c>
      <c r="CB40">
        <f t="shared" si="39"/>
        <v>34.279618987664819</v>
      </c>
      <c r="CC40">
        <f t="shared" si="40"/>
        <v>34.328835102575006</v>
      </c>
      <c r="CD40">
        <f t="shared" si="41"/>
        <v>34.995328760366348</v>
      </c>
      <c r="CE40">
        <f t="shared" si="42"/>
        <v>35.033610635765051</v>
      </c>
      <c r="CF40">
        <f t="shared" si="43"/>
        <v>35.073364890986788</v>
      </c>
      <c r="CG40">
        <f t="shared" si="44"/>
        <v>35.105772416379772</v>
      </c>
      <c r="CH40">
        <f t="shared" si="45"/>
        <v>35.142043590337025</v>
      </c>
      <c r="CI40">
        <f t="shared" si="46"/>
        <v>35.179469096586281</v>
      </c>
      <c r="CJ40">
        <f t="shared" si="47"/>
        <v>35.203291174928196</v>
      </c>
      <c r="CK40">
        <f t="shared" si="48"/>
        <v>35.227200944064762</v>
      </c>
    </row>
    <row r="41" spans="2:89" hidden="1" x14ac:dyDescent="0.3">
      <c r="B41" t="s">
        <v>130</v>
      </c>
      <c r="C41" t="s">
        <v>131</v>
      </c>
      <c r="D41" t="s">
        <v>59</v>
      </c>
      <c r="E41" t="s">
        <v>35</v>
      </c>
      <c r="F41">
        <v>2778</v>
      </c>
      <c r="G41">
        <v>1688</v>
      </c>
      <c r="H41">
        <v>1115</v>
      </c>
      <c r="I41">
        <v>558</v>
      </c>
      <c r="J41">
        <v>1335</v>
      </c>
      <c r="K41">
        <v>685</v>
      </c>
      <c r="L41">
        <v>1730</v>
      </c>
      <c r="M41">
        <v>1003</v>
      </c>
      <c r="N41">
        <v>904</v>
      </c>
      <c r="O41">
        <v>1432</v>
      </c>
      <c r="P41">
        <v>1841</v>
      </c>
      <c r="Q41">
        <v>967</v>
      </c>
      <c r="R41">
        <v>441</v>
      </c>
      <c r="S41">
        <v>1184</v>
      </c>
      <c r="T41">
        <v>50</v>
      </c>
      <c r="U41">
        <v>1005</v>
      </c>
      <c r="V41">
        <v>1232</v>
      </c>
      <c r="W41">
        <v>776</v>
      </c>
      <c r="X41">
        <v>686</v>
      </c>
      <c r="Y41">
        <v>3778</v>
      </c>
      <c r="Z41">
        <v>1262</v>
      </c>
      <c r="AA41">
        <v>508</v>
      </c>
      <c r="AB41">
        <v>732</v>
      </c>
      <c r="AC41">
        <v>1573</v>
      </c>
      <c r="AD41">
        <v>828</v>
      </c>
      <c r="AE41">
        <v>1638</v>
      </c>
      <c r="AF41">
        <f t="shared" si="12"/>
        <v>1060</v>
      </c>
      <c r="AG41">
        <f t="shared" si="67"/>
        <v>1688</v>
      </c>
      <c r="AH41">
        <f t="shared" si="68"/>
        <v>1115</v>
      </c>
      <c r="AI41">
        <f t="shared" si="69"/>
        <v>558</v>
      </c>
      <c r="AJ41">
        <f t="shared" si="49"/>
        <v>1335</v>
      </c>
      <c r="AK41">
        <f t="shared" si="50"/>
        <v>685</v>
      </c>
      <c r="AL41">
        <f t="shared" si="51"/>
        <v>1730</v>
      </c>
      <c r="AM41">
        <f t="shared" si="52"/>
        <v>1003</v>
      </c>
      <c r="AN41">
        <f t="shared" si="53"/>
        <v>904</v>
      </c>
      <c r="AO41">
        <f t="shared" si="54"/>
        <v>1432</v>
      </c>
      <c r="AP41">
        <f t="shared" si="55"/>
        <v>1841</v>
      </c>
      <c r="AQ41">
        <f t="shared" si="56"/>
        <v>967</v>
      </c>
      <c r="AR41">
        <f t="shared" si="57"/>
        <v>1060</v>
      </c>
      <c r="AS41">
        <f t="shared" si="58"/>
        <v>1184</v>
      </c>
      <c r="AT41">
        <f t="shared" si="59"/>
        <v>1060</v>
      </c>
      <c r="AU41">
        <f t="shared" si="60"/>
        <v>1005</v>
      </c>
      <c r="AV41">
        <f t="shared" si="61"/>
        <v>1232</v>
      </c>
      <c r="AW41">
        <f t="shared" si="62"/>
        <v>776</v>
      </c>
      <c r="AX41">
        <f t="shared" si="63"/>
        <v>686</v>
      </c>
      <c r="AY41">
        <f t="shared" si="64"/>
        <v>1060</v>
      </c>
      <c r="AZ41">
        <f t="shared" si="65"/>
        <v>1262</v>
      </c>
      <c r="BA41">
        <f t="shared" si="66"/>
        <v>1060</v>
      </c>
      <c r="BB41">
        <f t="shared" si="13"/>
        <v>732</v>
      </c>
      <c r="BC41">
        <f t="shared" si="70"/>
        <v>1573</v>
      </c>
      <c r="BD41">
        <f t="shared" si="71"/>
        <v>828</v>
      </c>
      <c r="BE41">
        <f t="shared" si="72"/>
        <v>1638</v>
      </c>
      <c r="BF41">
        <f t="shared" si="17"/>
        <v>1133.6153846153845</v>
      </c>
      <c r="BG41">
        <f t="shared" si="18"/>
        <v>1136.4467455621302</v>
      </c>
      <c r="BH41">
        <f t="shared" si="19"/>
        <v>1115.2331588529812</v>
      </c>
      <c r="BI41">
        <f t="shared" si="20"/>
        <v>1115.2421265011728</v>
      </c>
      <c r="BJ41">
        <f t="shared" si="21"/>
        <v>1136.6745159819873</v>
      </c>
      <c r="BK41">
        <f t="shared" si="22"/>
        <v>1129.0466127505251</v>
      </c>
      <c r="BL41">
        <f t="shared" si="23"/>
        <v>1146.1253286255453</v>
      </c>
      <c r="BM41">
        <f t="shared" si="24"/>
        <v>1123.6686104957587</v>
      </c>
      <c r="BN41">
        <f t="shared" si="25"/>
        <v>1128.3097108994416</v>
      </c>
      <c r="BO41">
        <f t="shared" si="26"/>
        <v>1136.937007472497</v>
      </c>
      <c r="BP41">
        <f t="shared" si="27"/>
        <v>1125.5884308368238</v>
      </c>
      <c r="BQ41">
        <f t="shared" si="28"/>
        <v>1098.0726012536247</v>
      </c>
      <c r="BR41">
        <f t="shared" si="29"/>
        <v>1103.1138551479949</v>
      </c>
      <c r="BS41">
        <f t="shared" si="30"/>
        <v>1104.7720803459947</v>
      </c>
      <c r="BT41">
        <f t="shared" si="31"/>
        <v>1101.7248526669948</v>
      </c>
      <c r="BU41">
        <f t="shared" si="32"/>
        <v>1103.3296546926483</v>
      </c>
      <c r="BV41">
        <f t="shared" si="33"/>
        <v>1107.1115644885192</v>
      </c>
      <c r="BW41">
        <f t="shared" si="34"/>
        <v>1102.3081631226933</v>
      </c>
      <c r="BX41">
        <f t="shared" si="35"/>
        <v>1114.8584770889506</v>
      </c>
      <c r="BY41">
        <f t="shared" si="36"/>
        <v>1131.353033900064</v>
      </c>
      <c r="BZ41">
        <f t="shared" si="37"/>
        <v>1134.0973813577589</v>
      </c>
      <c r="CA41">
        <f t="shared" si="38"/>
        <v>1129.1780498715189</v>
      </c>
      <c r="CB41">
        <f t="shared" si="39"/>
        <v>1131.8387440973465</v>
      </c>
      <c r="CC41">
        <f t="shared" si="40"/>
        <v>1147.2171573318597</v>
      </c>
      <c r="CD41">
        <f t="shared" si="41"/>
        <v>1130.840894152316</v>
      </c>
      <c r="CE41">
        <f t="shared" si="42"/>
        <v>1142.4886208504818</v>
      </c>
      <c r="CF41">
        <f t="shared" si="43"/>
        <v>1123.4304908831928</v>
      </c>
      <c r="CG41">
        <f t="shared" si="44"/>
        <v>1123.0387642011851</v>
      </c>
      <c r="CH41">
        <f t="shared" si="45"/>
        <v>1122.5230726103798</v>
      </c>
      <c r="CI41">
        <f t="shared" si="46"/>
        <v>1122.8034539087414</v>
      </c>
      <c r="CJ41">
        <f t="shared" si="47"/>
        <v>1123.0942741936478</v>
      </c>
      <c r="CK41">
        <f t="shared" si="48"/>
        <v>1122.5719572017888</v>
      </c>
    </row>
    <row r="42" spans="2:89" hidden="1" x14ac:dyDescent="0.3">
      <c r="B42" t="s">
        <v>132</v>
      </c>
      <c r="C42" t="s">
        <v>133</v>
      </c>
      <c r="D42" t="s">
        <v>44</v>
      </c>
      <c r="E42" t="s">
        <v>35</v>
      </c>
      <c r="F42">
        <v>149</v>
      </c>
      <c r="G42">
        <v>79</v>
      </c>
      <c r="H42">
        <v>184</v>
      </c>
      <c r="I42">
        <v>92</v>
      </c>
      <c r="J42">
        <v>157</v>
      </c>
      <c r="K42">
        <v>219</v>
      </c>
      <c r="L42">
        <v>462</v>
      </c>
      <c r="M42">
        <v>301</v>
      </c>
      <c r="N42">
        <v>397</v>
      </c>
      <c r="O42">
        <v>50</v>
      </c>
      <c r="P42">
        <v>184</v>
      </c>
      <c r="Q42">
        <v>30</v>
      </c>
      <c r="R42">
        <v>42</v>
      </c>
      <c r="S42">
        <v>459</v>
      </c>
      <c r="T42">
        <v>13</v>
      </c>
      <c r="U42">
        <v>78</v>
      </c>
      <c r="V42">
        <v>109</v>
      </c>
      <c r="W42">
        <v>119</v>
      </c>
      <c r="X42">
        <v>255</v>
      </c>
      <c r="Y42">
        <v>315</v>
      </c>
      <c r="Z42">
        <v>496</v>
      </c>
      <c r="AA42">
        <v>75</v>
      </c>
      <c r="AB42">
        <v>77</v>
      </c>
      <c r="AC42">
        <v>33</v>
      </c>
      <c r="AD42">
        <v>33</v>
      </c>
      <c r="AE42">
        <v>31</v>
      </c>
      <c r="AF42">
        <f t="shared" si="12"/>
        <v>149</v>
      </c>
      <c r="AG42">
        <f t="shared" si="67"/>
        <v>79</v>
      </c>
      <c r="AH42">
        <f t="shared" si="68"/>
        <v>184</v>
      </c>
      <c r="AI42">
        <f t="shared" si="69"/>
        <v>92</v>
      </c>
      <c r="AJ42">
        <f t="shared" si="49"/>
        <v>157</v>
      </c>
      <c r="AK42">
        <f t="shared" si="50"/>
        <v>219</v>
      </c>
      <c r="AL42">
        <f t="shared" si="51"/>
        <v>114</v>
      </c>
      <c r="AM42">
        <f t="shared" si="52"/>
        <v>114</v>
      </c>
      <c r="AN42">
        <f t="shared" si="53"/>
        <v>114</v>
      </c>
      <c r="AO42">
        <f t="shared" si="54"/>
        <v>114</v>
      </c>
      <c r="AP42">
        <f t="shared" si="55"/>
        <v>184</v>
      </c>
      <c r="AQ42">
        <f t="shared" si="56"/>
        <v>114</v>
      </c>
      <c r="AR42">
        <f t="shared" si="57"/>
        <v>114</v>
      </c>
      <c r="AS42">
        <f t="shared" si="58"/>
        <v>114</v>
      </c>
      <c r="AT42">
        <f t="shared" si="59"/>
        <v>114</v>
      </c>
      <c r="AU42">
        <f t="shared" si="60"/>
        <v>78</v>
      </c>
      <c r="AV42">
        <f t="shared" si="61"/>
        <v>109</v>
      </c>
      <c r="AW42">
        <f t="shared" si="62"/>
        <v>119</v>
      </c>
      <c r="AX42">
        <f t="shared" si="63"/>
        <v>114</v>
      </c>
      <c r="AY42">
        <f t="shared" si="64"/>
        <v>114</v>
      </c>
      <c r="AZ42">
        <f t="shared" si="65"/>
        <v>114</v>
      </c>
      <c r="BA42">
        <f t="shared" si="66"/>
        <v>75</v>
      </c>
      <c r="BB42">
        <f t="shared" si="13"/>
        <v>77</v>
      </c>
      <c r="BC42">
        <f t="shared" si="70"/>
        <v>114</v>
      </c>
      <c r="BD42">
        <f t="shared" si="71"/>
        <v>114</v>
      </c>
      <c r="BE42">
        <f t="shared" si="72"/>
        <v>114</v>
      </c>
      <c r="BF42">
        <f t="shared" si="17"/>
        <v>119.92307692307692</v>
      </c>
      <c r="BG42">
        <f t="shared" si="18"/>
        <v>118.80473372781066</v>
      </c>
      <c r="BH42">
        <f t="shared" si="19"/>
        <v>120.33568502503415</v>
      </c>
      <c r="BI42">
        <f t="shared" si="20"/>
        <v>117.88705752599701</v>
      </c>
      <c r="BJ42">
        <f t="shared" si="21"/>
        <v>118.8827135846892</v>
      </c>
      <c r="BK42">
        <f t="shared" si="22"/>
        <v>117.41666410717724</v>
      </c>
      <c r="BL42">
        <f t="shared" si="23"/>
        <v>113.50961272668407</v>
      </c>
      <c r="BM42">
        <f t="shared" si="24"/>
        <v>113.49075167771039</v>
      </c>
      <c r="BN42">
        <f t="shared" si="25"/>
        <v>113.47116520377617</v>
      </c>
      <c r="BO42">
        <f t="shared" si="26"/>
        <v>113.4508254039214</v>
      </c>
      <c r="BP42">
        <f t="shared" si="27"/>
        <v>113.42970330407222</v>
      </c>
      <c r="BQ42">
        <f t="shared" si="28"/>
        <v>110.71546112345959</v>
      </c>
      <c r="BR42">
        <f t="shared" si="29"/>
        <v>110.58913270513114</v>
      </c>
      <c r="BS42">
        <f t="shared" si="30"/>
        <v>110.45794550148231</v>
      </c>
      <c r="BT42">
        <f t="shared" si="31"/>
        <v>110.32171263615471</v>
      </c>
      <c r="BU42">
        <f t="shared" si="32"/>
        <v>110.18024004523758</v>
      </c>
      <c r="BV42">
        <f t="shared" si="33"/>
        <v>111.41794158543902</v>
      </c>
      <c r="BW42">
        <f t="shared" si="34"/>
        <v>111.51093933872514</v>
      </c>
      <c r="BX42">
        <f t="shared" si="35"/>
        <v>111.22289854406073</v>
      </c>
      <c r="BY42">
        <f t="shared" si="36"/>
        <v>111.11608694960154</v>
      </c>
      <c r="BZ42">
        <f t="shared" si="37"/>
        <v>111.00516721689389</v>
      </c>
      <c r="CA42">
        <f t="shared" si="38"/>
        <v>110.88998134062058</v>
      </c>
      <c r="CB42">
        <f t="shared" si="39"/>
        <v>112.27036523833675</v>
      </c>
      <c r="CC42">
        <f t="shared" si="40"/>
        <v>113.62691774750354</v>
      </c>
      <c r="CD42">
        <f t="shared" si="41"/>
        <v>113.61256843009984</v>
      </c>
      <c r="CE42">
        <f t="shared" si="42"/>
        <v>113.59766721587292</v>
      </c>
      <c r="CF42">
        <f t="shared" si="43"/>
        <v>113.58219287802187</v>
      </c>
      <c r="CG42">
        <f t="shared" si="44"/>
        <v>113.33831272244285</v>
      </c>
      <c r="CH42">
        <f t="shared" si="45"/>
        <v>113.12806576069792</v>
      </c>
      <c r="CI42">
        <f t="shared" si="46"/>
        <v>112.85084963514653</v>
      </c>
      <c r="CJ42">
        <f t="shared" si="47"/>
        <v>112.65714933165229</v>
      </c>
      <c r="CK42">
        <f t="shared" si="48"/>
        <v>112.41770455268934</v>
      </c>
    </row>
    <row r="43" spans="2:89" hidden="1" x14ac:dyDescent="0.3">
      <c r="B43" t="s">
        <v>134</v>
      </c>
      <c r="C43" t="s">
        <v>135</v>
      </c>
      <c r="D43" t="s">
        <v>59</v>
      </c>
      <c r="E43" t="s">
        <v>35</v>
      </c>
      <c r="F43">
        <v>3188</v>
      </c>
      <c r="G43">
        <v>758</v>
      </c>
      <c r="H43">
        <v>1152</v>
      </c>
      <c r="I43">
        <v>763</v>
      </c>
      <c r="J43">
        <v>1170</v>
      </c>
      <c r="K43">
        <v>1317</v>
      </c>
      <c r="L43">
        <v>2254</v>
      </c>
      <c r="M43">
        <v>1334</v>
      </c>
      <c r="N43">
        <v>1213</v>
      </c>
      <c r="O43">
        <v>1283</v>
      </c>
      <c r="P43">
        <v>3165</v>
      </c>
      <c r="Q43">
        <v>859</v>
      </c>
      <c r="R43">
        <v>1132</v>
      </c>
      <c r="S43">
        <v>595</v>
      </c>
      <c r="T43">
        <v>91</v>
      </c>
      <c r="U43">
        <v>1375</v>
      </c>
      <c r="V43">
        <v>803</v>
      </c>
      <c r="W43">
        <v>1124</v>
      </c>
      <c r="X43">
        <v>1226</v>
      </c>
      <c r="Y43">
        <v>3662</v>
      </c>
      <c r="Z43">
        <v>1990</v>
      </c>
      <c r="AA43">
        <v>1552</v>
      </c>
      <c r="AB43">
        <v>1293</v>
      </c>
      <c r="AC43">
        <v>2371</v>
      </c>
      <c r="AD43">
        <v>1396</v>
      </c>
      <c r="AE43">
        <v>2889</v>
      </c>
      <c r="AF43">
        <f t="shared" si="12"/>
        <v>1288</v>
      </c>
      <c r="AG43">
        <f t="shared" si="67"/>
        <v>758</v>
      </c>
      <c r="AH43">
        <f t="shared" si="68"/>
        <v>1152</v>
      </c>
      <c r="AI43">
        <f t="shared" si="69"/>
        <v>763</v>
      </c>
      <c r="AJ43">
        <f t="shared" si="49"/>
        <v>1170</v>
      </c>
      <c r="AK43">
        <f t="shared" si="50"/>
        <v>1317</v>
      </c>
      <c r="AL43">
        <f t="shared" si="51"/>
        <v>2254</v>
      </c>
      <c r="AM43">
        <f t="shared" si="52"/>
        <v>1334</v>
      </c>
      <c r="AN43">
        <f t="shared" si="53"/>
        <v>1213</v>
      </c>
      <c r="AO43">
        <f t="shared" si="54"/>
        <v>1283</v>
      </c>
      <c r="AP43">
        <f t="shared" si="55"/>
        <v>1288</v>
      </c>
      <c r="AQ43">
        <f t="shared" si="56"/>
        <v>859</v>
      </c>
      <c r="AR43">
        <f t="shared" si="57"/>
        <v>1132</v>
      </c>
      <c r="AS43">
        <f t="shared" si="58"/>
        <v>1288</v>
      </c>
      <c r="AT43">
        <f t="shared" si="59"/>
        <v>1288</v>
      </c>
      <c r="AU43">
        <f t="shared" si="60"/>
        <v>1375</v>
      </c>
      <c r="AV43">
        <f t="shared" si="61"/>
        <v>803</v>
      </c>
      <c r="AW43">
        <f t="shared" si="62"/>
        <v>1124</v>
      </c>
      <c r="AX43">
        <f t="shared" si="63"/>
        <v>1226</v>
      </c>
      <c r="AY43">
        <f t="shared" si="64"/>
        <v>1288</v>
      </c>
      <c r="AZ43">
        <f t="shared" si="65"/>
        <v>1990</v>
      </c>
      <c r="BA43">
        <f t="shared" si="66"/>
        <v>1552</v>
      </c>
      <c r="BB43">
        <f t="shared" si="13"/>
        <v>1293</v>
      </c>
      <c r="BC43">
        <f t="shared" si="70"/>
        <v>2371</v>
      </c>
      <c r="BD43">
        <f t="shared" si="71"/>
        <v>1396</v>
      </c>
      <c r="BE43">
        <f t="shared" si="72"/>
        <v>1288</v>
      </c>
      <c r="BF43">
        <f t="shared" si="17"/>
        <v>1311.2692307692307</v>
      </c>
      <c r="BG43">
        <f t="shared" si="18"/>
        <v>1312.1642011834322</v>
      </c>
      <c r="BH43">
        <f t="shared" si="19"/>
        <v>1333.4782089212565</v>
      </c>
      <c r="BI43">
        <f t="shared" si="20"/>
        <v>1340.4581400336122</v>
      </c>
      <c r="BJ43">
        <f t="shared" si="21"/>
        <v>1362.6680684964435</v>
      </c>
      <c r="BK43">
        <f t="shared" si="22"/>
        <v>1370.0783788232297</v>
      </c>
      <c r="BL43">
        <f t="shared" si="23"/>
        <v>1372.1198549318156</v>
      </c>
      <c r="BM43">
        <f t="shared" si="24"/>
        <v>1338.2013878138087</v>
      </c>
      <c r="BN43">
        <f t="shared" si="25"/>
        <v>1338.3629796528014</v>
      </c>
      <c r="BO43">
        <f t="shared" si="26"/>
        <v>1343.1846327163705</v>
      </c>
      <c r="BP43">
        <f t="shared" si="27"/>
        <v>1345.4994262823848</v>
      </c>
      <c r="BQ43">
        <f t="shared" si="28"/>
        <v>1347.7109426778611</v>
      </c>
      <c r="BR43">
        <f t="shared" si="29"/>
        <v>1366.5075173962405</v>
      </c>
      <c r="BS43">
        <f t="shared" si="30"/>
        <v>1375.5270372960958</v>
      </c>
      <c r="BT43">
        <f t="shared" si="31"/>
        <v>1378.8934618074841</v>
      </c>
      <c r="BU43">
        <f t="shared" si="32"/>
        <v>1382.3893641846951</v>
      </c>
      <c r="BV43">
        <f t="shared" si="33"/>
        <v>1382.673570499491</v>
      </c>
      <c r="BW43">
        <f t="shared" si="34"/>
        <v>1404.9687078263944</v>
      </c>
      <c r="BX43">
        <f t="shared" si="35"/>
        <v>1415.7751965889479</v>
      </c>
      <c r="BY43">
        <f t="shared" si="36"/>
        <v>1423.0742426115999</v>
      </c>
      <c r="BZ43">
        <f t="shared" si="37"/>
        <v>1428.2694057889689</v>
      </c>
      <c r="CA43">
        <f t="shared" si="38"/>
        <v>1406.6643829346986</v>
      </c>
      <c r="CB43">
        <f t="shared" si="39"/>
        <v>1401.0745515091101</v>
      </c>
      <c r="CC43">
        <f t="shared" si="40"/>
        <v>1405.2312650286915</v>
      </c>
      <c r="CD43">
        <f t="shared" si="41"/>
        <v>1368.086313683641</v>
      </c>
      <c r="CE43">
        <f t="shared" si="42"/>
        <v>1367.012710363781</v>
      </c>
      <c r="CF43">
        <f t="shared" si="43"/>
        <v>1370.0516607623881</v>
      </c>
      <c r="CG43">
        <f t="shared" si="44"/>
        <v>1372.3125234544325</v>
      </c>
      <c r="CH43">
        <f t="shared" si="45"/>
        <v>1374.6259204648557</v>
      </c>
      <c r="CI43">
        <f t="shared" si="46"/>
        <v>1376.208524754994</v>
      </c>
      <c r="CJ43">
        <f t="shared" si="47"/>
        <v>1377.58353955197</v>
      </c>
      <c r="CK43">
        <f t="shared" si="48"/>
        <v>1378.1572115156439</v>
      </c>
    </row>
    <row r="44" spans="2:89" hidden="1" x14ac:dyDescent="0.3">
      <c r="B44" t="s">
        <v>138</v>
      </c>
      <c r="C44" t="s">
        <v>139</v>
      </c>
      <c r="D44" t="s">
        <v>59</v>
      </c>
      <c r="E44" t="s">
        <v>35</v>
      </c>
      <c r="F44">
        <v>758</v>
      </c>
      <c r="G44">
        <v>616</v>
      </c>
      <c r="H44">
        <v>2370</v>
      </c>
      <c r="I44">
        <v>1216</v>
      </c>
      <c r="J44">
        <v>837</v>
      </c>
      <c r="K44">
        <v>2340</v>
      </c>
      <c r="L44">
        <v>4024</v>
      </c>
      <c r="M44">
        <v>1078</v>
      </c>
      <c r="N44">
        <v>1997</v>
      </c>
      <c r="O44">
        <v>2129</v>
      </c>
      <c r="P44">
        <v>4233</v>
      </c>
      <c r="Q44">
        <v>764</v>
      </c>
      <c r="R44">
        <v>325</v>
      </c>
      <c r="S44">
        <v>441</v>
      </c>
      <c r="T44">
        <v>98</v>
      </c>
      <c r="U44">
        <v>1233</v>
      </c>
      <c r="V44">
        <v>907</v>
      </c>
      <c r="W44">
        <v>2021</v>
      </c>
      <c r="X44">
        <v>1079</v>
      </c>
      <c r="Y44">
        <v>3265</v>
      </c>
      <c r="Z44">
        <v>4440</v>
      </c>
      <c r="AA44">
        <v>1198</v>
      </c>
      <c r="AB44">
        <v>2326</v>
      </c>
      <c r="AC44">
        <v>3458</v>
      </c>
      <c r="AD44">
        <v>1004</v>
      </c>
      <c r="AE44">
        <v>3278</v>
      </c>
      <c r="AF44">
        <f t="shared" si="12"/>
        <v>758</v>
      </c>
      <c r="AG44">
        <f t="shared" si="67"/>
        <v>616</v>
      </c>
      <c r="AH44">
        <f t="shared" si="68"/>
        <v>2370</v>
      </c>
      <c r="AI44">
        <f t="shared" si="69"/>
        <v>1216</v>
      </c>
      <c r="AJ44">
        <f t="shared" si="49"/>
        <v>837</v>
      </c>
      <c r="AK44">
        <f t="shared" si="50"/>
        <v>2340</v>
      </c>
      <c r="AL44">
        <f t="shared" si="51"/>
        <v>1224.5</v>
      </c>
      <c r="AM44">
        <f t="shared" si="52"/>
        <v>1078</v>
      </c>
      <c r="AN44">
        <f t="shared" si="53"/>
        <v>1997</v>
      </c>
      <c r="AO44">
        <f t="shared" si="54"/>
        <v>2129</v>
      </c>
      <c r="AP44">
        <f t="shared" si="55"/>
        <v>1224.5</v>
      </c>
      <c r="AQ44">
        <f t="shared" si="56"/>
        <v>764</v>
      </c>
      <c r="AR44">
        <f t="shared" si="57"/>
        <v>1224.5</v>
      </c>
      <c r="AS44">
        <f t="shared" si="58"/>
        <v>1224.5</v>
      </c>
      <c r="AT44">
        <f t="shared" si="59"/>
        <v>1224.5</v>
      </c>
      <c r="AU44">
        <f t="shared" si="60"/>
        <v>1233</v>
      </c>
      <c r="AV44">
        <f t="shared" si="61"/>
        <v>907</v>
      </c>
      <c r="AW44">
        <f t="shared" si="62"/>
        <v>2021</v>
      </c>
      <c r="AX44">
        <f t="shared" si="63"/>
        <v>1079</v>
      </c>
      <c r="AY44">
        <f t="shared" si="64"/>
        <v>1224.5</v>
      </c>
      <c r="AZ44">
        <f t="shared" si="65"/>
        <v>1224.5</v>
      </c>
      <c r="BA44">
        <f t="shared" si="66"/>
        <v>1198</v>
      </c>
      <c r="BB44">
        <f t="shared" si="13"/>
        <v>2326</v>
      </c>
      <c r="BC44">
        <f t="shared" si="70"/>
        <v>1224.5</v>
      </c>
      <c r="BD44">
        <f t="shared" si="71"/>
        <v>1004</v>
      </c>
      <c r="BE44">
        <f t="shared" si="72"/>
        <v>1224.5</v>
      </c>
      <c r="BF44">
        <f t="shared" si="17"/>
        <v>1342.0576923076924</v>
      </c>
      <c r="BG44">
        <f t="shared" si="18"/>
        <v>1364.521449704142</v>
      </c>
      <c r="BH44">
        <f t="shared" si="19"/>
        <v>1393.3107362312246</v>
      </c>
      <c r="BI44">
        <f t="shared" si="20"/>
        <v>1355.7457645478098</v>
      </c>
      <c r="BJ44">
        <f t="shared" si="21"/>
        <v>1361.1206016458023</v>
      </c>
      <c r="BK44">
        <f t="shared" si="22"/>
        <v>1381.279086324487</v>
      </c>
      <c r="BL44">
        <f t="shared" si="23"/>
        <v>1344.4052050292753</v>
      </c>
      <c r="BM44">
        <f t="shared" si="24"/>
        <v>1349.0169436842475</v>
      </c>
      <c r="BN44">
        <f t="shared" si="25"/>
        <v>1359.4406722874878</v>
      </c>
      <c r="BO44">
        <f t="shared" si="26"/>
        <v>1334.9191596831602</v>
      </c>
      <c r="BP44">
        <f t="shared" si="27"/>
        <v>1304.3775889017436</v>
      </c>
      <c r="BQ44">
        <f t="shared" si="28"/>
        <v>1307.4498038595027</v>
      </c>
      <c r="BR44">
        <f t="shared" si="29"/>
        <v>1328.3517193925607</v>
      </c>
      <c r="BS44">
        <f t="shared" si="30"/>
        <v>1332.3460162922745</v>
      </c>
      <c r="BT44">
        <f t="shared" si="31"/>
        <v>1336.4939399958234</v>
      </c>
      <c r="BU44">
        <f t="shared" si="32"/>
        <v>1340.8013992264318</v>
      </c>
      <c r="BV44">
        <f t="shared" si="33"/>
        <v>1344.9476068889869</v>
      </c>
      <c r="BW44">
        <f t="shared" si="34"/>
        <v>1361.7917456154867</v>
      </c>
      <c r="BX44">
        <f t="shared" si="35"/>
        <v>1336.4375819853133</v>
      </c>
      <c r="BY44">
        <f t="shared" si="36"/>
        <v>1346.3390274462868</v>
      </c>
      <c r="BZ44">
        <f t="shared" si="37"/>
        <v>1351.0251438865282</v>
      </c>
      <c r="CA44">
        <f t="shared" si="38"/>
        <v>1355.8914955744717</v>
      </c>
      <c r="CB44">
        <f t="shared" si="39"/>
        <v>1361.9642454042589</v>
      </c>
      <c r="CC44">
        <f t="shared" si="40"/>
        <v>1324.8859471505768</v>
      </c>
      <c r="CD44">
        <f t="shared" si="41"/>
        <v>1328.746945117907</v>
      </c>
      <c r="CE44">
        <f t="shared" si="42"/>
        <v>1341.237212237826</v>
      </c>
      <c r="CF44">
        <f t="shared" si="43"/>
        <v>1345.7271050162042</v>
      </c>
      <c r="CG44">
        <f t="shared" si="44"/>
        <v>1345.8682362742236</v>
      </c>
      <c r="CH44">
        <f t="shared" si="45"/>
        <v>1345.1508049884578</v>
      </c>
      <c r="CI44">
        <f t="shared" si="46"/>
        <v>1343.298499940659</v>
      </c>
      <c r="CJ44">
        <f t="shared" si="47"/>
        <v>1342.8197589942299</v>
      </c>
      <c r="CK44">
        <f t="shared" si="48"/>
        <v>1342.1158804307079</v>
      </c>
    </row>
    <row r="45" spans="2:89" hidden="1" x14ac:dyDescent="0.3">
      <c r="B45" t="s">
        <v>140</v>
      </c>
      <c r="C45" t="s">
        <v>141</v>
      </c>
      <c r="D45" t="s">
        <v>44</v>
      </c>
      <c r="E45" t="s">
        <v>35</v>
      </c>
      <c r="F45">
        <v>34</v>
      </c>
      <c r="G45">
        <v>29</v>
      </c>
      <c r="H45">
        <v>25</v>
      </c>
      <c r="I45">
        <v>24</v>
      </c>
      <c r="J45">
        <v>21</v>
      </c>
      <c r="K45">
        <v>42</v>
      </c>
      <c r="L45">
        <v>87</v>
      </c>
      <c r="M45">
        <v>82</v>
      </c>
      <c r="N45">
        <v>110</v>
      </c>
      <c r="O45">
        <v>73</v>
      </c>
      <c r="P45">
        <v>52</v>
      </c>
      <c r="Q45">
        <v>77</v>
      </c>
      <c r="R45">
        <v>51</v>
      </c>
      <c r="S45">
        <v>27</v>
      </c>
      <c r="T45">
        <v>9</v>
      </c>
      <c r="U45">
        <v>25</v>
      </c>
      <c r="V45">
        <v>27</v>
      </c>
      <c r="W45">
        <v>35</v>
      </c>
      <c r="X45">
        <v>34</v>
      </c>
      <c r="Y45">
        <v>40</v>
      </c>
      <c r="Z45">
        <v>43</v>
      </c>
      <c r="AA45">
        <v>30</v>
      </c>
      <c r="AB45">
        <v>32</v>
      </c>
      <c r="AC45">
        <v>42</v>
      </c>
      <c r="AD45">
        <v>131</v>
      </c>
      <c r="AE45">
        <v>38</v>
      </c>
      <c r="AF45">
        <f t="shared" si="12"/>
        <v>34</v>
      </c>
      <c r="AG45">
        <f t="shared" si="67"/>
        <v>29</v>
      </c>
      <c r="AH45">
        <f t="shared" si="68"/>
        <v>25</v>
      </c>
      <c r="AI45">
        <f t="shared" si="69"/>
        <v>24</v>
      </c>
      <c r="AJ45">
        <f t="shared" si="49"/>
        <v>21</v>
      </c>
      <c r="AK45">
        <f t="shared" si="50"/>
        <v>42</v>
      </c>
      <c r="AL45">
        <f t="shared" si="51"/>
        <v>36.5</v>
      </c>
      <c r="AM45">
        <f t="shared" si="52"/>
        <v>36.5</v>
      </c>
      <c r="AN45">
        <f t="shared" si="53"/>
        <v>36.5</v>
      </c>
      <c r="AO45">
        <f t="shared" si="54"/>
        <v>73</v>
      </c>
      <c r="AP45">
        <f t="shared" si="55"/>
        <v>52</v>
      </c>
      <c r="AQ45">
        <f t="shared" si="56"/>
        <v>36.5</v>
      </c>
      <c r="AR45">
        <f t="shared" si="57"/>
        <v>51</v>
      </c>
      <c r="AS45">
        <f t="shared" si="58"/>
        <v>27</v>
      </c>
      <c r="AT45">
        <f t="shared" si="59"/>
        <v>36.5</v>
      </c>
      <c r="AU45">
        <f t="shared" si="60"/>
        <v>25</v>
      </c>
      <c r="AV45">
        <f t="shared" si="61"/>
        <v>27</v>
      </c>
      <c r="AW45">
        <f t="shared" si="62"/>
        <v>35</v>
      </c>
      <c r="AX45">
        <f t="shared" si="63"/>
        <v>34</v>
      </c>
      <c r="AY45">
        <f t="shared" si="64"/>
        <v>40</v>
      </c>
      <c r="AZ45">
        <f t="shared" si="65"/>
        <v>43</v>
      </c>
      <c r="BA45">
        <f t="shared" si="66"/>
        <v>30</v>
      </c>
      <c r="BB45">
        <f t="shared" si="13"/>
        <v>32</v>
      </c>
      <c r="BC45">
        <f t="shared" si="70"/>
        <v>42</v>
      </c>
      <c r="BD45">
        <f t="shared" si="71"/>
        <v>36.5</v>
      </c>
      <c r="BE45">
        <f t="shared" si="72"/>
        <v>38</v>
      </c>
      <c r="BF45">
        <f t="shared" si="17"/>
        <v>36.269230769230766</v>
      </c>
      <c r="BG45">
        <f t="shared" si="18"/>
        <v>36.356508875739642</v>
      </c>
      <c r="BH45">
        <f t="shared" si="19"/>
        <v>36.639451524806553</v>
      </c>
      <c r="BI45">
        <f t="shared" si="20"/>
        <v>37.087122737299111</v>
      </c>
      <c r="BJ45">
        <f t="shared" si="21"/>
        <v>37.590473611810616</v>
      </c>
      <c r="BK45">
        <f t="shared" si="22"/>
        <v>38.22856875072641</v>
      </c>
      <c r="BL45">
        <f t="shared" si="23"/>
        <v>38.083513702677422</v>
      </c>
      <c r="BM45">
        <f t="shared" si="24"/>
        <v>38.144418075857324</v>
      </c>
      <c r="BN45">
        <f t="shared" si="25"/>
        <v>38.207664924928757</v>
      </c>
      <c r="BO45">
        <f t="shared" si="26"/>
        <v>38.273344345118325</v>
      </c>
      <c r="BP45">
        <f t="shared" si="27"/>
        <v>36.937703743007489</v>
      </c>
      <c r="BQ45">
        <f t="shared" si="28"/>
        <v>36.358384656200087</v>
      </c>
      <c r="BR45">
        <f t="shared" si="29"/>
        <v>36.352937912207786</v>
      </c>
      <c r="BS45">
        <f t="shared" si="30"/>
        <v>35.789589370369626</v>
      </c>
      <c r="BT45">
        <f t="shared" si="31"/>
        <v>36.127650499999227</v>
      </c>
      <c r="BU45">
        <f t="shared" si="32"/>
        <v>36.113329365383812</v>
      </c>
      <c r="BV45">
        <f t="shared" si="33"/>
        <v>36.540765110206266</v>
      </c>
      <c r="BW45">
        <f t="shared" si="34"/>
        <v>36.907717614444969</v>
      </c>
      <c r="BX45">
        <f t="shared" si="35"/>
        <v>36.981091368846698</v>
      </c>
      <c r="BY45">
        <f t="shared" si="36"/>
        <v>37.095748729186958</v>
      </c>
      <c r="BZ45">
        <f t="shared" si="37"/>
        <v>36.984046757232612</v>
      </c>
      <c r="CA45">
        <f t="shared" si="38"/>
        <v>36.752663940203107</v>
      </c>
      <c r="CB45">
        <f t="shared" si="39"/>
        <v>37.012381784057069</v>
      </c>
      <c r="CC45">
        <f t="shared" si="40"/>
        <v>37.205165698828495</v>
      </c>
      <c r="CD45">
        <f t="shared" si="41"/>
        <v>37.020748994937286</v>
      </c>
      <c r="CE45">
        <f t="shared" si="42"/>
        <v>37.040777802434874</v>
      </c>
      <c r="CF45">
        <f t="shared" si="43"/>
        <v>37.003884640990051</v>
      </c>
      <c r="CG45">
        <f t="shared" si="44"/>
        <v>37.032140559134639</v>
      </c>
      <c r="CH45">
        <f t="shared" si="45"/>
        <v>37.058126393111372</v>
      </c>
      <c r="CI45">
        <f t="shared" si="46"/>
        <v>37.074229272661555</v>
      </c>
      <c r="CJ45">
        <f t="shared" si="47"/>
        <v>37.073733370175496</v>
      </c>
      <c r="CK45">
        <f t="shared" si="48"/>
        <v>37.053858745497216</v>
      </c>
    </row>
    <row r="46" spans="2:89" hidden="1" x14ac:dyDescent="0.3">
      <c r="B46" t="s">
        <v>142</v>
      </c>
      <c r="C46" t="s">
        <v>143</v>
      </c>
      <c r="D46" t="s">
        <v>59</v>
      </c>
      <c r="E46" t="s">
        <v>35</v>
      </c>
      <c r="F46">
        <v>1133</v>
      </c>
      <c r="G46">
        <v>614</v>
      </c>
      <c r="H46">
        <v>1127</v>
      </c>
      <c r="I46">
        <v>433</v>
      </c>
      <c r="J46">
        <v>2400</v>
      </c>
      <c r="K46">
        <v>748</v>
      </c>
      <c r="L46">
        <v>1287</v>
      </c>
      <c r="M46">
        <v>1645</v>
      </c>
      <c r="N46">
        <v>1864</v>
      </c>
      <c r="O46">
        <v>2063</v>
      </c>
      <c r="P46">
        <v>2045</v>
      </c>
      <c r="Q46">
        <v>681</v>
      </c>
      <c r="R46">
        <v>1073</v>
      </c>
      <c r="S46">
        <v>315</v>
      </c>
      <c r="T46">
        <v>112</v>
      </c>
      <c r="U46">
        <v>548</v>
      </c>
      <c r="V46">
        <v>1274</v>
      </c>
      <c r="W46">
        <v>666</v>
      </c>
      <c r="X46">
        <v>1138</v>
      </c>
      <c r="Y46">
        <v>859</v>
      </c>
      <c r="Z46">
        <v>2241</v>
      </c>
      <c r="AA46">
        <v>847</v>
      </c>
      <c r="AB46">
        <v>2481</v>
      </c>
      <c r="AC46">
        <v>1349</v>
      </c>
      <c r="AD46">
        <v>18270</v>
      </c>
      <c r="AE46">
        <v>1780</v>
      </c>
      <c r="AF46">
        <f t="shared" si="12"/>
        <v>1133</v>
      </c>
      <c r="AG46">
        <f t="shared" si="67"/>
        <v>614</v>
      </c>
      <c r="AH46">
        <f t="shared" si="68"/>
        <v>1127</v>
      </c>
      <c r="AI46">
        <f t="shared" si="69"/>
        <v>1135.5</v>
      </c>
      <c r="AJ46">
        <f t="shared" si="49"/>
        <v>1135.5</v>
      </c>
      <c r="AK46">
        <f t="shared" si="50"/>
        <v>748</v>
      </c>
      <c r="AL46">
        <f t="shared" si="51"/>
        <v>1287</v>
      </c>
      <c r="AM46">
        <f t="shared" si="52"/>
        <v>1645</v>
      </c>
      <c r="AN46">
        <f t="shared" si="53"/>
        <v>1864</v>
      </c>
      <c r="AO46">
        <f t="shared" si="54"/>
        <v>2063</v>
      </c>
      <c r="AP46">
        <f t="shared" si="55"/>
        <v>2045</v>
      </c>
      <c r="AQ46">
        <f t="shared" si="56"/>
        <v>681</v>
      </c>
      <c r="AR46">
        <f t="shared" si="57"/>
        <v>1073</v>
      </c>
      <c r="AS46">
        <f t="shared" si="58"/>
        <v>1135.5</v>
      </c>
      <c r="AT46">
        <f t="shared" si="59"/>
        <v>1135.5</v>
      </c>
      <c r="AU46">
        <f t="shared" si="60"/>
        <v>1135.5</v>
      </c>
      <c r="AV46">
        <f t="shared" si="61"/>
        <v>1274</v>
      </c>
      <c r="AW46">
        <f t="shared" si="62"/>
        <v>666</v>
      </c>
      <c r="AX46">
        <f t="shared" si="63"/>
        <v>1138</v>
      </c>
      <c r="AY46">
        <f t="shared" si="64"/>
        <v>859</v>
      </c>
      <c r="AZ46">
        <f t="shared" si="65"/>
        <v>2241</v>
      </c>
      <c r="BA46">
        <f t="shared" si="66"/>
        <v>847</v>
      </c>
      <c r="BB46">
        <f t="shared" si="13"/>
        <v>1135.5</v>
      </c>
      <c r="BC46">
        <f t="shared" si="70"/>
        <v>1349</v>
      </c>
      <c r="BD46">
        <f t="shared" si="71"/>
        <v>1135.5</v>
      </c>
      <c r="BE46">
        <f t="shared" si="72"/>
        <v>1780</v>
      </c>
      <c r="BF46">
        <f t="shared" si="17"/>
        <v>1245.4807692307693</v>
      </c>
      <c r="BG46">
        <f t="shared" si="18"/>
        <v>1249.8069526627219</v>
      </c>
      <c r="BH46">
        <f t="shared" si="19"/>
        <v>1274.2610662266727</v>
      </c>
      <c r="BI46">
        <f t="shared" si="20"/>
        <v>1279.9249533892371</v>
      </c>
      <c r="BJ46">
        <f t="shared" si="21"/>
        <v>1285.4797592888233</v>
      </c>
      <c r="BK46">
        <f t="shared" si="22"/>
        <v>1291.2482115691625</v>
      </c>
      <c r="BL46">
        <f t="shared" si="23"/>
        <v>1312.1423735525918</v>
      </c>
      <c r="BM46">
        <f t="shared" si="24"/>
        <v>1313.1093879199991</v>
      </c>
      <c r="BN46">
        <f t="shared" si="25"/>
        <v>1300.3443643784608</v>
      </c>
      <c r="BO46">
        <f t="shared" si="26"/>
        <v>1278.6653014699402</v>
      </c>
      <c r="BP46">
        <f t="shared" si="27"/>
        <v>1248.4985822957069</v>
      </c>
      <c r="BQ46">
        <f t="shared" si="28"/>
        <v>1217.8639123840035</v>
      </c>
      <c r="BR46">
        <f t="shared" si="29"/>
        <v>1238.5125243987727</v>
      </c>
      <c r="BS46">
        <f t="shared" si="30"/>
        <v>1244.8783907218024</v>
      </c>
      <c r="BT46">
        <f t="shared" si="31"/>
        <v>1249.0852519034102</v>
      </c>
      <c r="BU46">
        <f t="shared" si="32"/>
        <v>1253.4539154381566</v>
      </c>
      <c r="BV46">
        <f t="shared" si="33"/>
        <v>1257.9906044934703</v>
      </c>
      <c r="BW46">
        <f t="shared" si="34"/>
        <v>1257.3748585124499</v>
      </c>
      <c r="BX46">
        <f t="shared" si="35"/>
        <v>1280.1200453783133</v>
      </c>
      <c r="BY46">
        <f t="shared" si="36"/>
        <v>1285.5862009697869</v>
      </c>
      <c r="BZ46">
        <f t="shared" si="37"/>
        <v>1301.9933625455478</v>
      </c>
      <c r="CA46">
        <f t="shared" si="38"/>
        <v>1265.8777226434536</v>
      </c>
      <c r="CB46">
        <f t="shared" si="39"/>
        <v>1281.9884042835863</v>
      </c>
      <c r="CC46">
        <f t="shared" si="40"/>
        <v>1287.6225736791091</v>
      </c>
      <c r="CD46">
        <f t="shared" si="41"/>
        <v>1285.261903435998</v>
      </c>
      <c r="CE46">
        <f t="shared" si="42"/>
        <v>1291.021976645075</v>
      </c>
      <c r="CF46">
        <f t="shared" si="43"/>
        <v>1272.2151295929625</v>
      </c>
      <c r="CG46">
        <f t="shared" si="44"/>
        <v>1273.2433742222779</v>
      </c>
      <c r="CH46">
        <f t="shared" si="45"/>
        <v>1274.1447750514913</v>
      </c>
      <c r="CI46">
        <f t="shared" si="46"/>
        <v>1274.1403023139842</v>
      </c>
      <c r="CJ46">
        <f t="shared" si="47"/>
        <v>1273.9178157341669</v>
      </c>
      <c r="CK46">
        <f t="shared" si="48"/>
        <v>1273.4731255974496</v>
      </c>
    </row>
    <row r="47" spans="2:89" hidden="1" x14ac:dyDescent="0.3">
      <c r="B47" t="s">
        <v>144</v>
      </c>
      <c r="C47" t="s">
        <v>145</v>
      </c>
      <c r="D47" t="s">
        <v>12</v>
      </c>
      <c r="E47" t="s">
        <v>35</v>
      </c>
      <c r="F47">
        <v>103</v>
      </c>
      <c r="G47">
        <v>125</v>
      </c>
      <c r="H47">
        <v>99</v>
      </c>
      <c r="I47">
        <v>105</v>
      </c>
      <c r="J47">
        <v>49</v>
      </c>
      <c r="K47">
        <v>99</v>
      </c>
      <c r="L47">
        <v>98</v>
      </c>
      <c r="M47">
        <v>67</v>
      </c>
      <c r="N47">
        <v>81</v>
      </c>
      <c r="O47">
        <v>112</v>
      </c>
      <c r="P47">
        <v>92</v>
      </c>
      <c r="Q47">
        <v>201</v>
      </c>
      <c r="R47">
        <v>87</v>
      </c>
      <c r="S47">
        <v>80</v>
      </c>
      <c r="T47">
        <v>36</v>
      </c>
      <c r="U47">
        <v>125</v>
      </c>
      <c r="V47">
        <v>70</v>
      </c>
      <c r="W47">
        <v>21</v>
      </c>
      <c r="X47">
        <v>10</v>
      </c>
      <c r="Y47">
        <v>3</v>
      </c>
      <c r="Z47">
        <v>3</v>
      </c>
      <c r="AA47">
        <v>56</v>
      </c>
      <c r="AB47">
        <v>162</v>
      </c>
      <c r="AC47">
        <v>81</v>
      </c>
      <c r="AD47">
        <v>95</v>
      </c>
      <c r="AE47">
        <v>68</v>
      </c>
      <c r="AF47">
        <f t="shared" si="12"/>
        <v>103</v>
      </c>
      <c r="AG47">
        <f t="shared" si="67"/>
        <v>125</v>
      </c>
      <c r="AH47">
        <f t="shared" si="68"/>
        <v>99</v>
      </c>
      <c r="AI47">
        <f t="shared" si="69"/>
        <v>105</v>
      </c>
      <c r="AJ47">
        <f t="shared" si="49"/>
        <v>49</v>
      </c>
      <c r="AK47">
        <f t="shared" si="50"/>
        <v>99</v>
      </c>
      <c r="AL47">
        <f t="shared" si="51"/>
        <v>98</v>
      </c>
      <c r="AM47">
        <f t="shared" si="52"/>
        <v>67</v>
      </c>
      <c r="AN47">
        <f t="shared" si="53"/>
        <v>81</v>
      </c>
      <c r="AO47">
        <f t="shared" si="54"/>
        <v>112</v>
      </c>
      <c r="AP47">
        <f t="shared" si="55"/>
        <v>92</v>
      </c>
      <c r="AQ47">
        <f t="shared" si="56"/>
        <v>84</v>
      </c>
      <c r="AR47">
        <f t="shared" si="57"/>
        <v>87</v>
      </c>
      <c r="AS47">
        <f t="shared" si="58"/>
        <v>80</v>
      </c>
      <c r="AT47">
        <f t="shared" si="59"/>
        <v>84</v>
      </c>
      <c r="AU47">
        <f t="shared" si="60"/>
        <v>125</v>
      </c>
      <c r="AV47">
        <f t="shared" si="61"/>
        <v>70</v>
      </c>
      <c r="AW47">
        <f t="shared" si="62"/>
        <v>84</v>
      </c>
      <c r="AX47">
        <f t="shared" si="63"/>
        <v>84</v>
      </c>
      <c r="AY47">
        <f t="shared" si="64"/>
        <v>84</v>
      </c>
      <c r="AZ47">
        <f t="shared" si="65"/>
        <v>84</v>
      </c>
      <c r="BA47">
        <f t="shared" si="66"/>
        <v>56</v>
      </c>
      <c r="BB47">
        <f t="shared" si="13"/>
        <v>162</v>
      </c>
      <c r="BC47">
        <f t="shared" si="70"/>
        <v>81</v>
      </c>
      <c r="BD47">
        <f t="shared" si="71"/>
        <v>95</v>
      </c>
      <c r="BE47">
        <f t="shared" si="72"/>
        <v>68</v>
      </c>
      <c r="BF47">
        <f t="shared" si="17"/>
        <v>90.692307692307693</v>
      </c>
      <c r="BG47">
        <f t="shared" si="18"/>
        <v>90.218934911242599</v>
      </c>
      <c r="BH47">
        <f t="shared" si="19"/>
        <v>88.881201638598085</v>
      </c>
      <c r="BI47">
        <f t="shared" si="20"/>
        <v>88.492017086236487</v>
      </c>
      <c r="BJ47">
        <f t="shared" si="21"/>
        <v>87.857094666476343</v>
      </c>
      <c r="BK47">
        <f t="shared" si="22"/>
        <v>89.351598307494669</v>
      </c>
      <c r="BL47">
        <f t="shared" si="23"/>
        <v>88.980505934705988</v>
      </c>
      <c r="BM47">
        <f t="shared" si="24"/>
        <v>88.63360231681007</v>
      </c>
      <c r="BN47">
        <f t="shared" si="25"/>
        <v>89.465663944379685</v>
      </c>
      <c r="BO47">
        <f t="shared" si="26"/>
        <v>89.791266403778906</v>
      </c>
      <c r="BP47">
        <f t="shared" si="27"/>
        <v>88.937084342385774</v>
      </c>
      <c r="BQ47">
        <f t="shared" si="28"/>
        <v>88.819279894015992</v>
      </c>
      <c r="BR47">
        <f t="shared" si="29"/>
        <v>89.004636813016603</v>
      </c>
      <c r="BS47">
        <f t="shared" si="30"/>
        <v>89.081738228901855</v>
      </c>
      <c r="BT47">
        <f t="shared" si="31"/>
        <v>89.431035853090393</v>
      </c>
      <c r="BU47">
        <f t="shared" si="32"/>
        <v>89.639921847440036</v>
      </c>
      <c r="BV47">
        <f t="shared" si="33"/>
        <v>88.279918841572325</v>
      </c>
      <c r="BW47">
        <f t="shared" si="34"/>
        <v>88.982992643171286</v>
      </c>
      <c r="BX47">
        <f t="shared" si="35"/>
        <v>89.174646206370184</v>
      </c>
      <c r="BY47">
        <f t="shared" si="36"/>
        <v>89.373671060461362</v>
      </c>
      <c r="BZ47">
        <f t="shared" si="37"/>
        <v>89.580350716632921</v>
      </c>
      <c r="CA47">
        <f t="shared" si="38"/>
        <v>89.794979590349598</v>
      </c>
      <c r="CB47">
        <f t="shared" si="39"/>
        <v>91.094786497670711</v>
      </c>
      <c r="CC47">
        <f t="shared" si="40"/>
        <v>88.367662901427295</v>
      </c>
      <c r="CD47">
        <f t="shared" si="41"/>
        <v>88.651034551482169</v>
      </c>
      <c r="CE47">
        <f t="shared" si="42"/>
        <v>88.406843572693035</v>
      </c>
      <c r="CF47">
        <f t="shared" si="43"/>
        <v>89.191722171642766</v>
      </c>
      <c r="CG47">
        <f t="shared" si="44"/>
        <v>89.134007343924878</v>
      </c>
      <c r="CH47">
        <f t="shared" si="45"/>
        <v>89.092279360566508</v>
      </c>
      <c r="CI47">
        <f t="shared" si="46"/>
        <v>89.100397734488368</v>
      </c>
      <c r="CJ47">
        <f t="shared" si="47"/>
        <v>89.123796990190371</v>
      </c>
      <c r="CK47">
        <f t="shared" si="48"/>
        <v>89.172516310333236</v>
      </c>
    </row>
    <row r="48" spans="2:89" hidden="1" x14ac:dyDescent="0.3">
      <c r="B48" t="s">
        <v>148</v>
      </c>
      <c r="C48" t="s">
        <v>149</v>
      </c>
      <c r="D48" t="s">
        <v>59</v>
      </c>
      <c r="E48" t="s">
        <v>35</v>
      </c>
      <c r="F48">
        <v>3681</v>
      </c>
      <c r="G48">
        <v>1478</v>
      </c>
      <c r="H48">
        <v>2275</v>
      </c>
      <c r="I48">
        <v>1653</v>
      </c>
      <c r="J48">
        <v>3211</v>
      </c>
      <c r="K48">
        <v>2661</v>
      </c>
      <c r="L48">
        <v>3315</v>
      </c>
      <c r="M48">
        <v>1510</v>
      </c>
      <c r="N48">
        <v>2963</v>
      </c>
      <c r="O48">
        <v>1961</v>
      </c>
      <c r="P48">
        <v>5194</v>
      </c>
      <c r="Q48">
        <v>1734</v>
      </c>
      <c r="R48">
        <v>936</v>
      </c>
      <c r="S48">
        <v>10169</v>
      </c>
      <c r="T48">
        <v>167</v>
      </c>
      <c r="U48">
        <v>6721</v>
      </c>
      <c r="V48">
        <v>2463</v>
      </c>
      <c r="W48">
        <v>2200</v>
      </c>
      <c r="X48">
        <v>1463</v>
      </c>
      <c r="Y48">
        <v>2617</v>
      </c>
      <c r="Z48">
        <v>3059</v>
      </c>
      <c r="AA48">
        <v>2052</v>
      </c>
      <c r="AB48">
        <v>4418</v>
      </c>
      <c r="AC48">
        <v>3046</v>
      </c>
      <c r="AD48">
        <v>2130</v>
      </c>
      <c r="AE48">
        <v>5634</v>
      </c>
      <c r="AF48">
        <f t="shared" si="12"/>
        <v>3681</v>
      </c>
      <c r="AG48">
        <f t="shared" si="67"/>
        <v>1478</v>
      </c>
      <c r="AH48">
        <f t="shared" si="68"/>
        <v>2275</v>
      </c>
      <c r="AI48">
        <f t="shared" si="69"/>
        <v>1653</v>
      </c>
      <c r="AJ48">
        <f t="shared" si="49"/>
        <v>3211</v>
      </c>
      <c r="AK48">
        <f t="shared" si="50"/>
        <v>2661</v>
      </c>
      <c r="AL48">
        <f t="shared" si="51"/>
        <v>3315</v>
      </c>
      <c r="AM48">
        <f t="shared" si="52"/>
        <v>1510</v>
      </c>
      <c r="AN48">
        <f t="shared" si="53"/>
        <v>2963</v>
      </c>
      <c r="AO48">
        <f t="shared" si="54"/>
        <v>1961</v>
      </c>
      <c r="AP48">
        <f t="shared" si="55"/>
        <v>2540</v>
      </c>
      <c r="AQ48">
        <f t="shared" si="56"/>
        <v>1734</v>
      </c>
      <c r="AR48">
        <f t="shared" si="57"/>
        <v>2540</v>
      </c>
      <c r="AS48">
        <f t="shared" si="58"/>
        <v>2540</v>
      </c>
      <c r="AT48">
        <f t="shared" si="59"/>
        <v>2540</v>
      </c>
      <c r="AU48">
        <f t="shared" si="60"/>
        <v>2540</v>
      </c>
      <c r="AV48">
        <f t="shared" si="61"/>
        <v>2463</v>
      </c>
      <c r="AW48">
        <f t="shared" si="62"/>
        <v>2200</v>
      </c>
      <c r="AX48">
        <f t="shared" si="63"/>
        <v>1463</v>
      </c>
      <c r="AY48">
        <f t="shared" si="64"/>
        <v>2617</v>
      </c>
      <c r="AZ48">
        <f t="shared" si="65"/>
        <v>3059</v>
      </c>
      <c r="BA48">
        <f t="shared" si="66"/>
        <v>2052</v>
      </c>
      <c r="BB48">
        <f t="shared" si="13"/>
        <v>4418</v>
      </c>
      <c r="BC48">
        <f t="shared" si="70"/>
        <v>3046</v>
      </c>
      <c r="BD48">
        <f t="shared" si="71"/>
        <v>2130</v>
      </c>
      <c r="BE48">
        <f t="shared" si="72"/>
        <v>2540</v>
      </c>
      <c r="BF48">
        <f t="shared" si="17"/>
        <v>2505</v>
      </c>
      <c r="BG48">
        <f t="shared" si="18"/>
        <v>2459.7692307692309</v>
      </c>
      <c r="BH48">
        <f t="shared" si="19"/>
        <v>2497.5295857988167</v>
      </c>
      <c r="BI48">
        <f t="shared" si="20"/>
        <v>2506.0884160218479</v>
      </c>
      <c r="BJ48">
        <f t="shared" si="21"/>
        <v>2538.8995089457653</v>
      </c>
      <c r="BK48">
        <f t="shared" si="22"/>
        <v>2513.0494900590643</v>
      </c>
      <c r="BL48">
        <f t="shared" si="23"/>
        <v>2507.3590858305665</v>
      </c>
      <c r="BM48">
        <f t="shared" si="24"/>
        <v>2476.2959737471269</v>
      </c>
      <c r="BN48">
        <f t="shared" si="25"/>
        <v>2513.4612035066316</v>
      </c>
      <c r="BO48">
        <f t="shared" si="26"/>
        <v>2496.1712497953481</v>
      </c>
      <c r="BP48">
        <f t="shared" si="27"/>
        <v>2516.7547594028615</v>
      </c>
      <c r="BQ48">
        <f t="shared" si="28"/>
        <v>2515.8607116875869</v>
      </c>
      <c r="BR48">
        <f t="shared" si="29"/>
        <v>2545.9322775217252</v>
      </c>
      <c r="BS48">
        <f t="shared" si="30"/>
        <v>2546.1604420417912</v>
      </c>
      <c r="BT48">
        <f t="shared" si="31"/>
        <v>2546.3973821203213</v>
      </c>
      <c r="BU48">
        <f t="shared" si="32"/>
        <v>2546.6434352787956</v>
      </c>
      <c r="BV48">
        <f t="shared" si="33"/>
        <v>2546.8989520202877</v>
      </c>
      <c r="BW48">
        <f t="shared" si="34"/>
        <v>2550.1258347902985</v>
      </c>
      <c r="BX48">
        <f t="shared" si="35"/>
        <v>2563.5922130514641</v>
      </c>
      <c r="BY48">
        <f t="shared" si="36"/>
        <v>2605.9226827842122</v>
      </c>
      <c r="BZ48">
        <f t="shared" si="37"/>
        <v>2605.4966321220668</v>
      </c>
      <c r="CA48">
        <f t="shared" si="38"/>
        <v>2588.0541948959926</v>
      </c>
      <c r="CB48">
        <f t="shared" si="39"/>
        <v>2608.6716639304536</v>
      </c>
      <c r="CC48">
        <f t="shared" si="40"/>
        <v>2539.0821125431635</v>
      </c>
      <c r="CD48">
        <f t="shared" si="41"/>
        <v>2519.5852707179006</v>
      </c>
      <c r="CE48">
        <f t="shared" si="42"/>
        <v>2534.569319591666</v>
      </c>
      <c r="CF48">
        <f t="shared" si="43"/>
        <v>2534.3604472682687</v>
      </c>
      <c r="CG48">
        <f t="shared" si="44"/>
        <v>2535.489695240125</v>
      </c>
      <c r="CH48">
        <f t="shared" si="45"/>
        <v>2538.4020207966978</v>
      </c>
      <c r="CI48">
        <f t="shared" si="46"/>
        <v>2539.9740375273859</v>
      </c>
      <c r="CJ48">
        <f t="shared" si="47"/>
        <v>2541.2773306622139</v>
      </c>
      <c r="CK48">
        <f t="shared" si="48"/>
        <v>2541.3687853436159</v>
      </c>
    </row>
    <row r="49" spans="2:89" hidden="1" x14ac:dyDescent="0.3">
      <c r="B49" t="s">
        <v>150</v>
      </c>
      <c r="C49" t="s">
        <v>151</v>
      </c>
      <c r="D49" t="s">
        <v>44</v>
      </c>
      <c r="E49" t="s">
        <v>35</v>
      </c>
      <c r="F49">
        <v>37</v>
      </c>
      <c r="G49">
        <v>20</v>
      </c>
      <c r="H49">
        <v>21</v>
      </c>
      <c r="I49">
        <v>8</v>
      </c>
      <c r="J49">
        <v>4</v>
      </c>
      <c r="K49">
        <v>2</v>
      </c>
      <c r="L49">
        <v>3</v>
      </c>
      <c r="M49">
        <v>2</v>
      </c>
      <c r="N49">
        <v>6</v>
      </c>
      <c r="O49">
        <v>176</v>
      </c>
      <c r="P49">
        <v>108</v>
      </c>
      <c r="Q49">
        <v>135</v>
      </c>
      <c r="R49">
        <v>75</v>
      </c>
      <c r="S49">
        <v>62</v>
      </c>
      <c r="T49">
        <v>17</v>
      </c>
      <c r="U49">
        <v>441</v>
      </c>
      <c r="V49">
        <v>206</v>
      </c>
      <c r="W49">
        <v>84</v>
      </c>
      <c r="X49">
        <v>40</v>
      </c>
      <c r="Y49">
        <v>9</v>
      </c>
      <c r="Z49">
        <v>10</v>
      </c>
      <c r="AA49">
        <v>7</v>
      </c>
      <c r="AB49">
        <v>190</v>
      </c>
      <c r="AC49">
        <v>194</v>
      </c>
      <c r="AD49">
        <v>147</v>
      </c>
      <c r="AE49">
        <v>186</v>
      </c>
      <c r="AF49">
        <f t="shared" si="12"/>
        <v>37</v>
      </c>
      <c r="AG49">
        <f t="shared" si="67"/>
        <v>20</v>
      </c>
      <c r="AH49">
        <f t="shared" si="68"/>
        <v>21</v>
      </c>
      <c r="AI49">
        <f t="shared" si="69"/>
        <v>38.5</v>
      </c>
      <c r="AJ49">
        <f t="shared" si="49"/>
        <v>38.5</v>
      </c>
      <c r="AK49">
        <f t="shared" si="50"/>
        <v>38.5</v>
      </c>
      <c r="AL49">
        <f t="shared" si="51"/>
        <v>38.5</v>
      </c>
      <c r="AM49">
        <f t="shared" si="52"/>
        <v>38.5</v>
      </c>
      <c r="AN49">
        <f t="shared" si="53"/>
        <v>38.5</v>
      </c>
      <c r="AO49">
        <f t="shared" si="54"/>
        <v>38.5</v>
      </c>
      <c r="AP49">
        <f t="shared" si="55"/>
        <v>38.5</v>
      </c>
      <c r="AQ49">
        <f t="shared" si="56"/>
        <v>38.5</v>
      </c>
      <c r="AR49">
        <f t="shared" si="57"/>
        <v>75</v>
      </c>
      <c r="AS49">
        <f t="shared" si="58"/>
        <v>62</v>
      </c>
      <c r="AT49">
        <f t="shared" si="59"/>
        <v>38.5</v>
      </c>
      <c r="AU49">
        <f t="shared" si="60"/>
        <v>38.5</v>
      </c>
      <c r="AV49">
        <f t="shared" si="61"/>
        <v>38.5</v>
      </c>
      <c r="AW49">
        <f t="shared" si="62"/>
        <v>38.5</v>
      </c>
      <c r="AX49">
        <f t="shared" si="63"/>
        <v>40</v>
      </c>
      <c r="AY49">
        <f t="shared" si="64"/>
        <v>38.5</v>
      </c>
      <c r="AZ49">
        <f t="shared" si="65"/>
        <v>38.5</v>
      </c>
      <c r="BA49">
        <f t="shared" si="66"/>
        <v>38.5</v>
      </c>
      <c r="BB49">
        <f t="shared" si="13"/>
        <v>38.5</v>
      </c>
      <c r="BC49">
        <f t="shared" si="70"/>
        <v>38.5</v>
      </c>
      <c r="BD49">
        <f t="shared" si="71"/>
        <v>38.5</v>
      </c>
      <c r="BE49">
        <f t="shared" si="72"/>
        <v>38.5</v>
      </c>
      <c r="BF49">
        <f t="shared" si="17"/>
        <v>39.42307692307692</v>
      </c>
      <c r="BG49">
        <f t="shared" si="18"/>
        <v>39.51627218934911</v>
      </c>
      <c r="BH49">
        <f t="shared" si="19"/>
        <v>40.26689804278562</v>
      </c>
      <c r="BI49">
        <f t="shared" si="20"/>
        <v>41.007932582892757</v>
      </c>
      <c r="BJ49">
        <f t="shared" si="21"/>
        <v>41.104391528388639</v>
      </c>
      <c r="BK49">
        <f t="shared" si="22"/>
        <v>41.204560433326655</v>
      </c>
      <c r="BL49">
        <f t="shared" si="23"/>
        <v>41.308581988454605</v>
      </c>
      <c r="BM49">
        <f t="shared" si="24"/>
        <v>41.416604372625933</v>
      </c>
      <c r="BN49">
        <f t="shared" si="25"/>
        <v>41.528781463880776</v>
      </c>
      <c r="BO49">
        <f t="shared" si="26"/>
        <v>41.645273058645429</v>
      </c>
      <c r="BP49">
        <f t="shared" si="27"/>
        <v>41.766245099362557</v>
      </c>
      <c r="BQ49">
        <f t="shared" si="28"/>
        <v>41.891869910876501</v>
      </c>
      <c r="BR49">
        <f t="shared" si="29"/>
        <v>42.022326445910217</v>
      </c>
      <c r="BS49">
        <f t="shared" si="30"/>
        <v>40.753954386137529</v>
      </c>
      <c r="BT49">
        <f t="shared" si="31"/>
        <v>39.93679878560436</v>
      </c>
      <c r="BU49">
        <f t="shared" si="32"/>
        <v>39.99206027735837</v>
      </c>
      <c r="BV49">
        <f t="shared" si="33"/>
        <v>40.049447211102922</v>
      </c>
      <c r="BW49">
        <f t="shared" si="34"/>
        <v>40.109041334606886</v>
      </c>
      <c r="BX49">
        <f t="shared" si="35"/>
        <v>40.170927539784074</v>
      </c>
      <c r="BY49">
        <f t="shared" si="36"/>
        <v>40.177501675929612</v>
      </c>
      <c r="BZ49">
        <f t="shared" si="37"/>
        <v>40.242020971157672</v>
      </c>
      <c r="CA49">
        <f t="shared" si="38"/>
        <v>40.309021777740661</v>
      </c>
      <c r="CB49">
        <f t="shared" si="39"/>
        <v>40.378599538422996</v>
      </c>
      <c r="CC49">
        <f t="shared" si="40"/>
        <v>40.450853366823871</v>
      </c>
      <c r="CD49">
        <f t="shared" si="41"/>
        <v>40.525886188624796</v>
      </c>
      <c r="CE49">
        <f t="shared" si="42"/>
        <v>40.603804888187291</v>
      </c>
      <c r="CF49">
        <f t="shared" si="43"/>
        <v>40.684720460809871</v>
      </c>
      <c r="CG49">
        <f t="shared" si="44"/>
        <v>40.733245212261139</v>
      </c>
      <c r="CH49">
        <f t="shared" si="45"/>
        <v>40.780051866988529</v>
      </c>
      <c r="CI49">
        <f t="shared" si="46"/>
        <v>40.799788552534793</v>
      </c>
      <c r="CJ49">
        <f t="shared" si="47"/>
        <v>40.79178301290564</v>
      </c>
      <c r="CK49">
        <f t="shared" si="48"/>
        <v>40.779759608463991</v>
      </c>
    </row>
    <row r="50" spans="2:89" hidden="1" x14ac:dyDescent="0.3">
      <c r="B50" t="s">
        <v>152</v>
      </c>
      <c r="C50" t="s">
        <v>153</v>
      </c>
      <c r="D50" t="s">
        <v>59</v>
      </c>
      <c r="E50" t="s">
        <v>35</v>
      </c>
      <c r="F50">
        <v>4359</v>
      </c>
      <c r="G50">
        <v>1536</v>
      </c>
      <c r="H50">
        <v>2631</v>
      </c>
      <c r="I50">
        <v>245</v>
      </c>
      <c r="J50">
        <v>1795</v>
      </c>
      <c r="K50">
        <v>1304</v>
      </c>
      <c r="L50">
        <v>4651</v>
      </c>
      <c r="M50">
        <v>2791</v>
      </c>
      <c r="N50">
        <v>4404</v>
      </c>
      <c r="O50">
        <v>1858</v>
      </c>
      <c r="P50">
        <v>5252</v>
      </c>
      <c r="Q50">
        <v>1023</v>
      </c>
      <c r="R50">
        <v>774</v>
      </c>
      <c r="S50">
        <v>1935</v>
      </c>
      <c r="T50">
        <v>163</v>
      </c>
      <c r="U50">
        <v>5965</v>
      </c>
      <c r="V50">
        <v>2494</v>
      </c>
      <c r="W50">
        <v>2120</v>
      </c>
      <c r="X50">
        <v>1289</v>
      </c>
      <c r="Y50">
        <v>3121</v>
      </c>
      <c r="Z50">
        <v>3072</v>
      </c>
      <c r="AA50">
        <v>1739</v>
      </c>
      <c r="AB50">
        <v>4016</v>
      </c>
      <c r="AC50">
        <v>3329</v>
      </c>
      <c r="AD50">
        <v>1894</v>
      </c>
      <c r="AE50">
        <v>7753</v>
      </c>
      <c r="AF50">
        <f t="shared" si="12"/>
        <v>4359</v>
      </c>
      <c r="AG50">
        <f t="shared" si="67"/>
        <v>1536</v>
      </c>
      <c r="AH50">
        <f t="shared" si="68"/>
        <v>2631</v>
      </c>
      <c r="AI50">
        <f t="shared" si="69"/>
        <v>2307</v>
      </c>
      <c r="AJ50">
        <f t="shared" si="49"/>
        <v>1795</v>
      </c>
      <c r="AK50">
        <f t="shared" si="50"/>
        <v>1304</v>
      </c>
      <c r="AL50">
        <f t="shared" si="51"/>
        <v>2307</v>
      </c>
      <c r="AM50">
        <f t="shared" si="52"/>
        <v>2791</v>
      </c>
      <c r="AN50">
        <f t="shared" si="53"/>
        <v>4404</v>
      </c>
      <c r="AO50">
        <f t="shared" si="54"/>
        <v>1858</v>
      </c>
      <c r="AP50">
        <f t="shared" si="55"/>
        <v>2307</v>
      </c>
      <c r="AQ50">
        <f t="shared" si="56"/>
        <v>2307</v>
      </c>
      <c r="AR50">
        <f t="shared" si="57"/>
        <v>2307</v>
      </c>
      <c r="AS50">
        <f t="shared" si="58"/>
        <v>1935</v>
      </c>
      <c r="AT50">
        <f t="shared" si="59"/>
        <v>2307</v>
      </c>
      <c r="AU50">
        <f t="shared" si="60"/>
        <v>2307</v>
      </c>
      <c r="AV50">
        <f t="shared" si="61"/>
        <v>2494</v>
      </c>
      <c r="AW50">
        <f t="shared" si="62"/>
        <v>2120</v>
      </c>
      <c r="AX50">
        <f t="shared" si="63"/>
        <v>1289</v>
      </c>
      <c r="AY50">
        <f t="shared" si="64"/>
        <v>3121</v>
      </c>
      <c r="AZ50">
        <f t="shared" si="65"/>
        <v>3072</v>
      </c>
      <c r="BA50">
        <f t="shared" si="66"/>
        <v>1739</v>
      </c>
      <c r="BB50">
        <f t="shared" si="13"/>
        <v>4016</v>
      </c>
      <c r="BC50">
        <f t="shared" si="70"/>
        <v>3329</v>
      </c>
      <c r="BD50">
        <f t="shared" si="71"/>
        <v>1894</v>
      </c>
      <c r="BE50">
        <f t="shared" si="72"/>
        <v>2307</v>
      </c>
      <c r="BF50">
        <f t="shared" si="17"/>
        <v>2467.0384615384614</v>
      </c>
      <c r="BG50">
        <f t="shared" si="18"/>
        <v>2394.2707100591715</v>
      </c>
      <c r="BH50">
        <f t="shared" si="19"/>
        <v>2427.2811219845244</v>
      </c>
      <c r="BI50">
        <f t="shared" si="20"/>
        <v>2419.4457805223906</v>
      </c>
      <c r="BJ50">
        <f t="shared" si="21"/>
        <v>2423.7706182347906</v>
      </c>
      <c r="BK50">
        <f t="shared" si="22"/>
        <v>2447.9541035515131</v>
      </c>
      <c r="BL50">
        <f t="shared" si="23"/>
        <v>2491.9523383034943</v>
      </c>
      <c r="BM50">
        <f t="shared" si="24"/>
        <v>2499.0658897767057</v>
      </c>
      <c r="BN50">
        <f t="shared" si="25"/>
        <v>2487.8376547681178</v>
      </c>
      <c r="BO50">
        <f t="shared" si="26"/>
        <v>2414.1391030284299</v>
      </c>
      <c r="BP50">
        <f t="shared" si="27"/>
        <v>2435.5290685295231</v>
      </c>
      <c r="BQ50">
        <f t="shared" si="28"/>
        <v>2440.4724942421972</v>
      </c>
      <c r="BR50">
        <f t="shared" si="29"/>
        <v>2445.6060517130509</v>
      </c>
      <c r="BS50">
        <f t="shared" si="30"/>
        <v>2450.9370537020145</v>
      </c>
      <c r="BT50">
        <f t="shared" si="31"/>
        <v>2470.7807865367076</v>
      </c>
      <c r="BU50">
        <f t="shared" si="32"/>
        <v>2477.0800475573501</v>
      </c>
      <c r="BV50">
        <f t="shared" si="33"/>
        <v>2483.6215878480175</v>
      </c>
      <c r="BW50">
        <f t="shared" si="34"/>
        <v>2483.2224181498641</v>
      </c>
      <c r="BX50">
        <f t="shared" si="35"/>
        <v>2497.1925111556284</v>
      </c>
      <c r="BY50">
        <f t="shared" si="36"/>
        <v>2543.6614538923827</v>
      </c>
      <c r="BZ50">
        <f t="shared" si="37"/>
        <v>2521.4561251959358</v>
      </c>
      <c r="CA50">
        <f t="shared" si="38"/>
        <v>2500.2813607803951</v>
      </c>
      <c r="CB50">
        <f t="shared" si="39"/>
        <v>2529.5614131181023</v>
      </c>
      <c r="CC50">
        <f t="shared" si="40"/>
        <v>2472.3906982380295</v>
      </c>
      <c r="CD50">
        <f t="shared" si="41"/>
        <v>2439.4441866317998</v>
      </c>
      <c r="CE50">
        <f t="shared" si="42"/>
        <v>2460.4228091945615</v>
      </c>
      <c r="CF50">
        <f t="shared" si="43"/>
        <v>2466.3236864712753</v>
      </c>
      <c r="CG50">
        <f t="shared" si="44"/>
        <v>2466.296195122537</v>
      </c>
      <c r="CH50">
        <f t="shared" si="45"/>
        <v>2469.0664060865129</v>
      </c>
      <c r="CI50">
        <f t="shared" si="46"/>
        <v>2470.6735323981275</v>
      </c>
      <c r="CJ50">
        <f t="shared" si="47"/>
        <v>2472.6438305471947</v>
      </c>
      <c r="CK50">
        <f t="shared" si="48"/>
        <v>2474.5235694822873</v>
      </c>
    </row>
    <row r="51" spans="2:89" hidden="1" x14ac:dyDescent="0.3">
      <c r="B51" t="s">
        <v>154</v>
      </c>
      <c r="C51" t="s">
        <v>155</v>
      </c>
      <c r="D51" t="s">
        <v>44</v>
      </c>
      <c r="E51" t="s">
        <v>35</v>
      </c>
      <c r="F51">
        <v>336</v>
      </c>
      <c r="G51">
        <v>311</v>
      </c>
      <c r="H51">
        <v>323</v>
      </c>
      <c r="I51">
        <v>295</v>
      </c>
      <c r="J51">
        <v>282</v>
      </c>
      <c r="K51">
        <v>72</v>
      </c>
      <c r="L51">
        <v>164</v>
      </c>
      <c r="M51">
        <v>197</v>
      </c>
      <c r="N51">
        <v>154</v>
      </c>
      <c r="O51">
        <v>63</v>
      </c>
      <c r="P51">
        <v>82</v>
      </c>
      <c r="Q51">
        <v>82</v>
      </c>
      <c r="R51">
        <v>60</v>
      </c>
      <c r="S51">
        <v>84</v>
      </c>
      <c r="T51">
        <v>7</v>
      </c>
      <c r="U51">
        <v>93</v>
      </c>
      <c r="V51">
        <v>62</v>
      </c>
      <c r="W51">
        <v>101</v>
      </c>
      <c r="X51">
        <v>134</v>
      </c>
      <c r="Y51">
        <v>376</v>
      </c>
      <c r="Z51">
        <v>399</v>
      </c>
      <c r="AA51">
        <v>330</v>
      </c>
      <c r="AB51">
        <v>262</v>
      </c>
      <c r="AC51">
        <v>74</v>
      </c>
      <c r="AD51">
        <v>119</v>
      </c>
      <c r="AE51">
        <v>275</v>
      </c>
      <c r="AF51">
        <f t="shared" si="12"/>
        <v>144</v>
      </c>
      <c r="AG51">
        <f t="shared" si="67"/>
        <v>144</v>
      </c>
      <c r="AH51">
        <f t="shared" si="68"/>
        <v>144</v>
      </c>
      <c r="AI51">
        <f t="shared" si="69"/>
        <v>144</v>
      </c>
      <c r="AJ51">
        <f t="shared" si="49"/>
        <v>282</v>
      </c>
      <c r="AK51">
        <f t="shared" si="50"/>
        <v>72</v>
      </c>
      <c r="AL51">
        <f t="shared" si="51"/>
        <v>164</v>
      </c>
      <c r="AM51">
        <f t="shared" si="52"/>
        <v>197</v>
      </c>
      <c r="AN51">
        <f t="shared" si="53"/>
        <v>154</v>
      </c>
      <c r="AO51">
        <f t="shared" si="54"/>
        <v>144</v>
      </c>
      <c r="AP51">
        <f t="shared" si="55"/>
        <v>82</v>
      </c>
      <c r="AQ51">
        <f t="shared" si="56"/>
        <v>82</v>
      </c>
      <c r="AR51">
        <f t="shared" si="57"/>
        <v>144</v>
      </c>
      <c r="AS51">
        <f t="shared" si="58"/>
        <v>84</v>
      </c>
      <c r="AT51">
        <f t="shared" si="59"/>
        <v>144</v>
      </c>
      <c r="AU51">
        <f t="shared" si="60"/>
        <v>93</v>
      </c>
      <c r="AV51">
        <f t="shared" si="61"/>
        <v>144</v>
      </c>
      <c r="AW51">
        <f t="shared" si="62"/>
        <v>101</v>
      </c>
      <c r="AX51">
        <f t="shared" si="63"/>
        <v>134</v>
      </c>
      <c r="AY51">
        <f t="shared" si="64"/>
        <v>144</v>
      </c>
      <c r="AZ51">
        <f t="shared" si="65"/>
        <v>144</v>
      </c>
      <c r="BA51">
        <f t="shared" si="66"/>
        <v>144</v>
      </c>
      <c r="BB51">
        <f t="shared" si="13"/>
        <v>262</v>
      </c>
      <c r="BC51">
        <f t="shared" si="70"/>
        <v>74</v>
      </c>
      <c r="BD51">
        <f t="shared" si="71"/>
        <v>119</v>
      </c>
      <c r="BE51">
        <f t="shared" si="72"/>
        <v>275</v>
      </c>
      <c r="BF51">
        <f t="shared" si="17"/>
        <v>144.57692307692307</v>
      </c>
      <c r="BG51">
        <f t="shared" si="18"/>
        <v>144.5991124260355</v>
      </c>
      <c r="BH51">
        <f t="shared" si="19"/>
        <v>144.62215521165223</v>
      </c>
      <c r="BI51">
        <f t="shared" si="20"/>
        <v>144.64608425825423</v>
      </c>
      <c r="BJ51">
        <f t="shared" si="21"/>
        <v>144.67093365280249</v>
      </c>
      <c r="BK51">
        <f t="shared" si="22"/>
        <v>139.38904648560259</v>
      </c>
      <c r="BL51">
        <f t="shared" si="23"/>
        <v>141.98093288889498</v>
      </c>
      <c r="BM51">
        <f t="shared" si="24"/>
        <v>141.13404569231403</v>
      </c>
      <c r="BN51">
        <f t="shared" si="25"/>
        <v>138.98535514201842</v>
      </c>
      <c r="BO51">
        <f t="shared" si="26"/>
        <v>138.4078688013268</v>
      </c>
      <c r="BP51">
        <f t="shared" si="27"/>
        <v>138.19278683214708</v>
      </c>
      <c r="BQ51">
        <f t="shared" si="28"/>
        <v>140.35404786415273</v>
      </c>
      <c r="BR51">
        <f t="shared" si="29"/>
        <v>142.59843432046631</v>
      </c>
      <c r="BS51">
        <f t="shared" si="30"/>
        <v>142.54452794817655</v>
      </c>
      <c r="BT51">
        <f t="shared" si="31"/>
        <v>144.79624056156797</v>
      </c>
      <c r="BU51">
        <f t="shared" si="32"/>
        <v>144.82686519855136</v>
      </c>
      <c r="BV51">
        <f t="shared" si="33"/>
        <v>146.82020616772641</v>
      </c>
      <c r="BW51">
        <f t="shared" si="34"/>
        <v>146.92867563571588</v>
      </c>
      <c r="BX51">
        <f t="shared" si="35"/>
        <v>148.69516316016649</v>
      </c>
      <c r="BY51">
        <f t="shared" si="36"/>
        <v>149.26036174324983</v>
      </c>
      <c r="BZ51">
        <f t="shared" si="37"/>
        <v>149.46268334875941</v>
      </c>
      <c r="CA51">
        <f t="shared" si="38"/>
        <v>149.67278655448095</v>
      </c>
      <c r="CB51">
        <f t="shared" si="39"/>
        <v>149.8909706527302</v>
      </c>
      <c r="CC51">
        <f t="shared" si="40"/>
        <v>145.57908490860444</v>
      </c>
      <c r="CD51">
        <f t="shared" si="41"/>
        <v>148.33212663585846</v>
      </c>
      <c r="CE51">
        <f t="shared" si="42"/>
        <v>149.46028535262224</v>
      </c>
      <c r="CF51">
        <f t="shared" si="43"/>
        <v>144.63183478926155</v>
      </c>
      <c r="CG51">
        <f t="shared" si="44"/>
        <v>144.63394677819767</v>
      </c>
      <c r="CH51">
        <f t="shared" si="45"/>
        <v>144.63528656097313</v>
      </c>
      <c r="CI51">
        <f t="shared" si="46"/>
        <v>144.63579161287007</v>
      </c>
      <c r="CJ51">
        <f t="shared" si="47"/>
        <v>144.63539574189375</v>
      </c>
      <c r="CK51">
        <f t="shared" si="48"/>
        <v>144.63402889916648</v>
      </c>
    </row>
    <row r="52" spans="2:89" hidden="1" x14ac:dyDescent="0.3">
      <c r="B52" t="s">
        <v>156</v>
      </c>
      <c r="C52" t="s">
        <v>157</v>
      </c>
      <c r="D52" t="s">
        <v>44</v>
      </c>
      <c r="E52" t="s">
        <v>35</v>
      </c>
      <c r="F52">
        <v>72</v>
      </c>
      <c r="G52">
        <v>36</v>
      </c>
      <c r="H52">
        <v>46</v>
      </c>
      <c r="I52">
        <v>35</v>
      </c>
      <c r="J52">
        <v>78</v>
      </c>
      <c r="K52">
        <v>242</v>
      </c>
      <c r="L52">
        <v>125</v>
      </c>
      <c r="M52">
        <v>41</v>
      </c>
      <c r="N52">
        <v>19</v>
      </c>
      <c r="O52">
        <v>200</v>
      </c>
      <c r="P52">
        <v>115</v>
      </c>
      <c r="Q52">
        <v>170</v>
      </c>
      <c r="R52">
        <v>89</v>
      </c>
      <c r="S52">
        <v>54</v>
      </c>
      <c r="T52">
        <v>17</v>
      </c>
      <c r="U52">
        <v>52</v>
      </c>
      <c r="V52">
        <v>36</v>
      </c>
      <c r="W52">
        <v>46</v>
      </c>
      <c r="X52">
        <v>136</v>
      </c>
      <c r="Y52">
        <v>207</v>
      </c>
      <c r="Z52">
        <v>65</v>
      </c>
      <c r="AA52">
        <v>57</v>
      </c>
      <c r="AB52">
        <v>231</v>
      </c>
      <c r="AC52">
        <v>169</v>
      </c>
      <c r="AD52">
        <v>154</v>
      </c>
      <c r="AE52">
        <v>223</v>
      </c>
      <c r="AF52">
        <f t="shared" si="12"/>
        <v>72</v>
      </c>
      <c r="AG52">
        <f t="shared" si="67"/>
        <v>75</v>
      </c>
      <c r="AH52">
        <f t="shared" si="68"/>
        <v>46</v>
      </c>
      <c r="AI52">
        <f t="shared" si="69"/>
        <v>75</v>
      </c>
      <c r="AJ52">
        <f t="shared" si="49"/>
        <v>78</v>
      </c>
      <c r="AK52">
        <f t="shared" si="50"/>
        <v>75</v>
      </c>
      <c r="AL52">
        <f t="shared" si="51"/>
        <v>125</v>
      </c>
      <c r="AM52">
        <f t="shared" si="52"/>
        <v>41</v>
      </c>
      <c r="AN52">
        <f t="shared" si="53"/>
        <v>75</v>
      </c>
      <c r="AO52">
        <f t="shared" si="54"/>
        <v>75</v>
      </c>
      <c r="AP52">
        <f t="shared" si="55"/>
        <v>115</v>
      </c>
      <c r="AQ52">
        <f t="shared" si="56"/>
        <v>75</v>
      </c>
      <c r="AR52">
        <f t="shared" si="57"/>
        <v>89</v>
      </c>
      <c r="AS52">
        <f t="shared" si="58"/>
        <v>54</v>
      </c>
      <c r="AT52">
        <f t="shared" si="59"/>
        <v>75</v>
      </c>
      <c r="AU52">
        <f t="shared" si="60"/>
        <v>52</v>
      </c>
      <c r="AV52">
        <f t="shared" si="61"/>
        <v>75</v>
      </c>
      <c r="AW52">
        <f t="shared" si="62"/>
        <v>46</v>
      </c>
      <c r="AX52">
        <f t="shared" si="63"/>
        <v>136</v>
      </c>
      <c r="AY52">
        <f t="shared" si="64"/>
        <v>75</v>
      </c>
      <c r="AZ52">
        <f t="shared" si="65"/>
        <v>65</v>
      </c>
      <c r="BA52">
        <f t="shared" si="66"/>
        <v>57</v>
      </c>
      <c r="BB52">
        <f t="shared" si="13"/>
        <v>75</v>
      </c>
      <c r="BC52">
        <f t="shared" si="70"/>
        <v>75</v>
      </c>
      <c r="BD52">
        <f t="shared" si="71"/>
        <v>75</v>
      </c>
      <c r="BE52">
        <f t="shared" si="72"/>
        <v>75</v>
      </c>
      <c r="BF52">
        <f t="shared" si="17"/>
        <v>75.038461538461533</v>
      </c>
      <c r="BG52">
        <f t="shared" si="18"/>
        <v>75.155325443786978</v>
      </c>
      <c r="BH52">
        <f t="shared" si="19"/>
        <v>75.161299499317252</v>
      </c>
      <c r="BI52">
        <f t="shared" si="20"/>
        <v>76.282887941598673</v>
      </c>
      <c r="BJ52">
        <f t="shared" si="21"/>
        <v>76.332229785506314</v>
      </c>
      <c r="BK52">
        <f t="shared" si="22"/>
        <v>76.268084777256561</v>
      </c>
      <c r="BL52">
        <f t="shared" si="23"/>
        <v>76.316857268689503</v>
      </c>
      <c r="BM52">
        <f t="shared" si="24"/>
        <v>74.444428702100637</v>
      </c>
      <c r="BN52">
        <f t="shared" si="25"/>
        <v>75.730752882950668</v>
      </c>
      <c r="BO52">
        <f t="shared" si="26"/>
        <v>75.75885876306414</v>
      </c>
      <c r="BP52">
        <f t="shared" si="27"/>
        <v>75.788045638566615</v>
      </c>
      <c r="BQ52">
        <f t="shared" si="28"/>
        <v>74.279893547742262</v>
      </c>
      <c r="BR52">
        <f t="shared" si="29"/>
        <v>74.252197145732339</v>
      </c>
      <c r="BS52">
        <f t="shared" si="30"/>
        <v>73.684973959029747</v>
      </c>
      <c r="BT52">
        <f t="shared" si="31"/>
        <v>74.442088342069354</v>
      </c>
      <c r="BU52">
        <f t="shared" si="32"/>
        <v>74.420630201379709</v>
      </c>
      <c r="BV52">
        <f t="shared" si="33"/>
        <v>75.282962132202002</v>
      </c>
      <c r="BW52">
        <f t="shared" si="34"/>
        <v>75.293845291132854</v>
      </c>
      <c r="BX52">
        <f t="shared" si="35"/>
        <v>76.420531648484115</v>
      </c>
      <c r="BY52">
        <f t="shared" si="36"/>
        <v>74.129013634964267</v>
      </c>
      <c r="BZ52">
        <f t="shared" si="37"/>
        <v>74.095514159385985</v>
      </c>
      <c r="CA52">
        <f t="shared" si="38"/>
        <v>74.445341627054688</v>
      </c>
      <c r="CB52">
        <f t="shared" si="39"/>
        <v>75.11631630501833</v>
      </c>
      <c r="CC52">
        <f t="shared" si="40"/>
        <v>75.120790009057487</v>
      </c>
      <c r="CD52">
        <f t="shared" si="41"/>
        <v>75.125435778636614</v>
      </c>
      <c r="CE52">
        <f t="shared" si="42"/>
        <v>75.130260231661097</v>
      </c>
      <c r="CF52">
        <f t="shared" si="43"/>
        <v>75.135270240571145</v>
      </c>
      <c r="CG52">
        <f t="shared" si="44"/>
        <v>75.138993652190734</v>
      </c>
      <c r="CH52">
        <f t="shared" si="45"/>
        <v>75.138365506360117</v>
      </c>
      <c r="CI52">
        <f t="shared" si="46"/>
        <v>75.137483429707899</v>
      </c>
      <c r="CJ52">
        <f t="shared" si="47"/>
        <v>75.093429410019809</v>
      </c>
      <c r="CK52">
        <f t="shared" si="48"/>
        <v>75.045783241731854</v>
      </c>
    </row>
    <row r="53" spans="2:89" hidden="1" x14ac:dyDescent="0.3">
      <c r="B53" t="s">
        <v>158</v>
      </c>
      <c r="C53" t="s">
        <v>159</v>
      </c>
      <c r="D53" t="s">
        <v>44</v>
      </c>
      <c r="E53" t="s">
        <v>35</v>
      </c>
      <c r="F53">
        <v>47</v>
      </c>
      <c r="G53">
        <v>52</v>
      </c>
      <c r="H53">
        <v>44</v>
      </c>
      <c r="I53">
        <v>42</v>
      </c>
      <c r="J53">
        <v>37</v>
      </c>
      <c r="K53">
        <v>50</v>
      </c>
      <c r="L53">
        <v>39</v>
      </c>
      <c r="M53">
        <v>42</v>
      </c>
      <c r="N53">
        <v>31</v>
      </c>
      <c r="O53">
        <v>35</v>
      </c>
      <c r="P53">
        <v>31</v>
      </c>
      <c r="Q53">
        <v>44</v>
      </c>
      <c r="R53">
        <v>38</v>
      </c>
      <c r="S53">
        <v>17</v>
      </c>
      <c r="T53">
        <v>12</v>
      </c>
      <c r="U53">
        <v>14</v>
      </c>
      <c r="V53">
        <v>26</v>
      </c>
      <c r="W53">
        <v>29</v>
      </c>
      <c r="X53">
        <v>28</v>
      </c>
      <c r="Y53">
        <v>21</v>
      </c>
      <c r="Z53">
        <v>37</v>
      </c>
      <c r="AA53">
        <v>29</v>
      </c>
      <c r="AB53">
        <v>35</v>
      </c>
      <c r="AC53">
        <v>40</v>
      </c>
      <c r="AD53">
        <v>43</v>
      </c>
      <c r="AE53">
        <v>50</v>
      </c>
      <c r="AF53">
        <f t="shared" si="12"/>
        <v>47</v>
      </c>
      <c r="AG53">
        <f t="shared" si="67"/>
        <v>52</v>
      </c>
      <c r="AH53">
        <f t="shared" si="68"/>
        <v>44</v>
      </c>
      <c r="AI53">
        <f t="shared" si="69"/>
        <v>42</v>
      </c>
      <c r="AJ53">
        <f t="shared" si="49"/>
        <v>37</v>
      </c>
      <c r="AK53">
        <f t="shared" si="50"/>
        <v>50</v>
      </c>
      <c r="AL53">
        <f t="shared" si="51"/>
        <v>39</v>
      </c>
      <c r="AM53">
        <f t="shared" si="52"/>
        <v>42</v>
      </c>
      <c r="AN53">
        <f t="shared" si="53"/>
        <v>31</v>
      </c>
      <c r="AO53">
        <f t="shared" si="54"/>
        <v>35</v>
      </c>
      <c r="AP53">
        <f t="shared" si="55"/>
        <v>31</v>
      </c>
      <c r="AQ53">
        <f t="shared" si="56"/>
        <v>44</v>
      </c>
      <c r="AR53">
        <f t="shared" si="57"/>
        <v>38</v>
      </c>
      <c r="AS53">
        <f t="shared" si="58"/>
        <v>37</v>
      </c>
      <c r="AT53">
        <f t="shared" si="59"/>
        <v>37</v>
      </c>
      <c r="AU53">
        <f t="shared" si="60"/>
        <v>37</v>
      </c>
      <c r="AV53">
        <f t="shared" si="61"/>
        <v>26</v>
      </c>
      <c r="AW53">
        <f t="shared" si="62"/>
        <v>29</v>
      </c>
      <c r="AX53">
        <f t="shared" si="63"/>
        <v>28</v>
      </c>
      <c r="AY53">
        <f t="shared" si="64"/>
        <v>21</v>
      </c>
      <c r="AZ53">
        <f t="shared" si="65"/>
        <v>37</v>
      </c>
      <c r="BA53">
        <f t="shared" si="66"/>
        <v>29</v>
      </c>
      <c r="BB53">
        <f t="shared" si="13"/>
        <v>35</v>
      </c>
      <c r="BC53">
        <f t="shared" si="70"/>
        <v>40</v>
      </c>
      <c r="BD53">
        <f t="shared" si="71"/>
        <v>43</v>
      </c>
      <c r="BE53">
        <f t="shared" si="72"/>
        <v>50</v>
      </c>
      <c r="BF53">
        <f t="shared" si="17"/>
        <v>37.730769230769234</v>
      </c>
      <c r="BG53">
        <f t="shared" si="18"/>
        <v>37.374260355029591</v>
      </c>
      <c r="BH53">
        <f t="shared" si="19"/>
        <v>36.811731907146111</v>
      </c>
      <c r="BI53">
        <f t="shared" si="20"/>
        <v>36.535260057420956</v>
      </c>
      <c r="BJ53">
        <f t="shared" si="21"/>
        <v>36.325077751937151</v>
      </c>
      <c r="BK53">
        <f t="shared" si="22"/>
        <v>36.29911920393473</v>
      </c>
      <c r="BL53">
        <f t="shared" si="23"/>
        <v>35.772162250239916</v>
      </c>
      <c r="BM53">
        <f t="shared" si="24"/>
        <v>35.648014644479915</v>
      </c>
      <c r="BN53">
        <f t="shared" si="25"/>
        <v>35.403707515421445</v>
      </c>
      <c r="BO53">
        <f t="shared" si="26"/>
        <v>35.573080881399193</v>
      </c>
      <c r="BP53">
        <f t="shared" si="27"/>
        <v>35.595122453760695</v>
      </c>
      <c r="BQ53">
        <f t="shared" si="28"/>
        <v>35.771857932751495</v>
      </c>
      <c r="BR53">
        <f t="shared" si="29"/>
        <v>35.455390930165009</v>
      </c>
      <c r="BS53">
        <f t="shared" si="30"/>
        <v>35.35752135055597</v>
      </c>
      <c r="BT53">
        <f t="shared" si="31"/>
        <v>35.294349094808126</v>
      </c>
      <c r="BU53">
        <f t="shared" si="32"/>
        <v>35.228747136916134</v>
      </c>
      <c r="BV53">
        <f t="shared" si="33"/>
        <v>35.160622026797519</v>
      </c>
      <c r="BW53">
        <f t="shared" si="34"/>
        <v>35.512953643212811</v>
      </c>
      <c r="BX53">
        <f t="shared" si="35"/>
        <v>35.763451860259458</v>
      </c>
      <c r="BY53">
        <f t="shared" si="36"/>
        <v>36.062046162577126</v>
      </c>
      <c r="BZ53">
        <f t="shared" si="37"/>
        <v>36.641355630368551</v>
      </c>
      <c r="CA53">
        <f t="shared" si="38"/>
        <v>36.627561616151965</v>
      </c>
      <c r="CB53">
        <f t="shared" si="39"/>
        <v>36.920929370619348</v>
      </c>
      <c r="CC53">
        <f t="shared" si="40"/>
        <v>36.994811269489325</v>
      </c>
      <c r="CD53">
        <f t="shared" si="41"/>
        <v>36.879227087546603</v>
      </c>
      <c r="CE53">
        <f t="shared" si="42"/>
        <v>36.643812744759941</v>
      </c>
      <c r="CF53">
        <f t="shared" si="43"/>
        <v>36.130113234943011</v>
      </c>
      <c r="CG53">
        <f t="shared" si="44"/>
        <v>36.068549542795857</v>
      </c>
      <c r="CH53">
        <f t="shared" si="45"/>
        <v>36.01832989617148</v>
      </c>
      <c r="CI53">
        <f t="shared" si="46"/>
        <v>35.987814434210911</v>
      </c>
      <c r="CJ53">
        <f t="shared" si="47"/>
        <v>35.966758833318217</v>
      </c>
      <c r="CK53">
        <f t="shared" si="48"/>
        <v>35.952977336448264</v>
      </c>
    </row>
    <row r="54" spans="2:89" hidden="1" x14ac:dyDescent="0.3">
      <c r="B54" t="s">
        <v>160</v>
      </c>
      <c r="C54" t="s">
        <v>161</v>
      </c>
      <c r="D54" t="s">
        <v>59</v>
      </c>
      <c r="E54" t="s">
        <v>35</v>
      </c>
      <c r="F54">
        <v>3617</v>
      </c>
      <c r="G54">
        <v>1847</v>
      </c>
      <c r="H54">
        <v>3944</v>
      </c>
      <c r="I54">
        <v>1496</v>
      </c>
      <c r="J54">
        <v>2091</v>
      </c>
      <c r="K54">
        <v>1792</v>
      </c>
      <c r="L54">
        <v>2965</v>
      </c>
      <c r="M54">
        <v>1343</v>
      </c>
      <c r="N54">
        <v>3855</v>
      </c>
      <c r="O54">
        <v>1081</v>
      </c>
      <c r="P54">
        <v>4990</v>
      </c>
      <c r="Q54">
        <v>1605</v>
      </c>
      <c r="R54">
        <v>744</v>
      </c>
      <c r="S54">
        <v>10567</v>
      </c>
      <c r="T54">
        <v>124</v>
      </c>
      <c r="U54">
        <v>4896</v>
      </c>
      <c r="V54">
        <v>2053</v>
      </c>
      <c r="W54">
        <v>2324</v>
      </c>
      <c r="X54">
        <v>922</v>
      </c>
      <c r="Y54">
        <v>1706</v>
      </c>
      <c r="Z54">
        <v>2258</v>
      </c>
      <c r="AA54">
        <v>1691</v>
      </c>
      <c r="AB54">
        <v>2079</v>
      </c>
      <c r="AC54">
        <v>2079</v>
      </c>
      <c r="AD54">
        <v>1389</v>
      </c>
      <c r="AE54">
        <v>5584</v>
      </c>
      <c r="AF54">
        <f t="shared" si="12"/>
        <v>3617</v>
      </c>
      <c r="AG54">
        <f t="shared" si="67"/>
        <v>1847</v>
      </c>
      <c r="AH54">
        <f t="shared" si="68"/>
        <v>3944</v>
      </c>
      <c r="AI54">
        <f t="shared" si="69"/>
        <v>1496</v>
      </c>
      <c r="AJ54">
        <f t="shared" si="49"/>
        <v>2091</v>
      </c>
      <c r="AK54">
        <f t="shared" si="50"/>
        <v>1792</v>
      </c>
      <c r="AL54">
        <f t="shared" si="51"/>
        <v>2965</v>
      </c>
      <c r="AM54">
        <f t="shared" si="52"/>
        <v>1343</v>
      </c>
      <c r="AN54">
        <f t="shared" si="53"/>
        <v>3855</v>
      </c>
      <c r="AO54">
        <f t="shared" si="54"/>
        <v>1081</v>
      </c>
      <c r="AP54">
        <f t="shared" si="55"/>
        <v>2066</v>
      </c>
      <c r="AQ54">
        <f t="shared" si="56"/>
        <v>1605</v>
      </c>
      <c r="AR54">
        <f t="shared" si="57"/>
        <v>2066</v>
      </c>
      <c r="AS54">
        <f t="shared" si="58"/>
        <v>2066</v>
      </c>
      <c r="AT54">
        <f t="shared" si="59"/>
        <v>2066</v>
      </c>
      <c r="AU54">
        <f t="shared" si="60"/>
        <v>2066</v>
      </c>
      <c r="AV54">
        <f t="shared" si="61"/>
        <v>2053</v>
      </c>
      <c r="AW54">
        <f t="shared" si="62"/>
        <v>2324</v>
      </c>
      <c r="AX54">
        <f t="shared" si="63"/>
        <v>2066</v>
      </c>
      <c r="AY54">
        <f t="shared" si="64"/>
        <v>1706</v>
      </c>
      <c r="AZ54">
        <f t="shared" si="65"/>
        <v>2258</v>
      </c>
      <c r="BA54">
        <f t="shared" si="66"/>
        <v>1691</v>
      </c>
      <c r="BB54">
        <f t="shared" si="13"/>
        <v>2079</v>
      </c>
      <c r="BC54">
        <f t="shared" si="70"/>
        <v>2079</v>
      </c>
      <c r="BD54">
        <f t="shared" si="71"/>
        <v>1389</v>
      </c>
      <c r="BE54">
        <f t="shared" si="72"/>
        <v>2066</v>
      </c>
      <c r="BF54">
        <f t="shared" si="17"/>
        <v>2141.4230769230771</v>
      </c>
      <c r="BG54">
        <f t="shared" si="18"/>
        <v>2084.6701183431951</v>
      </c>
      <c r="BH54">
        <f t="shared" si="19"/>
        <v>2093.8112767410103</v>
      </c>
      <c r="BI54">
        <f t="shared" si="20"/>
        <v>2022.6501720002802</v>
      </c>
      <c r="BJ54">
        <f t="shared" si="21"/>
        <v>2042.9059478464446</v>
      </c>
      <c r="BK54">
        <f t="shared" si="22"/>
        <v>2041.0561766097696</v>
      </c>
      <c r="BL54">
        <f t="shared" si="23"/>
        <v>2050.63526032553</v>
      </c>
      <c r="BM54">
        <f t="shared" si="24"/>
        <v>2015.4673857226658</v>
      </c>
      <c r="BN54">
        <f t="shared" si="25"/>
        <v>2041.3315159427682</v>
      </c>
      <c r="BO54">
        <f t="shared" si="26"/>
        <v>1971.5750357867207</v>
      </c>
      <c r="BP54">
        <f t="shared" si="27"/>
        <v>2005.8279217785177</v>
      </c>
      <c r="BQ54">
        <f t="shared" si="28"/>
        <v>2003.5136110776914</v>
      </c>
      <c r="BR54">
        <f t="shared" si="29"/>
        <v>2018.8410576576027</v>
      </c>
      <c r="BS54">
        <f t="shared" si="30"/>
        <v>2017.0272521828954</v>
      </c>
      <c r="BT54">
        <f t="shared" si="31"/>
        <v>2015.1436849591605</v>
      </c>
      <c r="BU54">
        <f t="shared" si="32"/>
        <v>2013.1876728422053</v>
      </c>
      <c r="BV54">
        <f t="shared" si="33"/>
        <v>2011.1564294899824</v>
      </c>
      <c r="BW54">
        <f t="shared" si="34"/>
        <v>2009.5470613934433</v>
      </c>
      <c r="BX54">
        <f t="shared" si="35"/>
        <v>1997.4527176008835</v>
      </c>
      <c r="BY54">
        <f t="shared" si="36"/>
        <v>1994.8162836624558</v>
      </c>
      <c r="BZ54">
        <f t="shared" si="37"/>
        <v>2005.9246022648583</v>
      </c>
      <c r="CA54">
        <f t="shared" si="38"/>
        <v>1996.2293946596603</v>
      </c>
      <c r="CB54">
        <f t="shared" si="39"/>
        <v>2007.968986761955</v>
      </c>
      <c r="CC54">
        <f t="shared" si="40"/>
        <v>2005.2370247143374</v>
      </c>
      <c r="CD54">
        <f t="shared" si="41"/>
        <v>2002.3999872033505</v>
      </c>
      <c r="CE54">
        <f t="shared" si="42"/>
        <v>2025.9922944034793</v>
      </c>
      <c r="CF54">
        <f t="shared" si="43"/>
        <v>2024.4535364959208</v>
      </c>
      <c r="CG54">
        <f t="shared" si="44"/>
        <v>2019.9547080179534</v>
      </c>
      <c r="CH54">
        <f t="shared" si="45"/>
        <v>2017.465653774675</v>
      </c>
      <c r="CI54">
        <f t="shared" si="46"/>
        <v>2014.5292836605854</v>
      </c>
      <c r="CJ54">
        <f t="shared" si="47"/>
        <v>2014.2169418013664</v>
      </c>
      <c r="CK54">
        <f t="shared" si="48"/>
        <v>2013.1135184919403</v>
      </c>
    </row>
    <row r="55" spans="2:89" hidden="1" x14ac:dyDescent="0.3">
      <c r="B55" t="s">
        <v>162</v>
      </c>
      <c r="C55" t="s">
        <v>163</v>
      </c>
      <c r="D55" t="s">
        <v>44</v>
      </c>
      <c r="E55" t="s">
        <v>35</v>
      </c>
      <c r="F55">
        <v>40</v>
      </c>
      <c r="G55">
        <v>27</v>
      </c>
      <c r="H55">
        <v>25</v>
      </c>
      <c r="I55">
        <v>33</v>
      </c>
      <c r="J55">
        <v>40</v>
      </c>
      <c r="K55">
        <v>41</v>
      </c>
      <c r="L55">
        <v>47</v>
      </c>
      <c r="M55">
        <v>86</v>
      </c>
      <c r="N55">
        <v>71</v>
      </c>
      <c r="O55">
        <v>37</v>
      </c>
      <c r="P55">
        <v>36</v>
      </c>
      <c r="Q55">
        <v>69</v>
      </c>
      <c r="R55">
        <v>53</v>
      </c>
      <c r="S55">
        <v>50</v>
      </c>
      <c r="T55">
        <v>20</v>
      </c>
      <c r="U55">
        <v>30</v>
      </c>
      <c r="V55">
        <v>41</v>
      </c>
      <c r="W55">
        <v>91</v>
      </c>
      <c r="X55">
        <v>56</v>
      </c>
      <c r="Y55">
        <v>72</v>
      </c>
      <c r="Z55">
        <v>54</v>
      </c>
      <c r="AA55">
        <v>49</v>
      </c>
      <c r="AB55">
        <v>50</v>
      </c>
      <c r="AC55">
        <v>94</v>
      </c>
      <c r="AD55">
        <v>85</v>
      </c>
      <c r="AE55">
        <v>126</v>
      </c>
      <c r="AF55">
        <f t="shared" si="12"/>
        <v>40</v>
      </c>
      <c r="AG55">
        <f t="shared" si="67"/>
        <v>27</v>
      </c>
      <c r="AH55">
        <f t="shared" si="68"/>
        <v>25</v>
      </c>
      <c r="AI55">
        <f t="shared" si="69"/>
        <v>33</v>
      </c>
      <c r="AJ55">
        <f t="shared" si="49"/>
        <v>40</v>
      </c>
      <c r="AK55">
        <f t="shared" si="50"/>
        <v>41</v>
      </c>
      <c r="AL55">
        <f t="shared" si="51"/>
        <v>47</v>
      </c>
      <c r="AM55">
        <f t="shared" si="52"/>
        <v>86</v>
      </c>
      <c r="AN55">
        <f t="shared" si="53"/>
        <v>71</v>
      </c>
      <c r="AO55">
        <f t="shared" si="54"/>
        <v>37</v>
      </c>
      <c r="AP55">
        <f t="shared" si="55"/>
        <v>36</v>
      </c>
      <c r="AQ55">
        <f t="shared" si="56"/>
        <v>69</v>
      </c>
      <c r="AR55">
        <f t="shared" si="57"/>
        <v>53</v>
      </c>
      <c r="AS55">
        <f t="shared" si="58"/>
        <v>50</v>
      </c>
      <c r="AT55">
        <f t="shared" si="59"/>
        <v>49.5</v>
      </c>
      <c r="AU55">
        <f t="shared" si="60"/>
        <v>30</v>
      </c>
      <c r="AV55">
        <f t="shared" si="61"/>
        <v>41</v>
      </c>
      <c r="AW55">
        <f t="shared" si="62"/>
        <v>91</v>
      </c>
      <c r="AX55">
        <f t="shared" si="63"/>
        <v>56</v>
      </c>
      <c r="AY55">
        <f t="shared" si="64"/>
        <v>72</v>
      </c>
      <c r="AZ55">
        <f t="shared" si="65"/>
        <v>54</v>
      </c>
      <c r="BA55">
        <f t="shared" si="66"/>
        <v>49</v>
      </c>
      <c r="BB55">
        <f t="shared" si="13"/>
        <v>50</v>
      </c>
      <c r="BC55">
        <f t="shared" si="70"/>
        <v>94</v>
      </c>
      <c r="BD55">
        <f t="shared" si="71"/>
        <v>85</v>
      </c>
      <c r="BE55">
        <f t="shared" si="72"/>
        <v>49.5</v>
      </c>
      <c r="BF55">
        <f t="shared" si="17"/>
        <v>52.92307692307692</v>
      </c>
      <c r="BG55">
        <f t="shared" si="18"/>
        <v>53.420118343195263</v>
      </c>
      <c r="BH55">
        <f t="shared" si="19"/>
        <v>54.436276741010474</v>
      </c>
      <c r="BI55">
        <f t="shared" si="20"/>
        <v>55.568441231049334</v>
      </c>
      <c r="BJ55">
        <f t="shared" si="21"/>
        <v>56.436458201474309</v>
      </c>
      <c r="BK55">
        <f t="shared" si="22"/>
        <v>57.06862967076178</v>
      </c>
      <c r="BL55">
        <f t="shared" si="23"/>
        <v>57.686653888868008</v>
      </c>
      <c r="BM55">
        <f t="shared" si="24"/>
        <v>58.09767903843985</v>
      </c>
      <c r="BN55">
        <f t="shared" si="25"/>
        <v>57.024512847610609</v>
      </c>
      <c r="BO55">
        <f t="shared" si="26"/>
        <v>56.486994110980248</v>
      </c>
      <c r="BP55">
        <f t="shared" si="27"/>
        <v>57.236493884479493</v>
      </c>
      <c r="BQ55">
        <f t="shared" si="28"/>
        <v>58.053282110805611</v>
      </c>
      <c r="BR55">
        <f t="shared" si="29"/>
        <v>57.632254499682759</v>
      </c>
      <c r="BS55">
        <f t="shared" si="30"/>
        <v>57.810418134285939</v>
      </c>
      <c r="BT55">
        <f t="shared" si="31"/>
        <v>58.110818831758486</v>
      </c>
      <c r="BU55">
        <f t="shared" si="32"/>
        <v>58.442004171441496</v>
      </c>
      <c r="BV55">
        <f t="shared" si="33"/>
        <v>59.535927408804632</v>
      </c>
      <c r="BW55">
        <f t="shared" si="34"/>
        <v>60.248847693758663</v>
      </c>
      <c r="BX55">
        <f t="shared" si="35"/>
        <v>59.066111066595539</v>
      </c>
      <c r="BY55">
        <f t="shared" si="36"/>
        <v>59.184038415310752</v>
      </c>
      <c r="BZ55">
        <f t="shared" si="37"/>
        <v>58.691116815899633</v>
      </c>
      <c r="CA55">
        <f t="shared" si="38"/>
        <v>58.871544385741942</v>
      </c>
      <c r="CB55">
        <f t="shared" si="39"/>
        <v>59.251219169808934</v>
      </c>
      <c r="CC55">
        <f t="shared" si="40"/>
        <v>59.607035291724664</v>
      </c>
      <c r="CD55">
        <f t="shared" si="41"/>
        <v>58.28422895679099</v>
      </c>
      <c r="CE55">
        <f t="shared" si="42"/>
        <v>57.25669930128295</v>
      </c>
      <c r="CF55">
        <f t="shared" si="43"/>
        <v>57.555033889793826</v>
      </c>
      <c r="CG55">
        <f t="shared" si="44"/>
        <v>57.73318608082139</v>
      </c>
      <c r="CH55">
        <f t="shared" si="45"/>
        <v>57.899073301499328</v>
      </c>
      <c r="CI55">
        <f t="shared" si="46"/>
        <v>58.032257784595046</v>
      </c>
      <c r="CJ55">
        <f t="shared" si="47"/>
        <v>58.127019959731413</v>
      </c>
      <c r="CK55">
        <f t="shared" si="48"/>
        <v>58.192041565818222</v>
      </c>
    </row>
    <row r="56" spans="2:89" hidden="1" x14ac:dyDescent="0.3">
      <c r="B56" t="s">
        <v>164</v>
      </c>
      <c r="C56" t="s">
        <v>165</v>
      </c>
      <c r="D56" t="s">
        <v>44</v>
      </c>
      <c r="E56" t="s">
        <v>35</v>
      </c>
      <c r="F56">
        <v>57</v>
      </c>
      <c r="G56">
        <v>32</v>
      </c>
      <c r="H56">
        <v>31</v>
      </c>
      <c r="I56">
        <v>31</v>
      </c>
      <c r="J56">
        <v>36</v>
      </c>
      <c r="K56">
        <v>168</v>
      </c>
      <c r="L56">
        <v>109</v>
      </c>
      <c r="M56">
        <v>78</v>
      </c>
      <c r="N56">
        <v>223</v>
      </c>
      <c r="O56">
        <v>80</v>
      </c>
      <c r="P56">
        <v>100</v>
      </c>
      <c r="Q56">
        <v>90</v>
      </c>
      <c r="R56">
        <v>71</v>
      </c>
      <c r="S56">
        <v>52</v>
      </c>
      <c r="T56">
        <v>14</v>
      </c>
      <c r="U56">
        <v>380</v>
      </c>
      <c r="V56">
        <v>56</v>
      </c>
      <c r="W56">
        <v>29</v>
      </c>
      <c r="X56">
        <v>68</v>
      </c>
      <c r="Y56">
        <v>94</v>
      </c>
      <c r="Z56">
        <v>35</v>
      </c>
      <c r="AA56">
        <v>44</v>
      </c>
      <c r="AB56">
        <v>70</v>
      </c>
      <c r="AC56">
        <v>138</v>
      </c>
      <c r="AD56">
        <v>96</v>
      </c>
      <c r="AE56">
        <v>142</v>
      </c>
      <c r="AF56">
        <f t="shared" si="12"/>
        <v>57</v>
      </c>
      <c r="AG56">
        <f t="shared" si="67"/>
        <v>70.5</v>
      </c>
      <c r="AH56">
        <f t="shared" si="68"/>
        <v>70.5</v>
      </c>
      <c r="AI56">
        <f t="shared" si="69"/>
        <v>70.5</v>
      </c>
      <c r="AJ56">
        <f t="shared" si="49"/>
        <v>36</v>
      </c>
      <c r="AK56">
        <f t="shared" si="50"/>
        <v>70.5</v>
      </c>
      <c r="AL56">
        <f t="shared" si="51"/>
        <v>109</v>
      </c>
      <c r="AM56">
        <f t="shared" si="52"/>
        <v>78</v>
      </c>
      <c r="AN56">
        <f t="shared" si="53"/>
        <v>70.5</v>
      </c>
      <c r="AO56">
        <f t="shared" si="54"/>
        <v>80</v>
      </c>
      <c r="AP56">
        <f t="shared" si="55"/>
        <v>100</v>
      </c>
      <c r="AQ56">
        <f t="shared" si="56"/>
        <v>90</v>
      </c>
      <c r="AR56">
        <f t="shared" si="57"/>
        <v>71</v>
      </c>
      <c r="AS56">
        <f t="shared" si="58"/>
        <v>52</v>
      </c>
      <c r="AT56">
        <f t="shared" si="59"/>
        <v>70.5</v>
      </c>
      <c r="AU56">
        <f t="shared" si="60"/>
        <v>70.5</v>
      </c>
      <c r="AV56">
        <f t="shared" si="61"/>
        <v>56</v>
      </c>
      <c r="AW56">
        <f t="shared" si="62"/>
        <v>70.5</v>
      </c>
      <c r="AX56">
        <f t="shared" si="63"/>
        <v>68</v>
      </c>
      <c r="AY56">
        <f t="shared" si="64"/>
        <v>94</v>
      </c>
      <c r="AZ56">
        <f t="shared" si="65"/>
        <v>70.5</v>
      </c>
      <c r="BA56">
        <f t="shared" si="66"/>
        <v>44</v>
      </c>
      <c r="BB56">
        <f t="shared" si="13"/>
        <v>70</v>
      </c>
      <c r="BC56">
        <f t="shared" si="70"/>
        <v>138</v>
      </c>
      <c r="BD56">
        <f t="shared" si="71"/>
        <v>96</v>
      </c>
      <c r="BE56">
        <f t="shared" si="72"/>
        <v>70.5</v>
      </c>
      <c r="BF56">
        <f t="shared" si="17"/>
        <v>74.769230769230774</v>
      </c>
      <c r="BG56">
        <f t="shared" si="18"/>
        <v>75.452662721893489</v>
      </c>
      <c r="BH56">
        <f t="shared" si="19"/>
        <v>75.643149749658633</v>
      </c>
      <c r="BI56">
        <f t="shared" si="20"/>
        <v>75.840963201568584</v>
      </c>
      <c r="BJ56">
        <f t="shared" si="21"/>
        <v>76.046384863167376</v>
      </c>
      <c r="BK56">
        <f t="shared" si="22"/>
        <v>77.586630434827654</v>
      </c>
      <c r="BL56">
        <f t="shared" si="23"/>
        <v>77.859193143859486</v>
      </c>
      <c r="BM56">
        <f t="shared" si="24"/>
        <v>76.661469803238703</v>
      </c>
      <c r="BN56">
        <f t="shared" si="25"/>
        <v>76.609987872594033</v>
      </c>
      <c r="BO56">
        <f t="shared" si="26"/>
        <v>76.844987406155354</v>
      </c>
      <c r="BP56">
        <f t="shared" si="27"/>
        <v>76.723640767930547</v>
      </c>
      <c r="BQ56">
        <f t="shared" si="28"/>
        <v>75.828396182081732</v>
      </c>
      <c r="BR56">
        <f t="shared" si="29"/>
        <v>75.283334496777172</v>
      </c>
      <c r="BS56">
        <f t="shared" si="30"/>
        <v>75.448078131268602</v>
      </c>
      <c r="BT56">
        <f t="shared" si="31"/>
        <v>76.349927290163549</v>
      </c>
      <c r="BU56">
        <f t="shared" si="32"/>
        <v>76.574924493631372</v>
      </c>
      <c r="BV56">
        <f t="shared" si="33"/>
        <v>76.808575435694124</v>
      </c>
      <c r="BW56">
        <f t="shared" si="34"/>
        <v>77.608905260143899</v>
      </c>
      <c r="BX56">
        <f t="shared" si="35"/>
        <v>77.882324693226352</v>
      </c>
      <c r="BY56">
        <f t="shared" si="36"/>
        <v>78.262414104504288</v>
      </c>
      <c r="BZ56">
        <f t="shared" si="37"/>
        <v>77.657122339292911</v>
      </c>
      <c r="CA56">
        <f t="shared" si="38"/>
        <v>77.932396275419578</v>
      </c>
      <c r="CB56">
        <f t="shared" si="39"/>
        <v>79.23748843985878</v>
      </c>
      <c r="CC56">
        <f t="shared" si="40"/>
        <v>79.59277645677642</v>
      </c>
      <c r="CD56">
        <f t="shared" si="41"/>
        <v>77.34634478203705</v>
      </c>
      <c r="CE56">
        <f t="shared" si="42"/>
        <v>76.628896504423096</v>
      </c>
      <c r="CF56">
        <f t="shared" si="43"/>
        <v>76.864623293054748</v>
      </c>
      <c r="CG56">
        <f t="shared" si="44"/>
        <v>76.945215313201842</v>
      </c>
      <c r="CH56">
        <f t="shared" si="45"/>
        <v>77.002621182098309</v>
      </c>
      <c r="CI56">
        <f t="shared" si="46"/>
        <v>77.054908544884427</v>
      </c>
      <c r="CJ56">
        <f t="shared" si="47"/>
        <v>77.10159875039659</v>
      </c>
      <c r="CK56">
        <f t="shared" si="48"/>
        <v>77.142183899905405</v>
      </c>
    </row>
    <row r="57" spans="2:89" hidden="1" x14ac:dyDescent="0.3">
      <c r="B57" t="s">
        <v>166</v>
      </c>
      <c r="C57" t="s">
        <v>167</v>
      </c>
      <c r="D57" t="s">
        <v>12</v>
      </c>
      <c r="E57" t="s">
        <v>35</v>
      </c>
      <c r="F57">
        <v>106</v>
      </c>
      <c r="G57">
        <v>116</v>
      </c>
      <c r="H57">
        <v>115</v>
      </c>
      <c r="I57">
        <v>123</v>
      </c>
      <c r="J57">
        <v>92</v>
      </c>
      <c r="K57">
        <v>103</v>
      </c>
      <c r="L57">
        <v>168</v>
      </c>
      <c r="M57">
        <v>141</v>
      </c>
      <c r="N57">
        <v>213</v>
      </c>
      <c r="O57">
        <v>139</v>
      </c>
      <c r="P57">
        <v>88</v>
      </c>
      <c r="Q57">
        <v>141</v>
      </c>
      <c r="R57">
        <v>94</v>
      </c>
      <c r="S57">
        <v>51</v>
      </c>
      <c r="T57">
        <v>55</v>
      </c>
      <c r="U57">
        <v>139</v>
      </c>
      <c r="V57">
        <v>133</v>
      </c>
      <c r="W57">
        <v>106</v>
      </c>
      <c r="X57">
        <v>76</v>
      </c>
      <c r="Y57">
        <v>23</v>
      </c>
      <c r="Z57">
        <v>15</v>
      </c>
      <c r="AA57">
        <v>5</v>
      </c>
      <c r="AB57">
        <v>2</v>
      </c>
      <c r="AC57">
        <v>0</v>
      </c>
      <c r="AD57">
        <v>0</v>
      </c>
      <c r="AE57">
        <v>0</v>
      </c>
      <c r="AF57">
        <f t="shared" si="12"/>
        <v>106</v>
      </c>
      <c r="AG57">
        <f t="shared" si="67"/>
        <v>116</v>
      </c>
      <c r="AH57">
        <f t="shared" si="68"/>
        <v>115</v>
      </c>
      <c r="AI57">
        <f t="shared" si="69"/>
        <v>123</v>
      </c>
      <c r="AJ57">
        <f t="shared" si="49"/>
        <v>92</v>
      </c>
      <c r="AK57">
        <f t="shared" si="50"/>
        <v>103</v>
      </c>
      <c r="AL57">
        <f t="shared" si="51"/>
        <v>168</v>
      </c>
      <c r="AM57">
        <f t="shared" si="52"/>
        <v>141</v>
      </c>
      <c r="AN57">
        <f t="shared" si="53"/>
        <v>98.5</v>
      </c>
      <c r="AO57">
        <f t="shared" si="54"/>
        <v>139</v>
      </c>
      <c r="AP57">
        <f t="shared" si="55"/>
        <v>88</v>
      </c>
      <c r="AQ57">
        <f t="shared" si="56"/>
        <v>141</v>
      </c>
      <c r="AR57">
        <f t="shared" si="57"/>
        <v>94</v>
      </c>
      <c r="AS57">
        <f t="shared" si="58"/>
        <v>51</v>
      </c>
      <c r="AT57">
        <f t="shared" si="59"/>
        <v>55</v>
      </c>
      <c r="AU57">
        <f t="shared" si="60"/>
        <v>139</v>
      </c>
      <c r="AV57">
        <f t="shared" si="61"/>
        <v>133</v>
      </c>
      <c r="AW57">
        <f t="shared" si="62"/>
        <v>106</v>
      </c>
      <c r="AX57">
        <f t="shared" si="63"/>
        <v>76</v>
      </c>
      <c r="AY57">
        <f t="shared" si="64"/>
        <v>98.5</v>
      </c>
      <c r="AZ57">
        <f t="shared" si="65"/>
        <v>98.5</v>
      </c>
      <c r="BA57">
        <f t="shared" si="66"/>
        <v>98.5</v>
      </c>
      <c r="BB57">
        <f t="shared" si="13"/>
        <v>98.5</v>
      </c>
      <c r="BC57">
        <f t="shared" si="70"/>
        <v>98.5</v>
      </c>
      <c r="BD57">
        <f t="shared" si="71"/>
        <v>98.5</v>
      </c>
      <c r="BE57">
        <f t="shared" si="72"/>
        <v>98.5</v>
      </c>
      <c r="BF57">
        <f t="shared" si="17"/>
        <v>106.69230769230769</v>
      </c>
      <c r="BG57">
        <f t="shared" si="18"/>
        <v>106.7189349112426</v>
      </c>
      <c r="BH57">
        <f t="shared" si="19"/>
        <v>106.36197086936733</v>
      </c>
      <c r="BI57">
        <f t="shared" si="20"/>
        <v>106.0297389797276</v>
      </c>
      <c r="BJ57">
        <f t="shared" si="21"/>
        <v>105.37703663279405</v>
      </c>
      <c r="BK57">
        <f t="shared" si="22"/>
        <v>105.89153804174765</v>
      </c>
      <c r="BL57">
        <f t="shared" si="23"/>
        <v>106.00275104335333</v>
      </c>
      <c r="BM57">
        <f t="shared" si="24"/>
        <v>103.61824146809769</v>
      </c>
      <c r="BN57">
        <f t="shared" si="25"/>
        <v>102.18048152456298</v>
      </c>
      <c r="BO57">
        <f t="shared" si="26"/>
        <v>102.32203850627693</v>
      </c>
      <c r="BP57">
        <f t="shared" si="27"/>
        <v>100.91134767959527</v>
      </c>
      <c r="BQ57">
        <f t="shared" si="28"/>
        <v>101.40793797496431</v>
      </c>
      <c r="BR57">
        <f t="shared" si="29"/>
        <v>99.8851663586168</v>
      </c>
      <c r="BS57">
        <f t="shared" si="30"/>
        <v>100.1115189108713</v>
      </c>
      <c r="BT57">
        <f t="shared" si="31"/>
        <v>102.00042348436635</v>
      </c>
      <c r="BU57">
        <f t="shared" si="32"/>
        <v>103.80813207991891</v>
      </c>
      <c r="BV57">
        <f t="shared" si="33"/>
        <v>102.45459869837734</v>
      </c>
      <c r="BW57">
        <f t="shared" si="34"/>
        <v>101.27977557139185</v>
      </c>
      <c r="BX57">
        <f t="shared" si="35"/>
        <v>101.09822847798385</v>
      </c>
      <c r="BY57">
        <f t="shared" si="36"/>
        <v>102.06354495790629</v>
      </c>
      <c r="BZ57">
        <f t="shared" si="37"/>
        <v>102.20060437936422</v>
      </c>
      <c r="CA57">
        <f t="shared" si="38"/>
        <v>102.34293531703207</v>
      </c>
      <c r="CB57">
        <f t="shared" si="39"/>
        <v>102.49074052153334</v>
      </c>
      <c r="CC57">
        <f t="shared" si="40"/>
        <v>102.64423054159232</v>
      </c>
      <c r="CD57">
        <f t="shared" si="41"/>
        <v>102.80362402396125</v>
      </c>
      <c r="CE57">
        <f t="shared" si="42"/>
        <v>102.96914802488284</v>
      </c>
      <c r="CF57">
        <f t="shared" si="43"/>
        <v>103.14103833353218</v>
      </c>
      <c r="CG57">
        <f t="shared" si="44"/>
        <v>103.00445105050237</v>
      </c>
      <c r="CH57">
        <f t="shared" si="45"/>
        <v>102.86158628662773</v>
      </c>
      <c r="CI57">
        <f t="shared" si="46"/>
        <v>102.7269561103685</v>
      </c>
      <c r="CJ57">
        <f t="shared" si="47"/>
        <v>102.59992600000854</v>
      </c>
      <c r="CK57">
        <f t="shared" si="48"/>
        <v>102.4931140525937</v>
      </c>
    </row>
    <row r="58" spans="2:89" hidden="1" x14ac:dyDescent="0.3">
      <c r="B58" t="s">
        <v>168</v>
      </c>
      <c r="C58" t="s">
        <v>169</v>
      </c>
      <c r="D58" t="s">
        <v>80</v>
      </c>
      <c r="E58" t="s">
        <v>35</v>
      </c>
      <c r="F58">
        <v>154</v>
      </c>
      <c r="G58">
        <v>126</v>
      </c>
      <c r="H58">
        <v>71</v>
      </c>
      <c r="I58">
        <v>95</v>
      </c>
      <c r="J58">
        <v>145</v>
      </c>
      <c r="K58">
        <v>107</v>
      </c>
      <c r="L58">
        <v>102</v>
      </c>
      <c r="M58">
        <v>138</v>
      </c>
      <c r="N58">
        <v>278</v>
      </c>
      <c r="O58">
        <v>43</v>
      </c>
      <c r="P58">
        <v>154</v>
      </c>
      <c r="Q58">
        <v>60</v>
      </c>
      <c r="R58">
        <v>49</v>
      </c>
      <c r="S58">
        <v>115</v>
      </c>
      <c r="T58">
        <v>12</v>
      </c>
      <c r="U58">
        <v>55</v>
      </c>
      <c r="V58">
        <v>65</v>
      </c>
      <c r="W58">
        <v>67</v>
      </c>
      <c r="X58">
        <v>122</v>
      </c>
      <c r="Y58">
        <v>653</v>
      </c>
      <c r="Z58">
        <v>285</v>
      </c>
      <c r="AA58">
        <v>168</v>
      </c>
      <c r="AB58">
        <v>480</v>
      </c>
      <c r="AC58">
        <v>160</v>
      </c>
      <c r="AD58">
        <v>299</v>
      </c>
      <c r="AE58">
        <v>509</v>
      </c>
      <c r="AF58">
        <f t="shared" si="12"/>
        <v>154</v>
      </c>
      <c r="AG58">
        <f t="shared" si="67"/>
        <v>126</v>
      </c>
      <c r="AH58">
        <f t="shared" si="68"/>
        <v>71</v>
      </c>
      <c r="AI58">
        <f t="shared" si="69"/>
        <v>95</v>
      </c>
      <c r="AJ58">
        <f t="shared" si="49"/>
        <v>145</v>
      </c>
      <c r="AK58">
        <f t="shared" si="50"/>
        <v>107</v>
      </c>
      <c r="AL58">
        <f t="shared" si="51"/>
        <v>102</v>
      </c>
      <c r="AM58">
        <f t="shared" si="52"/>
        <v>138</v>
      </c>
      <c r="AN58">
        <f t="shared" si="53"/>
        <v>124</v>
      </c>
      <c r="AO58">
        <f t="shared" si="54"/>
        <v>124</v>
      </c>
      <c r="AP58">
        <f t="shared" si="55"/>
        <v>154</v>
      </c>
      <c r="AQ58">
        <f t="shared" si="56"/>
        <v>124</v>
      </c>
      <c r="AR58">
        <f t="shared" si="57"/>
        <v>124</v>
      </c>
      <c r="AS58">
        <f t="shared" si="58"/>
        <v>115</v>
      </c>
      <c r="AT58">
        <f t="shared" si="59"/>
        <v>124</v>
      </c>
      <c r="AU58">
        <f t="shared" si="60"/>
        <v>124</v>
      </c>
      <c r="AV58">
        <f t="shared" si="61"/>
        <v>65</v>
      </c>
      <c r="AW58">
        <f t="shared" si="62"/>
        <v>67</v>
      </c>
      <c r="AX58">
        <f t="shared" si="63"/>
        <v>122</v>
      </c>
      <c r="AY58">
        <f t="shared" si="64"/>
        <v>124</v>
      </c>
      <c r="AZ58">
        <f t="shared" si="65"/>
        <v>124</v>
      </c>
      <c r="BA58">
        <f t="shared" si="66"/>
        <v>168</v>
      </c>
      <c r="BB58">
        <f t="shared" si="13"/>
        <v>124</v>
      </c>
      <c r="BC58">
        <f t="shared" si="70"/>
        <v>160</v>
      </c>
      <c r="BD58">
        <f t="shared" si="71"/>
        <v>124</v>
      </c>
      <c r="BE58">
        <f t="shared" si="72"/>
        <v>124</v>
      </c>
      <c r="BF58">
        <f t="shared" si="17"/>
        <v>121.26923076923077</v>
      </c>
      <c r="BG58">
        <f t="shared" si="18"/>
        <v>120.01035502958581</v>
      </c>
      <c r="BH58">
        <f t="shared" si="19"/>
        <v>119.77998406918526</v>
      </c>
      <c r="BI58">
        <f t="shared" si="20"/>
        <v>121.65613730261545</v>
      </c>
      <c r="BJ58">
        <f t="shared" si="21"/>
        <v>122.68137335271605</v>
      </c>
      <c r="BK58">
        <f t="shared" si="22"/>
        <v>121.82296463551282</v>
      </c>
      <c r="BL58">
        <f t="shared" si="23"/>
        <v>122.39307865995563</v>
      </c>
      <c r="BM58">
        <f t="shared" si="24"/>
        <v>123.1774278391847</v>
      </c>
      <c r="BN58">
        <f t="shared" si="25"/>
        <v>122.60732890992257</v>
      </c>
      <c r="BO58">
        <f t="shared" si="26"/>
        <v>122.55376463722729</v>
      </c>
      <c r="BP58">
        <f t="shared" si="27"/>
        <v>122.49814020019757</v>
      </c>
      <c r="BQ58">
        <f t="shared" si="28"/>
        <v>121.28653020789747</v>
      </c>
      <c r="BR58">
        <f t="shared" si="29"/>
        <v>121.1821659851243</v>
      </c>
      <c r="BS58">
        <f t="shared" si="30"/>
        <v>121.07378775378294</v>
      </c>
      <c r="BT58">
        <f t="shared" si="31"/>
        <v>121.30739497508229</v>
      </c>
      <c r="BU58">
        <f t="shared" si="32"/>
        <v>121.20383324335468</v>
      </c>
      <c r="BV58">
        <f t="shared" si="33"/>
        <v>121.0962883680991</v>
      </c>
      <c r="BW58">
        <f t="shared" si="34"/>
        <v>123.25383792071828</v>
      </c>
      <c r="BX58">
        <f t="shared" si="35"/>
        <v>125.41744707151513</v>
      </c>
      <c r="BY58">
        <f t="shared" si="36"/>
        <v>125.54888734349649</v>
      </c>
      <c r="BZ58">
        <f t="shared" si="37"/>
        <v>125.60845993363097</v>
      </c>
      <c r="CA58">
        <f t="shared" si="38"/>
        <v>125.67032377723216</v>
      </c>
      <c r="CB58">
        <f t="shared" si="39"/>
        <v>124.04225930712568</v>
      </c>
      <c r="CC58">
        <f t="shared" si="40"/>
        <v>124.04388466509205</v>
      </c>
      <c r="CD58">
        <f t="shared" si="41"/>
        <v>122.66095715221098</v>
      </c>
      <c r="CE58">
        <f t="shared" si="42"/>
        <v>122.6094555042191</v>
      </c>
      <c r="CF58">
        <f t="shared" si="43"/>
        <v>122.55597302361214</v>
      </c>
      <c r="CG58">
        <f t="shared" si="44"/>
        <v>122.60546311031914</v>
      </c>
      <c r="CH58">
        <f t="shared" si="45"/>
        <v>122.70527495957809</v>
      </c>
      <c r="CI58">
        <f t="shared" si="46"/>
        <v>122.81778614767015</v>
      </c>
      <c r="CJ58">
        <f t="shared" si="47"/>
        <v>122.86246494940302</v>
      </c>
      <c r="CK58">
        <f t="shared" si="48"/>
        <v>122.86943001081406</v>
      </c>
    </row>
    <row r="59" spans="2:89" hidden="1" x14ac:dyDescent="0.3">
      <c r="B59" t="s">
        <v>170</v>
      </c>
      <c r="C59" t="s">
        <v>171</v>
      </c>
      <c r="D59" t="s">
        <v>44</v>
      </c>
      <c r="E59" t="s">
        <v>35</v>
      </c>
      <c r="F59">
        <v>39</v>
      </c>
      <c r="G59">
        <v>41</v>
      </c>
      <c r="H59">
        <v>53</v>
      </c>
      <c r="I59">
        <v>47</v>
      </c>
      <c r="J59">
        <v>37</v>
      </c>
      <c r="K59">
        <v>44</v>
      </c>
      <c r="L59">
        <v>30</v>
      </c>
      <c r="M59">
        <v>22</v>
      </c>
      <c r="N59">
        <v>12</v>
      </c>
      <c r="O59">
        <v>19</v>
      </c>
      <c r="P59">
        <v>61</v>
      </c>
      <c r="Q59">
        <v>92</v>
      </c>
      <c r="R59">
        <v>72</v>
      </c>
      <c r="S59">
        <v>25</v>
      </c>
      <c r="T59">
        <v>10</v>
      </c>
      <c r="U59">
        <v>33</v>
      </c>
      <c r="V59">
        <v>26</v>
      </c>
      <c r="W59">
        <v>34</v>
      </c>
      <c r="X59">
        <v>33</v>
      </c>
      <c r="Y59">
        <v>52</v>
      </c>
      <c r="Z59">
        <v>48</v>
      </c>
      <c r="AA59">
        <v>59</v>
      </c>
      <c r="AB59">
        <v>61</v>
      </c>
      <c r="AC59">
        <v>79</v>
      </c>
      <c r="AD59">
        <v>55</v>
      </c>
      <c r="AE59">
        <v>131</v>
      </c>
      <c r="AF59">
        <f t="shared" si="12"/>
        <v>39</v>
      </c>
      <c r="AG59">
        <f t="shared" si="67"/>
        <v>41</v>
      </c>
      <c r="AH59">
        <f t="shared" si="68"/>
        <v>53</v>
      </c>
      <c r="AI59">
        <f t="shared" si="69"/>
        <v>47</v>
      </c>
      <c r="AJ59">
        <f t="shared" si="49"/>
        <v>37</v>
      </c>
      <c r="AK59">
        <f t="shared" si="50"/>
        <v>44</v>
      </c>
      <c r="AL59">
        <f t="shared" si="51"/>
        <v>30</v>
      </c>
      <c r="AM59">
        <f t="shared" si="52"/>
        <v>22</v>
      </c>
      <c r="AN59">
        <f t="shared" si="53"/>
        <v>42.5</v>
      </c>
      <c r="AO59">
        <f t="shared" si="54"/>
        <v>42.5</v>
      </c>
      <c r="AP59">
        <f t="shared" si="55"/>
        <v>61</v>
      </c>
      <c r="AQ59">
        <f t="shared" si="56"/>
        <v>42.5</v>
      </c>
      <c r="AR59">
        <f t="shared" si="57"/>
        <v>72</v>
      </c>
      <c r="AS59">
        <f t="shared" si="58"/>
        <v>25</v>
      </c>
      <c r="AT59">
        <f t="shared" si="59"/>
        <v>42.5</v>
      </c>
      <c r="AU59">
        <f t="shared" si="60"/>
        <v>33</v>
      </c>
      <c r="AV59">
        <f t="shared" si="61"/>
        <v>26</v>
      </c>
      <c r="AW59">
        <f t="shared" si="62"/>
        <v>34</v>
      </c>
      <c r="AX59">
        <f t="shared" si="63"/>
        <v>33</v>
      </c>
      <c r="AY59">
        <f t="shared" si="64"/>
        <v>52</v>
      </c>
      <c r="AZ59">
        <f t="shared" si="65"/>
        <v>48</v>
      </c>
      <c r="BA59">
        <f t="shared" si="66"/>
        <v>59</v>
      </c>
      <c r="BB59">
        <f t="shared" si="13"/>
        <v>61</v>
      </c>
      <c r="BC59">
        <f t="shared" si="70"/>
        <v>79</v>
      </c>
      <c r="BD59">
        <f t="shared" si="71"/>
        <v>55</v>
      </c>
      <c r="BE59">
        <f t="shared" si="72"/>
        <v>42.5</v>
      </c>
      <c r="BF59">
        <f t="shared" si="17"/>
        <v>44.75</v>
      </c>
      <c r="BG59">
        <f t="shared" si="18"/>
        <v>44.971153846153847</v>
      </c>
      <c r="BH59">
        <f t="shared" si="19"/>
        <v>45.12389053254438</v>
      </c>
      <c r="BI59">
        <f t="shared" si="20"/>
        <v>44.820963245334546</v>
      </c>
      <c r="BJ59">
        <f t="shared" si="21"/>
        <v>44.737154139385879</v>
      </c>
      <c r="BK59">
        <f t="shared" si="22"/>
        <v>45.034736990900718</v>
      </c>
      <c r="BL59">
        <f t="shared" si="23"/>
        <v>45.074534567473819</v>
      </c>
      <c r="BM59">
        <f t="shared" si="24"/>
        <v>45.654324358530509</v>
      </c>
      <c r="BN59">
        <f t="shared" si="25"/>
        <v>46.564106064627829</v>
      </c>
      <c r="BO59">
        <f t="shared" si="26"/>
        <v>46.720417836344275</v>
      </c>
      <c r="BP59">
        <f t="shared" si="27"/>
        <v>46.882741599280607</v>
      </c>
      <c r="BQ59">
        <f t="shared" si="28"/>
        <v>46.339770122329853</v>
      </c>
      <c r="BR59">
        <f t="shared" si="29"/>
        <v>46.48745358857331</v>
      </c>
      <c r="BS59">
        <f t="shared" si="30"/>
        <v>45.506201803518437</v>
      </c>
      <c r="BT59">
        <f t="shared" si="31"/>
        <v>46.29490187288453</v>
      </c>
      <c r="BU59">
        <f t="shared" si="32"/>
        <v>46.440859637226254</v>
      </c>
      <c r="BV59">
        <f t="shared" si="33"/>
        <v>46.957815777119563</v>
      </c>
      <c r="BW59">
        <f t="shared" si="34"/>
        <v>47.763885614701088</v>
      </c>
      <c r="BX59">
        <f t="shared" si="35"/>
        <v>48.29326583065113</v>
      </c>
      <c r="BY59">
        <f t="shared" si="36"/>
        <v>48.88146836259925</v>
      </c>
      <c r="BZ59">
        <f t="shared" si="37"/>
        <v>48.761524838083837</v>
      </c>
      <c r="CA59">
        <f t="shared" si="38"/>
        <v>48.790814254933217</v>
      </c>
      <c r="CB59">
        <f t="shared" si="39"/>
        <v>48.398153264738347</v>
      </c>
      <c r="CC59">
        <f t="shared" si="40"/>
        <v>47.913466851843665</v>
      </c>
      <c r="CD59">
        <f t="shared" si="41"/>
        <v>46.717830961529948</v>
      </c>
      <c r="CE59">
        <f t="shared" si="42"/>
        <v>46.399285998511871</v>
      </c>
      <c r="CF59">
        <f t="shared" si="43"/>
        <v>46.549258536916177</v>
      </c>
      <c r="CG59">
        <f t="shared" si="44"/>
        <v>46.618460788336023</v>
      </c>
      <c r="CH59">
        <f t="shared" si="45"/>
        <v>46.681818747650723</v>
      </c>
      <c r="CI59">
        <f t="shared" si="46"/>
        <v>46.741739063616357</v>
      </c>
      <c r="CJ59">
        <f t="shared" si="47"/>
        <v>46.81561505662718</v>
      </c>
      <c r="CK59">
        <f t="shared" si="48"/>
        <v>46.895555861136472</v>
      </c>
    </row>
    <row r="60" spans="2:89" hidden="1" x14ac:dyDescent="0.3">
      <c r="B60" t="s">
        <v>172</v>
      </c>
      <c r="C60" t="s">
        <v>173</v>
      </c>
      <c r="D60" t="s">
        <v>59</v>
      </c>
      <c r="E60" t="s">
        <v>35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126</v>
      </c>
      <c r="N60">
        <v>625</v>
      </c>
      <c r="O60">
        <v>1047</v>
      </c>
      <c r="P60">
        <v>1870</v>
      </c>
      <c r="Q60">
        <v>1006</v>
      </c>
      <c r="R60">
        <v>711</v>
      </c>
      <c r="S60">
        <v>694</v>
      </c>
      <c r="T60">
        <v>152</v>
      </c>
      <c r="U60">
        <v>1741</v>
      </c>
      <c r="V60">
        <v>1052</v>
      </c>
      <c r="W60">
        <v>3835</v>
      </c>
      <c r="X60">
        <v>1382</v>
      </c>
      <c r="Y60">
        <v>1858</v>
      </c>
      <c r="Z60">
        <v>1966</v>
      </c>
      <c r="AA60">
        <v>1503</v>
      </c>
      <c r="AB60">
        <v>1442</v>
      </c>
      <c r="AC60">
        <v>1417</v>
      </c>
      <c r="AD60">
        <v>1113</v>
      </c>
      <c r="AE60">
        <v>2557</v>
      </c>
      <c r="AF60">
        <f t="shared" si="12"/>
        <v>1026.5</v>
      </c>
      <c r="AG60">
        <f t="shared" si="67"/>
        <v>1026.5</v>
      </c>
      <c r="AH60">
        <f t="shared" si="68"/>
        <v>1026.5</v>
      </c>
      <c r="AI60">
        <f t="shared" si="69"/>
        <v>1026.5</v>
      </c>
      <c r="AJ60">
        <f t="shared" si="49"/>
        <v>1026.5</v>
      </c>
      <c r="AK60">
        <f t="shared" si="50"/>
        <v>1026.5</v>
      </c>
      <c r="AL60">
        <f t="shared" si="51"/>
        <v>1026.5</v>
      </c>
      <c r="AM60">
        <f t="shared" si="52"/>
        <v>1026.5</v>
      </c>
      <c r="AN60">
        <f t="shared" si="53"/>
        <v>625</v>
      </c>
      <c r="AO60">
        <f t="shared" si="54"/>
        <v>1047</v>
      </c>
      <c r="AP60">
        <f t="shared" si="55"/>
        <v>1870</v>
      </c>
      <c r="AQ60">
        <f t="shared" si="56"/>
        <v>1006</v>
      </c>
      <c r="AR60">
        <f t="shared" si="57"/>
        <v>711</v>
      </c>
      <c r="AS60">
        <f t="shared" si="58"/>
        <v>694</v>
      </c>
      <c r="AT60">
        <f t="shared" si="59"/>
        <v>1026.5</v>
      </c>
      <c r="AU60">
        <f t="shared" si="60"/>
        <v>1741</v>
      </c>
      <c r="AV60">
        <f t="shared" si="61"/>
        <v>1052</v>
      </c>
      <c r="AW60">
        <f t="shared" si="62"/>
        <v>1026.5</v>
      </c>
      <c r="AX60">
        <f t="shared" si="63"/>
        <v>1382</v>
      </c>
      <c r="AY60">
        <f t="shared" si="64"/>
        <v>1858</v>
      </c>
      <c r="AZ60">
        <f t="shared" si="65"/>
        <v>1966</v>
      </c>
      <c r="BA60">
        <f t="shared" si="66"/>
        <v>1503</v>
      </c>
      <c r="BB60">
        <f t="shared" si="13"/>
        <v>1442</v>
      </c>
      <c r="BC60">
        <f t="shared" si="70"/>
        <v>1417</v>
      </c>
      <c r="BD60">
        <f t="shared" si="71"/>
        <v>1113</v>
      </c>
      <c r="BE60">
        <f t="shared" si="72"/>
        <v>1026.5</v>
      </c>
      <c r="BF60">
        <f t="shared" si="17"/>
        <v>1181.4807692307693</v>
      </c>
      <c r="BG60">
        <f t="shared" si="18"/>
        <v>1187.4415680473373</v>
      </c>
      <c r="BH60">
        <f t="shared" si="19"/>
        <v>1193.6316283568501</v>
      </c>
      <c r="BI60">
        <f t="shared" si="20"/>
        <v>1200.0597679090367</v>
      </c>
      <c r="BJ60">
        <f t="shared" si="21"/>
        <v>1206.7351435978458</v>
      </c>
      <c r="BK60">
        <f t="shared" si="22"/>
        <v>1213.6672645054553</v>
      </c>
      <c r="BL60">
        <f t="shared" si="23"/>
        <v>1220.8660054479728</v>
      </c>
      <c r="BM60">
        <f t="shared" si="24"/>
        <v>1228.3416210421256</v>
      </c>
      <c r="BN60">
        <f t="shared" si="25"/>
        <v>1236.1047603129764</v>
      </c>
      <c r="BO60">
        <f t="shared" si="26"/>
        <v>1259.6087895557832</v>
      </c>
      <c r="BP60">
        <f t="shared" si="27"/>
        <v>1267.7860506925442</v>
      </c>
      <c r="BQ60">
        <f t="shared" si="28"/>
        <v>1244.6239757191804</v>
      </c>
      <c r="BR60">
        <f t="shared" si="29"/>
        <v>1253.8018209391489</v>
      </c>
      <c r="BS60">
        <f t="shared" si="30"/>
        <v>1274.678814052193</v>
      </c>
      <c r="BT60">
        <f t="shared" si="31"/>
        <v>1297.012614592662</v>
      </c>
      <c r="BU60">
        <f t="shared" si="32"/>
        <v>1307.4169459231489</v>
      </c>
      <c r="BV60">
        <f t="shared" si="33"/>
        <v>1290.7406746125014</v>
      </c>
      <c r="BW60">
        <f t="shared" si="34"/>
        <v>1299.9230082514437</v>
      </c>
      <c r="BX60">
        <f t="shared" si="35"/>
        <v>1310.4392777995758</v>
      </c>
      <c r="BY60">
        <f t="shared" si="36"/>
        <v>1307.686942330329</v>
      </c>
      <c r="BZ60">
        <f t="shared" si="37"/>
        <v>1286.5210554968801</v>
      </c>
      <c r="CA60">
        <f t="shared" si="38"/>
        <v>1260.3872499390675</v>
      </c>
      <c r="CB60">
        <f t="shared" si="39"/>
        <v>1251.0559903213393</v>
      </c>
      <c r="CC60">
        <f t="shared" si="40"/>
        <v>1243.7119899490831</v>
      </c>
      <c r="CD60">
        <f t="shared" si="41"/>
        <v>1237.0470664855866</v>
      </c>
      <c r="CE60">
        <f t="shared" si="42"/>
        <v>1241.8181075042628</v>
      </c>
      <c r="CF60">
        <f t="shared" si="43"/>
        <v>1250.0995731775035</v>
      </c>
      <c r="CG60">
        <f t="shared" si="44"/>
        <v>1252.7387579446856</v>
      </c>
      <c r="CH60">
        <f t="shared" si="45"/>
        <v>1255.2501883253531</v>
      </c>
      <c r="CI60">
        <f t="shared" si="46"/>
        <v>1257.6201329395262</v>
      </c>
      <c r="CJ60">
        <f t="shared" si="47"/>
        <v>1259.8339931330065</v>
      </c>
      <c r="CK60">
        <f t="shared" si="48"/>
        <v>1261.8762565766665</v>
      </c>
    </row>
    <row r="61" spans="2:89" hidden="1" x14ac:dyDescent="0.3">
      <c r="B61" t="s">
        <v>174</v>
      </c>
      <c r="C61" t="s">
        <v>175</v>
      </c>
      <c r="D61" t="s">
        <v>59</v>
      </c>
      <c r="E61" t="s">
        <v>35</v>
      </c>
      <c r="F61">
        <v>4060</v>
      </c>
      <c r="G61">
        <v>1353</v>
      </c>
      <c r="H61">
        <v>2061</v>
      </c>
      <c r="I61">
        <v>1438</v>
      </c>
      <c r="J61">
        <v>3245</v>
      </c>
      <c r="K61">
        <v>1306</v>
      </c>
      <c r="L61">
        <v>3427</v>
      </c>
      <c r="M61">
        <v>2096</v>
      </c>
      <c r="N61">
        <v>2563</v>
      </c>
      <c r="O61">
        <v>1946</v>
      </c>
      <c r="P61">
        <v>3012</v>
      </c>
      <c r="Q61">
        <v>826</v>
      </c>
      <c r="R61">
        <v>557</v>
      </c>
      <c r="S61">
        <v>652</v>
      </c>
      <c r="T61">
        <v>123</v>
      </c>
      <c r="U61">
        <v>1421</v>
      </c>
      <c r="V61">
        <v>432</v>
      </c>
      <c r="W61">
        <v>1487</v>
      </c>
      <c r="X61">
        <v>1855</v>
      </c>
      <c r="Y61">
        <v>2731</v>
      </c>
      <c r="Z61">
        <v>1220</v>
      </c>
      <c r="AA61">
        <v>1591</v>
      </c>
      <c r="AB61">
        <v>2096</v>
      </c>
      <c r="AC61">
        <v>1231</v>
      </c>
      <c r="AD61">
        <v>1000</v>
      </c>
      <c r="AE61">
        <v>1507</v>
      </c>
      <c r="AF61">
        <f t="shared" si="12"/>
        <v>1497</v>
      </c>
      <c r="AG61">
        <f t="shared" si="67"/>
        <v>1353</v>
      </c>
      <c r="AH61">
        <f t="shared" si="68"/>
        <v>2061</v>
      </c>
      <c r="AI61">
        <f t="shared" si="69"/>
        <v>1438</v>
      </c>
      <c r="AJ61">
        <f t="shared" si="49"/>
        <v>1497</v>
      </c>
      <c r="AK61">
        <f t="shared" si="50"/>
        <v>1306</v>
      </c>
      <c r="AL61">
        <f t="shared" si="51"/>
        <v>1497</v>
      </c>
      <c r="AM61">
        <f t="shared" si="52"/>
        <v>2096</v>
      </c>
      <c r="AN61">
        <f t="shared" si="53"/>
        <v>2563</v>
      </c>
      <c r="AO61">
        <f t="shared" si="54"/>
        <v>1946</v>
      </c>
      <c r="AP61">
        <f t="shared" si="55"/>
        <v>1497</v>
      </c>
      <c r="AQ61">
        <f t="shared" si="56"/>
        <v>826</v>
      </c>
      <c r="AR61">
        <f t="shared" si="57"/>
        <v>1497</v>
      </c>
      <c r="AS61">
        <f t="shared" si="58"/>
        <v>1497</v>
      </c>
      <c r="AT61">
        <f t="shared" si="59"/>
        <v>1497</v>
      </c>
      <c r="AU61">
        <f t="shared" si="60"/>
        <v>1421</v>
      </c>
      <c r="AV61">
        <f t="shared" si="61"/>
        <v>1497</v>
      </c>
      <c r="AW61">
        <f t="shared" si="62"/>
        <v>1487</v>
      </c>
      <c r="AX61">
        <f t="shared" si="63"/>
        <v>1855</v>
      </c>
      <c r="AY61">
        <f t="shared" si="64"/>
        <v>2731</v>
      </c>
      <c r="AZ61">
        <f t="shared" si="65"/>
        <v>1220</v>
      </c>
      <c r="BA61">
        <f t="shared" si="66"/>
        <v>1591</v>
      </c>
      <c r="BB61">
        <f t="shared" si="13"/>
        <v>2096</v>
      </c>
      <c r="BC61">
        <f t="shared" si="70"/>
        <v>1231</v>
      </c>
      <c r="BD61">
        <f t="shared" si="71"/>
        <v>1000</v>
      </c>
      <c r="BE61">
        <f t="shared" si="72"/>
        <v>1507</v>
      </c>
      <c r="BF61">
        <f t="shared" si="17"/>
        <v>1604</v>
      </c>
      <c r="BG61">
        <f t="shared" si="18"/>
        <v>1608.1153846153845</v>
      </c>
      <c r="BH61">
        <f t="shared" si="19"/>
        <v>1617.9275147928993</v>
      </c>
      <c r="BI61">
        <f t="shared" si="20"/>
        <v>1600.8862653618571</v>
      </c>
      <c r="BJ61">
        <f t="shared" si="21"/>
        <v>1607.1511217219283</v>
      </c>
      <c r="BK61">
        <f t="shared" si="22"/>
        <v>1611.3877033266181</v>
      </c>
      <c r="BL61">
        <f t="shared" si="23"/>
        <v>1623.1333842237957</v>
      </c>
      <c r="BM61">
        <f t="shared" si="24"/>
        <v>1627.9846682324032</v>
      </c>
      <c r="BN61">
        <f t="shared" si="25"/>
        <v>1609.9840785490342</v>
      </c>
      <c r="BO61">
        <f t="shared" si="26"/>
        <v>1573.3296200316893</v>
      </c>
      <c r="BP61">
        <f t="shared" si="27"/>
        <v>1558.9961438790619</v>
      </c>
      <c r="BQ61">
        <f t="shared" si="28"/>
        <v>1561.3806109513337</v>
      </c>
      <c r="BR61">
        <f t="shared" si="29"/>
        <v>1589.6644806033078</v>
      </c>
      <c r="BS61">
        <f t="shared" si="30"/>
        <v>1593.2284990880505</v>
      </c>
      <c r="BT61">
        <f t="shared" si="31"/>
        <v>1596.9295952068217</v>
      </c>
      <c r="BU61">
        <f t="shared" si="32"/>
        <v>1600.7730411763146</v>
      </c>
      <c r="BV61">
        <f t="shared" si="33"/>
        <v>1607.6873889138649</v>
      </c>
      <c r="BW61">
        <f t="shared" si="34"/>
        <v>1611.944596179783</v>
      </c>
      <c r="BX61">
        <f t="shared" si="35"/>
        <v>1616.7501575713131</v>
      </c>
      <c r="BY61">
        <f t="shared" si="36"/>
        <v>1607.5867020932867</v>
      </c>
      <c r="BZ61">
        <f t="shared" si="37"/>
        <v>1564.3784983276439</v>
      </c>
      <c r="CA61">
        <f t="shared" si="38"/>
        <v>1577.6238251863995</v>
      </c>
      <c r="CB61">
        <f t="shared" si="39"/>
        <v>1577.109356924338</v>
      </c>
      <c r="CC61">
        <f t="shared" si="40"/>
        <v>1557.152024498351</v>
      </c>
      <c r="CD61">
        <f t="shared" si="41"/>
        <v>1569.696333132903</v>
      </c>
      <c r="CE61">
        <f t="shared" si="42"/>
        <v>1591.6077305610916</v>
      </c>
      <c r="CF61">
        <f t="shared" si="43"/>
        <v>1594.8618740442105</v>
      </c>
      <c r="CG61">
        <f t="shared" si="44"/>
        <v>1594.5104076612954</v>
      </c>
      <c r="CH61">
        <f t="shared" si="45"/>
        <v>1593.9871393169074</v>
      </c>
      <c r="CI61">
        <f t="shared" si="46"/>
        <v>1593.0663556447539</v>
      </c>
      <c r="CJ61">
        <f t="shared" si="47"/>
        <v>1592.7655898864041</v>
      </c>
      <c r="CK61">
        <f t="shared" si="48"/>
        <v>1592.2123002004223</v>
      </c>
    </row>
    <row r="62" spans="2:89" hidden="1" x14ac:dyDescent="0.3">
      <c r="B62" t="s">
        <v>176</v>
      </c>
      <c r="C62" t="s">
        <v>177</v>
      </c>
      <c r="D62" t="s">
        <v>44</v>
      </c>
      <c r="E62" t="s">
        <v>35</v>
      </c>
      <c r="F62">
        <v>196</v>
      </c>
      <c r="G62">
        <v>308</v>
      </c>
      <c r="H62">
        <v>311</v>
      </c>
      <c r="I62">
        <v>228</v>
      </c>
      <c r="J62">
        <v>144</v>
      </c>
      <c r="K62">
        <v>63</v>
      </c>
      <c r="L62">
        <v>59</v>
      </c>
      <c r="M62">
        <v>67</v>
      </c>
      <c r="N62">
        <v>28</v>
      </c>
      <c r="O62">
        <v>45</v>
      </c>
      <c r="P62">
        <v>32</v>
      </c>
      <c r="Q62">
        <v>57</v>
      </c>
      <c r="R62">
        <v>48</v>
      </c>
      <c r="S62">
        <v>28</v>
      </c>
      <c r="T62">
        <v>13</v>
      </c>
      <c r="U62">
        <v>300</v>
      </c>
      <c r="V62">
        <v>31</v>
      </c>
      <c r="W62">
        <v>52</v>
      </c>
      <c r="X62">
        <v>41</v>
      </c>
      <c r="Y62">
        <v>343</v>
      </c>
      <c r="Z62">
        <v>362</v>
      </c>
      <c r="AA62">
        <v>333</v>
      </c>
      <c r="AB62">
        <v>316</v>
      </c>
      <c r="AC62">
        <v>132</v>
      </c>
      <c r="AD62">
        <v>104</v>
      </c>
      <c r="AE62">
        <v>163</v>
      </c>
      <c r="AF62">
        <f t="shared" si="12"/>
        <v>85.5</v>
      </c>
      <c r="AG62">
        <f t="shared" si="67"/>
        <v>85.5</v>
      </c>
      <c r="AH62">
        <f t="shared" si="68"/>
        <v>85.5</v>
      </c>
      <c r="AI62">
        <f t="shared" si="69"/>
        <v>85.5</v>
      </c>
      <c r="AJ62">
        <f t="shared" si="49"/>
        <v>144</v>
      </c>
      <c r="AK62">
        <f t="shared" si="50"/>
        <v>63</v>
      </c>
      <c r="AL62">
        <f t="shared" si="51"/>
        <v>59</v>
      </c>
      <c r="AM62">
        <f t="shared" si="52"/>
        <v>67</v>
      </c>
      <c r="AN62">
        <f t="shared" si="53"/>
        <v>85.5</v>
      </c>
      <c r="AO62">
        <f t="shared" si="54"/>
        <v>45</v>
      </c>
      <c r="AP62">
        <f t="shared" si="55"/>
        <v>85.5</v>
      </c>
      <c r="AQ62">
        <f t="shared" si="56"/>
        <v>57</v>
      </c>
      <c r="AR62">
        <f t="shared" si="57"/>
        <v>48</v>
      </c>
      <c r="AS62">
        <f t="shared" si="58"/>
        <v>85.5</v>
      </c>
      <c r="AT62">
        <f t="shared" si="59"/>
        <v>85.5</v>
      </c>
      <c r="AU62">
        <f t="shared" si="60"/>
        <v>85.5</v>
      </c>
      <c r="AV62">
        <f t="shared" si="61"/>
        <v>85.5</v>
      </c>
      <c r="AW62">
        <f t="shared" si="62"/>
        <v>52</v>
      </c>
      <c r="AX62">
        <f t="shared" si="63"/>
        <v>85.5</v>
      </c>
      <c r="AY62">
        <f t="shared" si="64"/>
        <v>85.5</v>
      </c>
      <c r="AZ62">
        <f t="shared" si="65"/>
        <v>85.5</v>
      </c>
      <c r="BA62">
        <f t="shared" si="66"/>
        <v>85.5</v>
      </c>
      <c r="BB62">
        <f t="shared" si="13"/>
        <v>85.5</v>
      </c>
      <c r="BC62">
        <f t="shared" si="70"/>
        <v>132</v>
      </c>
      <c r="BD62">
        <f t="shared" si="71"/>
        <v>104</v>
      </c>
      <c r="BE62">
        <f t="shared" si="72"/>
        <v>163</v>
      </c>
      <c r="BF62">
        <f t="shared" si="17"/>
        <v>85.25</v>
      </c>
      <c r="BG62">
        <f t="shared" si="18"/>
        <v>85.240384615384613</v>
      </c>
      <c r="BH62">
        <f t="shared" si="19"/>
        <v>85.230399408284029</v>
      </c>
      <c r="BI62">
        <f t="shared" si="20"/>
        <v>85.220030154756486</v>
      </c>
      <c r="BJ62">
        <f t="shared" si="21"/>
        <v>85.209262083785589</v>
      </c>
      <c r="BK62">
        <f t="shared" si="22"/>
        <v>82.948079856238877</v>
      </c>
      <c r="BL62">
        <f t="shared" si="23"/>
        <v>83.715313696863433</v>
      </c>
      <c r="BM62">
        <f t="shared" si="24"/>
        <v>84.665902685204344</v>
      </c>
      <c r="BN62">
        <f t="shared" si="25"/>
        <v>85.34536048078914</v>
      </c>
      <c r="BO62">
        <f t="shared" si="26"/>
        <v>85.339412806973328</v>
      </c>
      <c r="BP62">
        <f t="shared" si="27"/>
        <v>86.890928684164606</v>
      </c>
      <c r="BQ62">
        <f t="shared" si="28"/>
        <v>86.944425941247857</v>
      </c>
      <c r="BR62">
        <f t="shared" si="29"/>
        <v>88.096134631295854</v>
      </c>
      <c r="BS62">
        <f t="shared" si="30"/>
        <v>89.638293655576462</v>
      </c>
      <c r="BT62">
        <f t="shared" si="31"/>
        <v>89.797458796175547</v>
      </c>
      <c r="BU62">
        <f t="shared" si="32"/>
        <v>89.962745672951542</v>
      </c>
      <c r="BV62">
        <f t="shared" si="33"/>
        <v>90.134389737295834</v>
      </c>
      <c r="BW62">
        <f t="shared" si="34"/>
        <v>90.312635496422601</v>
      </c>
      <c r="BX62">
        <f t="shared" si="35"/>
        <v>91.786198400131155</v>
      </c>
      <c r="BY62">
        <f t="shared" si="36"/>
        <v>92.027975261674655</v>
      </c>
      <c r="BZ62">
        <f t="shared" si="37"/>
        <v>92.279051233277542</v>
      </c>
      <c r="CA62">
        <f t="shared" si="38"/>
        <v>92.539783973018984</v>
      </c>
      <c r="CB62">
        <f t="shared" si="39"/>
        <v>92.8105448950582</v>
      </c>
      <c r="CC62">
        <f t="shared" si="40"/>
        <v>93.091719698714286</v>
      </c>
      <c r="CD62">
        <f t="shared" si="41"/>
        <v>91.595247379434042</v>
      </c>
      <c r="CE62">
        <f t="shared" si="42"/>
        <v>91.118141509412283</v>
      </c>
      <c r="CF62">
        <f t="shared" si="43"/>
        <v>88.353454644389657</v>
      </c>
      <c r="CG62">
        <f t="shared" si="44"/>
        <v>88.4728182845585</v>
      </c>
      <c r="CH62">
        <f t="shared" si="45"/>
        <v>88.597142656449805</v>
      </c>
      <c r="CI62">
        <f t="shared" si="46"/>
        <v>88.726632781379237</v>
      </c>
      <c r="CJ62">
        <f t="shared" si="47"/>
        <v>88.861502113172421</v>
      </c>
      <c r="CK62">
        <f t="shared" si="48"/>
        <v>89.001972883533455</v>
      </c>
    </row>
    <row r="63" spans="2:89" hidden="1" x14ac:dyDescent="0.3">
      <c r="B63" t="s">
        <v>178</v>
      </c>
      <c r="C63" t="s">
        <v>179</v>
      </c>
      <c r="D63" t="s">
        <v>44</v>
      </c>
      <c r="E63" t="s">
        <v>35</v>
      </c>
      <c r="F63">
        <v>216</v>
      </c>
      <c r="G63">
        <v>226</v>
      </c>
      <c r="H63">
        <v>254</v>
      </c>
      <c r="I63">
        <v>235</v>
      </c>
      <c r="J63">
        <v>160</v>
      </c>
      <c r="K63">
        <v>44</v>
      </c>
      <c r="L63">
        <v>134</v>
      </c>
      <c r="M63">
        <v>146</v>
      </c>
      <c r="N63">
        <v>130</v>
      </c>
      <c r="O63">
        <v>66</v>
      </c>
      <c r="P63">
        <v>78</v>
      </c>
      <c r="Q63">
        <v>60</v>
      </c>
      <c r="R63">
        <v>63</v>
      </c>
      <c r="S63">
        <v>35</v>
      </c>
      <c r="T63">
        <v>8</v>
      </c>
      <c r="U63">
        <v>46</v>
      </c>
      <c r="V63">
        <v>77</v>
      </c>
      <c r="W63">
        <v>61</v>
      </c>
      <c r="X63">
        <v>107</v>
      </c>
      <c r="Y63">
        <v>282</v>
      </c>
      <c r="Z63">
        <v>344</v>
      </c>
      <c r="AA63">
        <v>252</v>
      </c>
      <c r="AB63">
        <v>142</v>
      </c>
      <c r="AC63">
        <v>39</v>
      </c>
      <c r="AD63">
        <v>154</v>
      </c>
      <c r="AE63">
        <v>86</v>
      </c>
      <c r="AF63">
        <f t="shared" si="12"/>
        <v>216</v>
      </c>
      <c r="AG63">
        <f t="shared" si="67"/>
        <v>226</v>
      </c>
      <c r="AH63">
        <f t="shared" si="68"/>
        <v>118.5</v>
      </c>
      <c r="AI63">
        <f t="shared" si="69"/>
        <v>235</v>
      </c>
      <c r="AJ63">
        <f t="shared" si="49"/>
        <v>160</v>
      </c>
      <c r="AK63">
        <f t="shared" si="50"/>
        <v>118.5</v>
      </c>
      <c r="AL63">
        <f t="shared" si="51"/>
        <v>134</v>
      </c>
      <c r="AM63">
        <f t="shared" si="52"/>
        <v>146</v>
      </c>
      <c r="AN63">
        <f t="shared" si="53"/>
        <v>130</v>
      </c>
      <c r="AO63">
        <f t="shared" si="54"/>
        <v>66</v>
      </c>
      <c r="AP63">
        <f t="shared" si="55"/>
        <v>78</v>
      </c>
      <c r="AQ63">
        <f t="shared" si="56"/>
        <v>60</v>
      </c>
      <c r="AR63">
        <f t="shared" si="57"/>
        <v>63</v>
      </c>
      <c r="AS63">
        <f t="shared" si="58"/>
        <v>118.5</v>
      </c>
      <c r="AT63">
        <f t="shared" si="59"/>
        <v>118.5</v>
      </c>
      <c r="AU63">
        <f t="shared" si="60"/>
        <v>118.5</v>
      </c>
      <c r="AV63">
        <f t="shared" si="61"/>
        <v>77</v>
      </c>
      <c r="AW63">
        <f t="shared" si="62"/>
        <v>61</v>
      </c>
      <c r="AX63">
        <f t="shared" si="63"/>
        <v>107</v>
      </c>
      <c r="AY63">
        <f t="shared" si="64"/>
        <v>118.5</v>
      </c>
      <c r="AZ63">
        <f t="shared" si="65"/>
        <v>118.5</v>
      </c>
      <c r="BA63">
        <f t="shared" si="66"/>
        <v>118.5</v>
      </c>
      <c r="BB63">
        <f t="shared" si="13"/>
        <v>142</v>
      </c>
      <c r="BC63">
        <f t="shared" si="70"/>
        <v>118.5</v>
      </c>
      <c r="BD63">
        <f t="shared" si="71"/>
        <v>154</v>
      </c>
      <c r="BE63">
        <f t="shared" si="72"/>
        <v>86</v>
      </c>
      <c r="BF63">
        <f t="shared" si="17"/>
        <v>123.36538461538461</v>
      </c>
      <c r="BG63">
        <f t="shared" si="18"/>
        <v>119.80251479289942</v>
      </c>
      <c r="BH63">
        <f t="shared" si="19"/>
        <v>115.71799613108784</v>
      </c>
      <c r="BI63">
        <f t="shared" si="20"/>
        <v>115.61099598228354</v>
      </c>
      <c r="BJ63">
        <f t="shared" si="21"/>
        <v>111.01911121237137</v>
      </c>
      <c r="BK63">
        <f t="shared" si="22"/>
        <v>109.13523087438564</v>
      </c>
      <c r="BL63">
        <f t="shared" si="23"/>
        <v>108.7750474464774</v>
      </c>
      <c r="BM63">
        <f t="shared" si="24"/>
        <v>107.80485696364961</v>
      </c>
      <c r="BN63">
        <f t="shared" si="25"/>
        <v>106.33581300071305</v>
      </c>
      <c r="BO63">
        <f t="shared" si="26"/>
        <v>105.42565196227893</v>
      </c>
      <c r="BP63">
        <f t="shared" si="27"/>
        <v>106.94202319159737</v>
      </c>
      <c r="BQ63">
        <f t="shared" si="28"/>
        <v>108.05517792973572</v>
      </c>
      <c r="BR63">
        <f t="shared" si="29"/>
        <v>109.90345400395633</v>
      </c>
      <c r="BS63">
        <f t="shared" si="30"/>
        <v>111.70743300410851</v>
      </c>
      <c r="BT63">
        <f t="shared" si="31"/>
        <v>111.44618042734345</v>
      </c>
      <c r="BU63">
        <f t="shared" si="32"/>
        <v>111.17487967454896</v>
      </c>
      <c r="BV63">
        <f t="shared" si="33"/>
        <v>110.89314427741624</v>
      </c>
      <c r="BW63">
        <f t="shared" si="34"/>
        <v>112.19672674962455</v>
      </c>
      <c r="BX63">
        <f t="shared" si="35"/>
        <v>114.16583162461012</v>
      </c>
      <c r="BY63">
        <f t="shared" si="36"/>
        <v>114.44144053324898</v>
      </c>
      <c r="BZ63">
        <f t="shared" si="37"/>
        <v>114.28534209222009</v>
      </c>
      <c r="CA63">
        <f t="shared" si="38"/>
        <v>114.12323986499779</v>
      </c>
      <c r="CB63">
        <f t="shared" si="39"/>
        <v>113.95490293672843</v>
      </c>
      <c r="CC63">
        <f t="shared" si="40"/>
        <v>112.87624535737187</v>
      </c>
      <c r="CD63">
        <f t="shared" si="41"/>
        <v>112.65994710188616</v>
      </c>
      <c r="CE63">
        <f t="shared" si="42"/>
        <v>111.06994506734333</v>
      </c>
      <c r="CF63">
        <f t="shared" si="43"/>
        <v>112.0341737237796</v>
      </c>
      <c r="CG63">
        <f t="shared" si="44"/>
        <v>111.59835792025632</v>
      </c>
      <c r="CH63">
        <f t="shared" si="45"/>
        <v>111.28281342515464</v>
      </c>
      <c r="CI63">
        <f t="shared" si="46"/>
        <v>111.11222947492645</v>
      </c>
      <c r="CJ63">
        <f t="shared" si="47"/>
        <v>110.93919999387425</v>
      </c>
      <c r="CK63">
        <f t="shared" si="48"/>
        <v>110.93612648547052</v>
      </c>
    </row>
    <row r="64" spans="2:89" hidden="1" x14ac:dyDescent="0.3">
      <c r="B64" t="s">
        <v>180</v>
      </c>
      <c r="C64" t="s">
        <v>181</v>
      </c>
      <c r="D64" t="s">
        <v>12</v>
      </c>
      <c r="E64" t="s">
        <v>35</v>
      </c>
      <c r="F64">
        <v>32</v>
      </c>
      <c r="G64">
        <v>16</v>
      </c>
      <c r="H64">
        <v>14</v>
      </c>
      <c r="I64">
        <v>37</v>
      </c>
      <c r="J64">
        <v>63</v>
      </c>
      <c r="K64">
        <v>125</v>
      </c>
      <c r="L64">
        <v>190</v>
      </c>
      <c r="M64">
        <v>200</v>
      </c>
      <c r="N64">
        <v>293</v>
      </c>
      <c r="O64">
        <v>132</v>
      </c>
      <c r="P64">
        <v>130</v>
      </c>
      <c r="Q64">
        <v>173</v>
      </c>
      <c r="R64">
        <v>59</v>
      </c>
      <c r="S64">
        <v>30</v>
      </c>
      <c r="T64">
        <v>7</v>
      </c>
      <c r="U64">
        <v>33</v>
      </c>
      <c r="V64">
        <v>15</v>
      </c>
      <c r="W64">
        <v>1</v>
      </c>
      <c r="X64">
        <v>0</v>
      </c>
      <c r="Y64">
        <v>0</v>
      </c>
      <c r="Z64">
        <v>0</v>
      </c>
      <c r="AA64">
        <v>0</v>
      </c>
      <c r="AB64">
        <v>71</v>
      </c>
      <c r="AC64">
        <v>156</v>
      </c>
      <c r="AD64">
        <v>144</v>
      </c>
      <c r="AE64">
        <v>160</v>
      </c>
      <c r="AF64">
        <f t="shared" si="12"/>
        <v>32</v>
      </c>
      <c r="AG64">
        <f t="shared" si="67"/>
        <v>48</v>
      </c>
      <c r="AH64">
        <f t="shared" si="68"/>
        <v>48</v>
      </c>
      <c r="AI64">
        <f t="shared" si="69"/>
        <v>37</v>
      </c>
      <c r="AJ64">
        <f t="shared" si="49"/>
        <v>63</v>
      </c>
      <c r="AK64">
        <f t="shared" si="50"/>
        <v>48</v>
      </c>
      <c r="AL64">
        <f t="shared" si="51"/>
        <v>48</v>
      </c>
      <c r="AM64">
        <f t="shared" si="52"/>
        <v>48</v>
      </c>
      <c r="AN64">
        <f t="shared" si="53"/>
        <v>48</v>
      </c>
      <c r="AO64">
        <f t="shared" si="54"/>
        <v>48</v>
      </c>
      <c r="AP64">
        <f t="shared" si="55"/>
        <v>48</v>
      </c>
      <c r="AQ64">
        <f t="shared" si="56"/>
        <v>48</v>
      </c>
      <c r="AR64">
        <f t="shared" si="57"/>
        <v>59</v>
      </c>
      <c r="AS64">
        <f t="shared" si="58"/>
        <v>30</v>
      </c>
      <c r="AT64">
        <f t="shared" si="59"/>
        <v>48</v>
      </c>
      <c r="AU64">
        <f t="shared" si="60"/>
        <v>33</v>
      </c>
      <c r="AV64">
        <f t="shared" si="61"/>
        <v>48</v>
      </c>
      <c r="AW64">
        <f t="shared" si="62"/>
        <v>48</v>
      </c>
      <c r="AX64">
        <f t="shared" si="63"/>
        <v>48</v>
      </c>
      <c r="AY64">
        <f t="shared" si="64"/>
        <v>48</v>
      </c>
      <c r="AZ64">
        <f t="shared" si="65"/>
        <v>48</v>
      </c>
      <c r="BA64">
        <f t="shared" si="66"/>
        <v>48</v>
      </c>
      <c r="BB64">
        <f t="shared" si="13"/>
        <v>71</v>
      </c>
      <c r="BC64">
        <f t="shared" si="70"/>
        <v>48</v>
      </c>
      <c r="BD64">
        <f t="shared" si="71"/>
        <v>48</v>
      </c>
      <c r="BE64">
        <f t="shared" si="72"/>
        <v>48</v>
      </c>
      <c r="BF64">
        <f t="shared" si="17"/>
        <v>47.57692307692308</v>
      </c>
      <c r="BG64">
        <f t="shared" si="18"/>
        <v>48.176035502958584</v>
      </c>
      <c r="BH64">
        <f t="shared" si="19"/>
        <v>48.182806099226212</v>
      </c>
      <c r="BI64">
        <f t="shared" si="20"/>
        <v>48.189837103042606</v>
      </c>
      <c r="BJ64">
        <f t="shared" si="21"/>
        <v>48.620215453159631</v>
      </c>
      <c r="BK64">
        <f t="shared" si="22"/>
        <v>48.067146816742692</v>
      </c>
      <c r="BL64">
        <f t="shared" si="23"/>
        <v>48.069729386617411</v>
      </c>
      <c r="BM64">
        <f t="shared" si="24"/>
        <v>48.072411286102707</v>
      </c>
      <c r="BN64">
        <f t="shared" si="25"/>
        <v>48.075196335568201</v>
      </c>
      <c r="BO64">
        <f t="shared" si="26"/>
        <v>48.078088502320824</v>
      </c>
      <c r="BP64">
        <f t="shared" si="27"/>
        <v>48.081091906256233</v>
      </c>
      <c r="BQ64">
        <f t="shared" si="28"/>
        <v>48.084210825727624</v>
      </c>
      <c r="BR64">
        <f t="shared" si="29"/>
        <v>48.087449703640232</v>
      </c>
      <c r="BS64">
        <f t="shared" si="30"/>
        <v>47.667736230703312</v>
      </c>
      <c r="BT64">
        <f t="shared" si="31"/>
        <v>48.347264547268814</v>
      </c>
      <c r="BU64">
        <f t="shared" si="32"/>
        <v>48.360620876009925</v>
      </c>
      <c r="BV64">
        <f t="shared" si="33"/>
        <v>48.951413986625695</v>
      </c>
      <c r="BW64">
        <f t="shared" si="34"/>
        <v>48.98800683226515</v>
      </c>
      <c r="BX64">
        <f t="shared" si="35"/>
        <v>49.026007095044584</v>
      </c>
      <c r="BY64">
        <f t="shared" si="36"/>
        <v>49.065468906392454</v>
      </c>
      <c r="BZ64">
        <f t="shared" si="37"/>
        <v>49.10644847971524</v>
      </c>
      <c r="CA64">
        <f t="shared" si="38"/>
        <v>49.149004190473519</v>
      </c>
      <c r="CB64">
        <f t="shared" si="39"/>
        <v>49.193196659337872</v>
      </c>
      <c r="CC64">
        <f t="shared" si="40"/>
        <v>48.354473453927781</v>
      </c>
      <c r="CD64">
        <f t="shared" si="41"/>
        <v>48.368107048309632</v>
      </c>
      <c r="CE64">
        <f t="shared" si="42"/>
        <v>48.382265011706146</v>
      </c>
      <c r="CF64">
        <f t="shared" si="43"/>
        <v>48.39696751215638</v>
      </c>
      <c r="CG64">
        <f t="shared" si="44"/>
        <v>48.428507682742278</v>
      </c>
      <c r="CH64">
        <f t="shared" si="45"/>
        <v>48.438218151195507</v>
      </c>
      <c r="CI64">
        <f t="shared" si="46"/>
        <v>48.448041691655853</v>
      </c>
      <c r="CJ64">
        <f t="shared" si="47"/>
        <v>48.457972637371753</v>
      </c>
      <c r="CK64">
        <f t="shared" si="48"/>
        <v>48.451732529072231</v>
      </c>
    </row>
    <row r="65" spans="2:89" hidden="1" x14ac:dyDescent="0.3">
      <c r="B65" t="s">
        <v>182</v>
      </c>
      <c r="C65" t="s">
        <v>183</v>
      </c>
      <c r="D65" t="s">
        <v>44</v>
      </c>
      <c r="E65" t="s">
        <v>35</v>
      </c>
      <c r="F65">
        <v>39</v>
      </c>
      <c r="G65">
        <v>32</v>
      </c>
      <c r="H65">
        <v>16</v>
      </c>
      <c r="I65">
        <v>21</v>
      </c>
      <c r="J65">
        <v>26</v>
      </c>
      <c r="K65">
        <v>56</v>
      </c>
      <c r="L65">
        <v>57</v>
      </c>
      <c r="M65">
        <v>57</v>
      </c>
      <c r="N65">
        <v>52</v>
      </c>
      <c r="O65">
        <v>32</v>
      </c>
      <c r="P65">
        <v>47</v>
      </c>
      <c r="Q65">
        <v>52</v>
      </c>
      <c r="R65">
        <v>40</v>
      </c>
      <c r="S65">
        <v>30</v>
      </c>
      <c r="T65">
        <v>10</v>
      </c>
      <c r="U65">
        <v>25</v>
      </c>
      <c r="V65">
        <v>31</v>
      </c>
      <c r="W65">
        <v>82</v>
      </c>
      <c r="X65">
        <v>23</v>
      </c>
      <c r="Y65">
        <v>51</v>
      </c>
      <c r="Z65">
        <v>32</v>
      </c>
      <c r="AA65">
        <v>38</v>
      </c>
      <c r="AB65">
        <v>46</v>
      </c>
      <c r="AC65">
        <v>64</v>
      </c>
      <c r="AD65">
        <v>85</v>
      </c>
      <c r="AE65">
        <v>61</v>
      </c>
      <c r="AF65">
        <f t="shared" si="12"/>
        <v>39</v>
      </c>
      <c r="AG65">
        <f t="shared" si="67"/>
        <v>32</v>
      </c>
      <c r="AH65">
        <f t="shared" si="68"/>
        <v>39.5</v>
      </c>
      <c r="AI65">
        <f t="shared" si="69"/>
        <v>21</v>
      </c>
      <c r="AJ65">
        <f t="shared" si="49"/>
        <v>26</v>
      </c>
      <c r="AK65">
        <f t="shared" si="50"/>
        <v>56</v>
      </c>
      <c r="AL65">
        <f t="shared" si="51"/>
        <v>57</v>
      </c>
      <c r="AM65">
        <f t="shared" si="52"/>
        <v>57</v>
      </c>
      <c r="AN65">
        <f t="shared" si="53"/>
        <v>52</v>
      </c>
      <c r="AO65">
        <f t="shared" si="54"/>
        <v>32</v>
      </c>
      <c r="AP65">
        <f t="shared" si="55"/>
        <v>47</v>
      </c>
      <c r="AQ65">
        <f t="shared" si="56"/>
        <v>52</v>
      </c>
      <c r="AR65">
        <f t="shared" si="57"/>
        <v>40</v>
      </c>
      <c r="AS65">
        <f t="shared" si="58"/>
        <v>30</v>
      </c>
      <c r="AT65">
        <f t="shared" si="59"/>
        <v>39.5</v>
      </c>
      <c r="AU65">
        <f t="shared" si="60"/>
        <v>25</v>
      </c>
      <c r="AV65">
        <f t="shared" si="61"/>
        <v>31</v>
      </c>
      <c r="AW65">
        <f t="shared" si="62"/>
        <v>39.5</v>
      </c>
      <c r="AX65">
        <f t="shared" si="63"/>
        <v>23</v>
      </c>
      <c r="AY65">
        <f t="shared" si="64"/>
        <v>51</v>
      </c>
      <c r="AZ65">
        <f t="shared" si="65"/>
        <v>32</v>
      </c>
      <c r="BA65">
        <f t="shared" si="66"/>
        <v>38</v>
      </c>
      <c r="BB65">
        <f t="shared" si="13"/>
        <v>46</v>
      </c>
      <c r="BC65">
        <f t="shared" si="70"/>
        <v>64</v>
      </c>
      <c r="BD65">
        <f t="shared" si="71"/>
        <v>39.5</v>
      </c>
      <c r="BE65">
        <f t="shared" si="72"/>
        <v>61</v>
      </c>
      <c r="BF65">
        <f t="shared" si="17"/>
        <v>41.153846153846153</v>
      </c>
      <c r="BG65">
        <f t="shared" si="18"/>
        <v>41.236686390532547</v>
      </c>
      <c r="BH65">
        <f t="shared" si="19"/>
        <v>41.591943559399176</v>
      </c>
      <c r="BI65">
        <f t="shared" si="20"/>
        <v>41.672402927068376</v>
      </c>
      <c r="BJ65">
        <f t="shared" si="21"/>
        <v>42.467495347340247</v>
      </c>
      <c r="BK65">
        <f t="shared" si="22"/>
        <v>43.100860553007173</v>
      </c>
      <c r="BL65">
        <f t="shared" si="23"/>
        <v>42.604739805045909</v>
      </c>
      <c r="BM65">
        <f t="shared" si="24"/>
        <v>42.051075951393834</v>
      </c>
      <c r="BN65">
        <f t="shared" si="25"/>
        <v>41.476117334139744</v>
      </c>
      <c r="BO65">
        <f t="shared" si="26"/>
        <v>41.071352616222036</v>
      </c>
      <c r="BP65">
        <f t="shared" si="27"/>
        <v>41.420250793769043</v>
      </c>
      <c r="BQ65">
        <f t="shared" si="28"/>
        <v>41.205645055067855</v>
      </c>
      <c r="BR65">
        <f t="shared" si="29"/>
        <v>40.790477557185845</v>
      </c>
      <c r="BS65">
        <f t="shared" si="30"/>
        <v>40.820880540154533</v>
      </c>
      <c r="BT65">
        <f t="shared" si="31"/>
        <v>41.237068253237403</v>
      </c>
      <c r="BU65">
        <f t="shared" si="32"/>
        <v>41.303878570669596</v>
      </c>
      <c r="BV65">
        <f t="shared" si="33"/>
        <v>41.930950823387668</v>
      </c>
      <c r="BW65">
        <f t="shared" si="34"/>
        <v>42.351372008902587</v>
      </c>
      <c r="BX65">
        <f t="shared" si="35"/>
        <v>42.461040163091148</v>
      </c>
      <c r="BY65">
        <f t="shared" si="36"/>
        <v>43.209541707825423</v>
      </c>
      <c r="BZ65">
        <f t="shared" si="37"/>
        <v>42.909908696587927</v>
      </c>
      <c r="CA65">
        <f t="shared" si="38"/>
        <v>43.329520569533621</v>
      </c>
      <c r="CB65">
        <f t="shared" si="39"/>
        <v>43.534502129900297</v>
      </c>
      <c r="CC65">
        <f t="shared" si="40"/>
        <v>43.439675288742627</v>
      </c>
      <c r="CD65">
        <f t="shared" si="41"/>
        <v>42.648893569078872</v>
      </c>
      <c r="CE65">
        <f t="shared" si="42"/>
        <v>42.77000486019729</v>
      </c>
      <c r="CF65">
        <f t="shared" si="43"/>
        <v>42.068851200974116</v>
      </c>
      <c r="CG65">
        <f t="shared" si="44"/>
        <v>42.104043702786726</v>
      </c>
      <c r="CH65">
        <f t="shared" si="45"/>
        <v>42.137403599411897</v>
      </c>
      <c r="CI65">
        <f t="shared" si="46"/>
        <v>42.158382831720068</v>
      </c>
      <c r="CJ65">
        <f t="shared" si="47"/>
        <v>42.177074366514368</v>
      </c>
      <c r="CK65">
        <f t="shared" si="48"/>
        <v>42.165904328790283</v>
      </c>
    </row>
    <row r="66" spans="2:89" hidden="1" x14ac:dyDescent="0.3">
      <c r="B66" t="s">
        <v>184</v>
      </c>
      <c r="C66" t="s">
        <v>300</v>
      </c>
      <c r="D66" t="s">
        <v>44</v>
      </c>
      <c r="E66" t="s">
        <v>35</v>
      </c>
      <c r="F66">
        <v>8</v>
      </c>
      <c r="G66">
        <v>17</v>
      </c>
      <c r="H66">
        <v>17</v>
      </c>
      <c r="I66">
        <v>26</v>
      </c>
      <c r="J66">
        <v>19</v>
      </c>
      <c r="K66">
        <v>9</v>
      </c>
      <c r="L66">
        <v>28</v>
      </c>
      <c r="M66">
        <v>43</v>
      </c>
      <c r="N66">
        <v>81</v>
      </c>
      <c r="O66">
        <v>25</v>
      </c>
      <c r="P66">
        <v>16</v>
      </c>
      <c r="Q66">
        <v>14</v>
      </c>
      <c r="R66">
        <v>13</v>
      </c>
      <c r="S66">
        <v>5</v>
      </c>
      <c r="T66">
        <v>1</v>
      </c>
      <c r="U66">
        <v>9</v>
      </c>
      <c r="V66">
        <v>13</v>
      </c>
      <c r="W66">
        <v>9</v>
      </c>
      <c r="X66">
        <v>8</v>
      </c>
      <c r="Y66">
        <v>13</v>
      </c>
      <c r="Z66">
        <v>12</v>
      </c>
      <c r="AA66">
        <v>10</v>
      </c>
      <c r="AB66">
        <v>9</v>
      </c>
      <c r="AC66">
        <v>10</v>
      </c>
      <c r="AD66">
        <v>19</v>
      </c>
      <c r="AE66">
        <v>15</v>
      </c>
      <c r="AF66">
        <f t="shared" si="12"/>
        <v>8</v>
      </c>
      <c r="AG66">
        <f t="shared" si="67"/>
        <v>17</v>
      </c>
      <c r="AH66">
        <f t="shared" si="68"/>
        <v>17</v>
      </c>
      <c r="AI66">
        <f t="shared" si="69"/>
        <v>26</v>
      </c>
      <c r="AJ66">
        <f t="shared" si="49"/>
        <v>19</v>
      </c>
      <c r="AK66">
        <f t="shared" si="50"/>
        <v>9</v>
      </c>
      <c r="AL66">
        <f t="shared" si="51"/>
        <v>13</v>
      </c>
      <c r="AM66">
        <f t="shared" si="52"/>
        <v>13</v>
      </c>
      <c r="AN66">
        <f t="shared" si="53"/>
        <v>13</v>
      </c>
      <c r="AO66">
        <f t="shared" si="54"/>
        <v>25</v>
      </c>
      <c r="AP66">
        <f t="shared" si="55"/>
        <v>16</v>
      </c>
      <c r="AQ66">
        <f t="shared" si="56"/>
        <v>14</v>
      </c>
      <c r="AR66">
        <f t="shared" si="57"/>
        <v>13</v>
      </c>
      <c r="AS66">
        <f t="shared" si="58"/>
        <v>13</v>
      </c>
      <c r="AT66">
        <f t="shared" si="59"/>
        <v>13</v>
      </c>
      <c r="AU66">
        <f t="shared" si="60"/>
        <v>9</v>
      </c>
      <c r="AV66">
        <f t="shared" si="61"/>
        <v>13</v>
      </c>
      <c r="AW66">
        <f t="shared" si="62"/>
        <v>9</v>
      </c>
      <c r="AX66">
        <f t="shared" si="63"/>
        <v>8</v>
      </c>
      <c r="AY66">
        <f t="shared" si="64"/>
        <v>13</v>
      </c>
      <c r="AZ66">
        <f t="shared" si="65"/>
        <v>12</v>
      </c>
      <c r="BA66">
        <f t="shared" si="66"/>
        <v>10</v>
      </c>
      <c r="BB66">
        <f t="shared" si="13"/>
        <v>9</v>
      </c>
      <c r="BC66">
        <f t="shared" si="70"/>
        <v>10</v>
      </c>
      <c r="BD66">
        <f t="shared" si="71"/>
        <v>19</v>
      </c>
      <c r="BE66">
        <f t="shared" si="72"/>
        <v>15</v>
      </c>
      <c r="BF66">
        <f t="shared" si="17"/>
        <v>13.692307692307692</v>
      </c>
      <c r="BG66">
        <f t="shared" si="18"/>
        <v>13.911242603550296</v>
      </c>
      <c r="BH66">
        <f t="shared" si="19"/>
        <v>13.792444242148385</v>
      </c>
      <c r="BI66">
        <f t="shared" si="20"/>
        <v>13.669076713000246</v>
      </c>
      <c r="BJ66">
        <f t="shared" si="21"/>
        <v>13.194810432731025</v>
      </c>
      <c r="BK66">
        <f t="shared" si="22"/>
        <v>12.971533910912987</v>
      </c>
      <c r="BL66">
        <f t="shared" si="23"/>
        <v>13.124285215178871</v>
      </c>
      <c r="BM66">
        <f t="shared" si="24"/>
        <v>13.129065415762673</v>
      </c>
      <c r="BN66">
        <f t="shared" si="25"/>
        <v>13.134029470215085</v>
      </c>
      <c r="BO66">
        <f t="shared" si="26"/>
        <v>13.139184449838741</v>
      </c>
      <c r="BP66">
        <f t="shared" si="27"/>
        <v>12.682999236370998</v>
      </c>
      <c r="BQ66">
        <f t="shared" si="28"/>
        <v>12.555422283923731</v>
      </c>
      <c r="BR66">
        <f t="shared" si="29"/>
        <v>12.499861602536184</v>
      </c>
      <c r="BS66">
        <f t="shared" si="30"/>
        <v>12.480625510326036</v>
      </c>
      <c r="BT66">
        <f t="shared" si="31"/>
        <v>12.460649568415498</v>
      </c>
      <c r="BU66">
        <f t="shared" si="32"/>
        <v>12.439905321046863</v>
      </c>
      <c r="BV66">
        <f t="shared" si="33"/>
        <v>12.572209371856358</v>
      </c>
      <c r="BW66">
        <f t="shared" si="34"/>
        <v>12.555755886158524</v>
      </c>
      <c r="BX66">
        <f t="shared" si="35"/>
        <v>12.692515727933852</v>
      </c>
      <c r="BY66">
        <f t="shared" si="36"/>
        <v>12.872997102085154</v>
      </c>
      <c r="BZ66">
        <f t="shared" si="37"/>
        <v>12.868112375242276</v>
      </c>
      <c r="CA66">
        <f t="shared" si="38"/>
        <v>12.901501312751595</v>
      </c>
      <c r="CB66">
        <f t="shared" si="39"/>
        <v>13.013097517088195</v>
      </c>
      <c r="CC66">
        <f t="shared" si="40"/>
        <v>13.167447421591586</v>
      </c>
      <c r="CD66">
        <f t="shared" si="41"/>
        <v>13.289272322422031</v>
      </c>
      <c r="CE66">
        <f t="shared" si="42"/>
        <v>13.069628950207495</v>
      </c>
      <c r="CF66">
        <f t="shared" si="43"/>
        <v>12.99538390983086</v>
      </c>
      <c r="CG66">
        <f t="shared" si="44"/>
        <v>12.968579148966366</v>
      </c>
      <c r="CH66">
        <f t="shared" si="45"/>
        <v>12.932322862251599</v>
      </c>
      <c r="CI66">
        <f t="shared" si="46"/>
        <v>12.899241270717111</v>
      </c>
      <c r="CJ66">
        <f t="shared" si="47"/>
        <v>12.869632215244682</v>
      </c>
      <c r="CK66">
        <f t="shared" si="48"/>
        <v>12.857125360725975</v>
      </c>
    </row>
    <row r="67" spans="2:89" hidden="1" x14ac:dyDescent="0.3">
      <c r="B67" t="s">
        <v>186</v>
      </c>
      <c r="C67" t="s">
        <v>187</v>
      </c>
      <c r="D67" t="s">
        <v>44</v>
      </c>
      <c r="E67" t="s">
        <v>35</v>
      </c>
      <c r="F67">
        <v>143</v>
      </c>
      <c r="G67">
        <v>92</v>
      </c>
      <c r="H67">
        <v>115</v>
      </c>
      <c r="I67">
        <v>83</v>
      </c>
      <c r="J67">
        <v>133</v>
      </c>
      <c r="K67">
        <v>154</v>
      </c>
      <c r="L67">
        <v>326</v>
      </c>
      <c r="M67">
        <v>235</v>
      </c>
      <c r="N67">
        <v>303</v>
      </c>
      <c r="O67">
        <v>39</v>
      </c>
      <c r="P67">
        <v>28</v>
      </c>
      <c r="Q67">
        <v>36</v>
      </c>
      <c r="R67">
        <v>31</v>
      </c>
      <c r="S67">
        <v>465</v>
      </c>
      <c r="T67">
        <v>7</v>
      </c>
      <c r="U67">
        <v>17</v>
      </c>
      <c r="V67">
        <v>20</v>
      </c>
      <c r="W67">
        <v>20</v>
      </c>
      <c r="X67">
        <v>116</v>
      </c>
      <c r="Y67">
        <v>256</v>
      </c>
      <c r="Z67">
        <v>85</v>
      </c>
      <c r="AA67">
        <v>62</v>
      </c>
      <c r="AB67">
        <v>81</v>
      </c>
      <c r="AC67">
        <v>46</v>
      </c>
      <c r="AD67">
        <v>37</v>
      </c>
      <c r="AE67">
        <v>136</v>
      </c>
      <c r="AF67">
        <f t="shared" si="12"/>
        <v>143</v>
      </c>
      <c r="AG67">
        <f t="shared" si="67"/>
        <v>92</v>
      </c>
      <c r="AH67">
        <f t="shared" si="68"/>
        <v>115</v>
      </c>
      <c r="AI67">
        <f t="shared" si="69"/>
        <v>83</v>
      </c>
      <c r="AJ67">
        <f t="shared" si="49"/>
        <v>133</v>
      </c>
      <c r="AK67">
        <f t="shared" si="50"/>
        <v>154</v>
      </c>
      <c r="AL67">
        <f t="shared" si="51"/>
        <v>84</v>
      </c>
      <c r="AM67">
        <f t="shared" si="52"/>
        <v>84</v>
      </c>
      <c r="AN67">
        <f t="shared" si="53"/>
        <v>84</v>
      </c>
      <c r="AO67">
        <f t="shared" si="54"/>
        <v>84</v>
      </c>
      <c r="AP67">
        <f t="shared" si="55"/>
        <v>84</v>
      </c>
      <c r="AQ67">
        <f t="shared" si="56"/>
        <v>84</v>
      </c>
      <c r="AR67">
        <f t="shared" si="57"/>
        <v>84</v>
      </c>
      <c r="AS67">
        <f t="shared" si="58"/>
        <v>84</v>
      </c>
      <c r="AT67">
        <f t="shared" si="59"/>
        <v>84</v>
      </c>
      <c r="AU67">
        <f t="shared" si="60"/>
        <v>84</v>
      </c>
      <c r="AV67">
        <f t="shared" si="61"/>
        <v>84</v>
      </c>
      <c r="AW67">
        <f t="shared" si="62"/>
        <v>84</v>
      </c>
      <c r="AX67">
        <f t="shared" si="63"/>
        <v>116</v>
      </c>
      <c r="AY67">
        <f t="shared" si="64"/>
        <v>84</v>
      </c>
      <c r="AZ67">
        <f t="shared" si="65"/>
        <v>85</v>
      </c>
      <c r="BA67">
        <f t="shared" si="66"/>
        <v>62</v>
      </c>
      <c r="BB67">
        <f t="shared" si="13"/>
        <v>81</v>
      </c>
      <c r="BC67">
        <f t="shared" si="70"/>
        <v>46</v>
      </c>
      <c r="BD67">
        <f t="shared" si="71"/>
        <v>84</v>
      </c>
      <c r="BE67">
        <f t="shared" si="72"/>
        <v>136</v>
      </c>
      <c r="BF67">
        <f t="shared" si="17"/>
        <v>93.15384615384616</v>
      </c>
      <c r="BG67">
        <f t="shared" si="18"/>
        <v>91.23668639053254</v>
      </c>
      <c r="BH67">
        <f t="shared" si="19"/>
        <v>91.207328174783797</v>
      </c>
      <c r="BI67">
        <f t="shared" si="20"/>
        <v>90.292225412275485</v>
      </c>
      <c r="BJ67">
        <f t="shared" si="21"/>
        <v>90.57269562043993</v>
      </c>
      <c r="BK67">
        <f t="shared" si="22"/>
        <v>88.940876221226063</v>
      </c>
      <c r="BL67">
        <f t="shared" si="23"/>
        <v>86.438602229734755</v>
      </c>
      <c r="BM67">
        <f t="shared" si="24"/>
        <v>86.532394623186093</v>
      </c>
      <c r="BN67">
        <f t="shared" si="25"/>
        <v>86.629794416385565</v>
      </c>
      <c r="BO67">
        <f t="shared" si="26"/>
        <v>86.730940355477316</v>
      </c>
      <c r="BP67">
        <f t="shared" si="27"/>
        <v>86.835976522995679</v>
      </c>
      <c r="BQ67">
        <f t="shared" si="28"/>
        <v>86.945052543110876</v>
      </c>
      <c r="BR67">
        <f t="shared" si="29"/>
        <v>87.058323794768981</v>
      </c>
      <c r="BS67">
        <f t="shared" si="30"/>
        <v>87.175951633029328</v>
      </c>
      <c r="BT67">
        <f t="shared" si="31"/>
        <v>87.298103618915079</v>
      </c>
      <c r="BU67">
        <f t="shared" si="32"/>
        <v>87.424953758104124</v>
      </c>
      <c r="BV67">
        <f t="shared" si="33"/>
        <v>87.556682748800412</v>
      </c>
      <c r="BW67">
        <f t="shared" si="34"/>
        <v>87.693478239138912</v>
      </c>
      <c r="BX67">
        <f t="shared" si="35"/>
        <v>87.835535094490439</v>
      </c>
      <c r="BY67">
        <f t="shared" si="36"/>
        <v>86.752286444278511</v>
      </c>
      <c r="BZ67">
        <f t="shared" si="37"/>
        <v>86.858143615212299</v>
      </c>
      <c r="CA67">
        <f t="shared" si="38"/>
        <v>86.929610677335845</v>
      </c>
      <c r="CB67">
        <f t="shared" si="39"/>
        <v>87.888441857233374</v>
      </c>
      <c r="CC67">
        <f t="shared" si="40"/>
        <v>88.153381928665439</v>
      </c>
      <c r="CD67">
        <f t="shared" si="41"/>
        <v>89.774665848998737</v>
      </c>
      <c r="CE67">
        <f t="shared" si="42"/>
        <v>89.996768381652529</v>
      </c>
      <c r="CF67">
        <f t="shared" si="43"/>
        <v>88.227413319408399</v>
      </c>
      <c r="CG67">
        <f t="shared" si="44"/>
        <v>88.03793513346848</v>
      </c>
      <c r="CH67">
        <f t="shared" si="45"/>
        <v>87.914906238966012</v>
      </c>
      <c r="CI67">
        <f t="shared" si="46"/>
        <v>87.78827462604994</v>
      </c>
      <c r="CJ67">
        <f t="shared" si="47"/>
        <v>87.691968826579725</v>
      </c>
      <c r="CK67">
        <f t="shared" si="48"/>
        <v>87.581171642200488</v>
      </c>
    </row>
    <row r="68" spans="2:89" hidden="1" x14ac:dyDescent="0.3">
      <c r="B68" t="s">
        <v>188</v>
      </c>
      <c r="C68" t="s">
        <v>301</v>
      </c>
      <c r="D68" t="s">
        <v>44</v>
      </c>
      <c r="E68" t="s">
        <v>35</v>
      </c>
      <c r="F68">
        <v>7</v>
      </c>
      <c r="G68">
        <v>14</v>
      </c>
      <c r="H68">
        <v>15</v>
      </c>
      <c r="I68">
        <v>34</v>
      </c>
      <c r="J68">
        <v>27</v>
      </c>
      <c r="K68">
        <v>15</v>
      </c>
      <c r="L68">
        <v>29</v>
      </c>
      <c r="M68">
        <v>58</v>
      </c>
      <c r="N68">
        <v>80</v>
      </c>
      <c r="O68">
        <v>27</v>
      </c>
      <c r="P68">
        <v>22</v>
      </c>
      <c r="Q68">
        <v>23</v>
      </c>
      <c r="R68">
        <v>13</v>
      </c>
      <c r="S68">
        <v>10</v>
      </c>
      <c r="T68">
        <v>6</v>
      </c>
      <c r="U68">
        <v>9</v>
      </c>
      <c r="V68">
        <v>12</v>
      </c>
      <c r="W68">
        <v>16</v>
      </c>
      <c r="X68">
        <v>12</v>
      </c>
      <c r="Y68">
        <v>13</v>
      </c>
      <c r="Z68">
        <v>22</v>
      </c>
      <c r="AA68">
        <v>11</v>
      </c>
      <c r="AB68">
        <v>25</v>
      </c>
      <c r="AC68">
        <v>23</v>
      </c>
      <c r="AD68">
        <v>16</v>
      </c>
      <c r="AE68">
        <v>21</v>
      </c>
      <c r="AF68">
        <f t="shared" si="12"/>
        <v>16</v>
      </c>
      <c r="AG68">
        <f t="shared" si="67"/>
        <v>14</v>
      </c>
      <c r="AH68">
        <f t="shared" si="68"/>
        <v>15</v>
      </c>
      <c r="AI68">
        <f t="shared" si="69"/>
        <v>16</v>
      </c>
      <c r="AJ68">
        <f t="shared" si="49"/>
        <v>27</v>
      </c>
      <c r="AK68">
        <f t="shared" si="50"/>
        <v>15</v>
      </c>
      <c r="AL68">
        <f t="shared" si="51"/>
        <v>29</v>
      </c>
      <c r="AM68">
        <f t="shared" si="52"/>
        <v>16</v>
      </c>
      <c r="AN68">
        <f t="shared" si="53"/>
        <v>16</v>
      </c>
      <c r="AO68">
        <f t="shared" si="54"/>
        <v>27</v>
      </c>
      <c r="AP68">
        <f t="shared" si="55"/>
        <v>22</v>
      </c>
      <c r="AQ68">
        <f t="shared" si="56"/>
        <v>23</v>
      </c>
      <c r="AR68">
        <f t="shared" si="57"/>
        <v>13</v>
      </c>
      <c r="AS68">
        <f t="shared" si="58"/>
        <v>10</v>
      </c>
      <c r="AT68">
        <f t="shared" si="59"/>
        <v>16</v>
      </c>
      <c r="AU68">
        <f t="shared" si="60"/>
        <v>9</v>
      </c>
      <c r="AV68">
        <f t="shared" si="61"/>
        <v>12</v>
      </c>
      <c r="AW68">
        <f t="shared" si="62"/>
        <v>16</v>
      </c>
      <c r="AX68">
        <f t="shared" si="63"/>
        <v>12</v>
      </c>
      <c r="AY68">
        <f t="shared" si="64"/>
        <v>13</v>
      </c>
      <c r="AZ68">
        <f t="shared" si="65"/>
        <v>22</v>
      </c>
      <c r="BA68">
        <f t="shared" si="66"/>
        <v>11</v>
      </c>
      <c r="BB68">
        <f t="shared" si="13"/>
        <v>25</v>
      </c>
      <c r="BC68">
        <f t="shared" si="70"/>
        <v>23</v>
      </c>
      <c r="BD68">
        <f t="shared" si="71"/>
        <v>16</v>
      </c>
      <c r="BE68">
        <f t="shared" si="72"/>
        <v>21</v>
      </c>
      <c r="BF68">
        <f t="shared" si="17"/>
        <v>17.5</v>
      </c>
      <c r="BG68">
        <f t="shared" si="18"/>
        <v>17.557692307692307</v>
      </c>
      <c r="BH68">
        <f t="shared" si="19"/>
        <v>17.694526627218934</v>
      </c>
      <c r="BI68">
        <f t="shared" si="20"/>
        <v>17.798162266727356</v>
      </c>
      <c r="BJ68">
        <f t="shared" si="21"/>
        <v>17.867322353909177</v>
      </c>
      <c r="BK68">
        <f t="shared" si="22"/>
        <v>17.516065521367221</v>
      </c>
      <c r="BL68">
        <f t="shared" si="23"/>
        <v>17.612837272189036</v>
      </c>
      <c r="BM68">
        <f t="shared" si="24"/>
        <v>17.17486947496554</v>
      </c>
      <c r="BN68">
        <f t="shared" si="25"/>
        <v>17.220056762464214</v>
      </c>
      <c r="BO68">
        <f t="shared" si="26"/>
        <v>17.266982022558992</v>
      </c>
      <c r="BP68">
        <f t="shared" si="27"/>
        <v>16.892635177272798</v>
      </c>
      <c r="BQ68">
        <f t="shared" si="28"/>
        <v>16.696198068706366</v>
      </c>
      <c r="BR68">
        <f t="shared" si="29"/>
        <v>16.453744148271994</v>
      </c>
      <c r="BS68">
        <f t="shared" si="30"/>
        <v>16.586580461667072</v>
      </c>
      <c r="BT68">
        <f t="shared" si="31"/>
        <v>16.839910479423498</v>
      </c>
      <c r="BU68">
        <f t="shared" si="32"/>
        <v>16.872214728632098</v>
      </c>
      <c r="BV68">
        <f t="shared" si="33"/>
        <v>17.174992218194873</v>
      </c>
      <c r="BW68">
        <f t="shared" si="34"/>
        <v>17.374030380433133</v>
      </c>
      <c r="BX68">
        <f t="shared" si="35"/>
        <v>17.426877702757483</v>
      </c>
      <c r="BY68">
        <f t="shared" si="36"/>
        <v>17.635603768248156</v>
      </c>
      <c r="BZ68">
        <f t="shared" si="37"/>
        <v>17.813896220873083</v>
      </c>
      <c r="CA68">
        <f t="shared" si="38"/>
        <v>17.652892229368206</v>
      </c>
      <c r="CB68">
        <f t="shared" si="39"/>
        <v>17.908772699728523</v>
      </c>
      <c r="CC68">
        <f t="shared" si="40"/>
        <v>17.636033188179617</v>
      </c>
      <c r="CD68">
        <f t="shared" si="41"/>
        <v>17.429726772340373</v>
      </c>
      <c r="CE68">
        <f t="shared" si="42"/>
        <v>17.484716263584232</v>
      </c>
      <c r="CF68">
        <f t="shared" si="43"/>
        <v>17.349513042952854</v>
      </c>
      <c r="CG68">
        <f t="shared" si="44"/>
        <v>17.343725083066428</v>
      </c>
      <c r="CH68">
        <f t="shared" si="45"/>
        <v>17.335495574426968</v>
      </c>
      <c r="CI68">
        <f t="shared" si="46"/>
        <v>17.321686687781124</v>
      </c>
      <c r="CJ68">
        <f t="shared" si="47"/>
        <v>17.3033607039755</v>
      </c>
      <c r="CK68">
        <f t="shared" si="48"/>
        <v>17.28166987128574</v>
      </c>
    </row>
    <row r="69" spans="2:89" hidden="1" x14ac:dyDescent="0.3">
      <c r="B69" t="s">
        <v>190</v>
      </c>
      <c r="C69" t="s">
        <v>191</v>
      </c>
      <c r="D69" t="s">
        <v>12</v>
      </c>
      <c r="E69" t="s">
        <v>35</v>
      </c>
      <c r="F69">
        <v>41</v>
      </c>
      <c r="G69">
        <v>42</v>
      </c>
      <c r="H69">
        <v>55</v>
      </c>
      <c r="I69">
        <v>47</v>
      </c>
      <c r="J69">
        <v>26</v>
      </c>
      <c r="K69">
        <v>23</v>
      </c>
      <c r="L69">
        <v>27</v>
      </c>
      <c r="M69">
        <v>19</v>
      </c>
      <c r="N69">
        <v>18</v>
      </c>
      <c r="O69">
        <v>188</v>
      </c>
      <c r="P69">
        <v>179</v>
      </c>
      <c r="Q69">
        <v>184</v>
      </c>
      <c r="R69">
        <v>147</v>
      </c>
      <c r="S69">
        <v>66</v>
      </c>
      <c r="T69">
        <v>9</v>
      </c>
      <c r="U69">
        <v>32</v>
      </c>
      <c r="V69">
        <v>32</v>
      </c>
      <c r="W69">
        <v>32</v>
      </c>
      <c r="X69">
        <v>28</v>
      </c>
      <c r="Y69">
        <v>22</v>
      </c>
      <c r="Z69">
        <v>21</v>
      </c>
      <c r="AA69">
        <v>14</v>
      </c>
      <c r="AB69">
        <v>19</v>
      </c>
      <c r="AC69">
        <v>26</v>
      </c>
      <c r="AD69">
        <v>8</v>
      </c>
      <c r="AE69">
        <v>16</v>
      </c>
      <c r="AF69">
        <f t="shared" ref="AF69:AF108" si="73">IF(OR(F69&lt;(MEDIAN($F69:$AE69)/2),F69&gt;(MEDIAN($F69:$AE69)*2)),MEDIAN($F69:$AE69),F69)</f>
        <v>41</v>
      </c>
      <c r="AG69">
        <f t="shared" si="67"/>
        <v>42</v>
      </c>
      <c r="AH69">
        <f t="shared" si="68"/>
        <v>55</v>
      </c>
      <c r="AI69">
        <f t="shared" si="69"/>
        <v>47</v>
      </c>
      <c r="AJ69">
        <f t="shared" si="49"/>
        <v>26</v>
      </c>
      <c r="AK69">
        <f t="shared" si="50"/>
        <v>23</v>
      </c>
      <c r="AL69">
        <f t="shared" si="51"/>
        <v>27</v>
      </c>
      <c r="AM69">
        <f t="shared" si="52"/>
        <v>19</v>
      </c>
      <c r="AN69">
        <f t="shared" si="53"/>
        <v>18</v>
      </c>
      <c r="AO69">
        <f t="shared" si="54"/>
        <v>27.5</v>
      </c>
      <c r="AP69">
        <f t="shared" si="55"/>
        <v>27.5</v>
      </c>
      <c r="AQ69">
        <f t="shared" si="56"/>
        <v>27.5</v>
      </c>
      <c r="AR69">
        <f t="shared" si="57"/>
        <v>27.5</v>
      </c>
      <c r="AS69">
        <f t="shared" si="58"/>
        <v>27.5</v>
      </c>
      <c r="AT69">
        <f t="shared" si="59"/>
        <v>27.5</v>
      </c>
      <c r="AU69">
        <f t="shared" si="60"/>
        <v>32</v>
      </c>
      <c r="AV69">
        <f t="shared" si="61"/>
        <v>32</v>
      </c>
      <c r="AW69">
        <f t="shared" si="62"/>
        <v>32</v>
      </c>
      <c r="AX69">
        <f t="shared" si="63"/>
        <v>28</v>
      </c>
      <c r="AY69">
        <f t="shared" si="64"/>
        <v>22</v>
      </c>
      <c r="AZ69">
        <f t="shared" si="65"/>
        <v>21</v>
      </c>
      <c r="BA69">
        <f t="shared" si="66"/>
        <v>14</v>
      </c>
      <c r="BB69">
        <f t="shared" ref="BB69:BB108" si="74">IF(OR(AB69&lt;(MEDIAN($F69:$AE69)/2),AB69&gt;(MEDIAN($F69:$AE69)*2)),MEDIAN($F69:$AE69),AB69)</f>
        <v>19</v>
      </c>
      <c r="BC69">
        <f t="shared" si="70"/>
        <v>26</v>
      </c>
      <c r="BD69">
        <f t="shared" si="71"/>
        <v>27.5</v>
      </c>
      <c r="BE69">
        <f t="shared" si="72"/>
        <v>16</v>
      </c>
      <c r="BF69">
        <f t="shared" ref="BF69:BF108" si="75">AVERAGE(AF69:BE69)</f>
        <v>28.173076923076923</v>
      </c>
      <c r="BG69">
        <f t="shared" ref="BG69:BG108" si="76">AVERAGE(AG69:BF69)</f>
        <v>27.67973372781065</v>
      </c>
      <c r="BH69">
        <f t="shared" ref="BH69:BH108" si="77">AVERAGE(AH69:BG69)</f>
        <v>27.128954255803368</v>
      </c>
      <c r="BI69">
        <f t="shared" ref="BI69:BI108" si="78">AVERAGE(AI69:BH69)</f>
        <v>26.056990957949651</v>
      </c>
      <c r="BJ69">
        <f t="shared" ref="BJ69:BJ108" si="79">AVERAGE(AJ69:BI69)</f>
        <v>25.251490610178486</v>
      </c>
      <c r="BK69">
        <f t="shared" ref="BK69:BK108" si="80">AVERAGE(AK69:BJ69)</f>
        <v>25.222701787493044</v>
      </c>
      <c r="BL69">
        <f t="shared" ref="BL69:BL108" si="81">AVERAGE(AL69:BK69)</f>
        <v>25.308190317781239</v>
      </c>
      <c r="BM69">
        <f t="shared" ref="BM69:BM108" si="82">AVERAGE(AM69:BL69)</f>
        <v>25.243120714618978</v>
      </c>
      <c r="BN69">
        <f t="shared" ref="BN69:BN108" si="83">AVERAGE(AN69:BM69)</f>
        <v>25.483240742104325</v>
      </c>
      <c r="BO69">
        <f t="shared" ref="BO69:BO108" si="84">AVERAGE(AO69:BN69)</f>
        <v>25.771057693723719</v>
      </c>
      <c r="BP69">
        <f t="shared" ref="BP69:BP108" si="85">AVERAGE(AP69:BO69)</f>
        <v>25.704559912713087</v>
      </c>
      <c r="BQ69">
        <f t="shared" ref="BQ69:BQ108" si="86">AVERAGE(AQ69:BP69)</f>
        <v>25.635504524740515</v>
      </c>
      <c r="BR69">
        <f t="shared" ref="BR69:BR108" si="87">AVERAGE(AR69:BQ69)</f>
        <v>25.563793160307458</v>
      </c>
      <c r="BS69">
        <f t="shared" ref="BS69:BS108" si="88">AVERAGE(AS69:BR69)</f>
        <v>25.48932366647313</v>
      </c>
      <c r="BT69">
        <f t="shared" ref="BT69:BT108" si="89">AVERAGE(AT69:BS69)</f>
        <v>25.411989961337483</v>
      </c>
      <c r="BU69">
        <f t="shared" ref="BU69:BU108" si="90">AVERAGE(AU69:BT69)</f>
        <v>25.331681882927384</v>
      </c>
      <c r="BV69">
        <f t="shared" ref="BV69:BV108" si="91">AVERAGE(AV69:BU69)</f>
        <v>25.075208109193827</v>
      </c>
      <c r="BW69">
        <f t="shared" ref="BW69:BW108" si="92">AVERAGE(AW69:BV69)</f>
        <v>24.808869959547433</v>
      </c>
      <c r="BX69">
        <f t="shared" ref="BX69:BX108" si="93">AVERAGE(AX69:BW69)</f>
        <v>24.532288034914639</v>
      </c>
      <c r="BY69">
        <f t="shared" ref="BY69:BY108" si="94">AVERAGE(AY69:BX69)</f>
        <v>24.398914497795968</v>
      </c>
      <c r="BZ69">
        <f t="shared" ref="BZ69:BZ108" si="95">AVERAGE(AZ69:BY69)</f>
        <v>24.491180440018891</v>
      </c>
      <c r="CA69">
        <f t="shared" ref="CA69:CA108" si="96">AVERAGE(BA69:BZ69)</f>
        <v>24.625456610788849</v>
      </c>
      <c r="CB69">
        <f t="shared" ref="CB69:CB108" si="97">AVERAGE(BB69:CA69)</f>
        <v>25.034128018896112</v>
      </c>
      <c r="CC69">
        <f t="shared" ref="CC69:CC108" si="98">AVERAGE(BC69:CB69)</f>
        <v>25.266209865776734</v>
      </c>
      <c r="CD69">
        <f t="shared" ref="CD69:CD108" si="99">AVERAGE(BD69:CC69)</f>
        <v>25.237987168306613</v>
      </c>
      <c r="CE69">
        <f t="shared" ref="CE69:CE108" si="100">AVERAGE(BE69:CD69)</f>
        <v>25.150986674779951</v>
      </c>
      <c r="CF69">
        <f t="shared" ref="CF69:CF108" si="101">AVERAGE(BF69:CE69)</f>
        <v>25.502947700733024</v>
      </c>
      <c r="CG69">
        <f t="shared" ref="CG69:CG108" si="102">AVERAGE(BG69:CF69)</f>
        <v>25.40025042295056</v>
      </c>
      <c r="CH69">
        <f t="shared" ref="CH69:CH108" si="103">AVERAGE(BH69:CG69)</f>
        <v>25.312577988148249</v>
      </c>
      <c r="CI69">
        <f t="shared" ref="CI69:CI108" si="104">AVERAGE(BI69:CH69)</f>
        <v>25.242717362469207</v>
      </c>
      <c r="CJ69">
        <f t="shared" ref="CJ69:CJ108" si="105">AVERAGE(BJ69:CI69)</f>
        <v>25.211399147258415</v>
      </c>
      <c r="CK69">
        <f t="shared" ref="CK69:CK108" si="106">AVERAGE(BK69:CJ69)</f>
        <v>25.209857167915338</v>
      </c>
    </row>
    <row r="70" spans="2:89" hidden="1" x14ac:dyDescent="0.3">
      <c r="B70" t="s">
        <v>192</v>
      </c>
      <c r="C70" t="s">
        <v>193</v>
      </c>
      <c r="D70" t="s">
        <v>12</v>
      </c>
      <c r="E70" t="s">
        <v>35</v>
      </c>
      <c r="F70">
        <v>41</v>
      </c>
      <c r="G70">
        <v>62</v>
      </c>
      <c r="H70">
        <v>61</v>
      </c>
      <c r="I70">
        <v>87</v>
      </c>
      <c r="J70">
        <v>92</v>
      </c>
      <c r="K70">
        <v>69</v>
      </c>
      <c r="L70">
        <v>62</v>
      </c>
      <c r="M70">
        <v>106</v>
      </c>
      <c r="N70">
        <v>111</v>
      </c>
      <c r="O70">
        <v>54</v>
      </c>
      <c r="P70">
        <v>41</v>
      </c>
      <c r="Q70">
        <v>64</v>
      </c>
      <c r="R70">
        <v>36</v>
      </c>
      <c r="S70">
        <v>31</v>
      </c>
      <c r="T70">
        <v>15</v>
      </c>
      <c r="U70">
        <v>52</v>
      </c>
      <c r="V70">
        <v>62</v>
      </c>
      <c r="W70">
        <v>77</v>
      </c>
      <c r="X70">
        <v>65</v>
      </c>
      <c r="Y70">
        <v>0</v>
      </c>
      <c r="Z70">
        <v>45</v>
      </c>
      <c r="AA70">
        <v>58</v>
      </c>
      <c r="AB70">
        <v>52</v>
      </c>
      <c r="AC70">
        <v>71</v>
      </c>
      <c r="AD70">
        <v>78</v>
      </c>
      <c r="AE70">
        <v>55</v>
      </c>
      <c r="AF70">
        <f t="shared" si="73"/>
        <v>41</v>
      </c>
      <c r="AG70">
        <f t="shared" si="67"/>
        <v>62</v>
      </c>
      <c r="AH70">
        <f t="shared" si="68"/>
        <v>61</v>
      </c>
      <c r="AI70">
        <f t="shared" si="69"/>
        <v>87</v>
      </c>
      <c r="AJ70">
        <f t="shared" si="49"/>
        <v>92</v>
      </c>
      <c r="AK70">
        <f t="shared" si="50"/>
        <v>69</v>
      </c>
      <c r="AL70">
        <f t="shared" si="51"/>
        <v>62</v>
      </c>
      <c r="AM70">
        <f t="shared" si="52"/>
        <v>106</v>
      </c>
      <c r="AN70">
        <f t="shared" si="53"/>
        <v>111</v>
      </c>
      <c r="AO70">
        <f t="shared" si="54"/>
        <v>54</v>
      </c>
      <c r="AP70">
        <f t="shared" si="55"/>
        <v>41</v>
      </c>
      <c r="AQ70">
        <f t="shared" si="56"/>
        <v>64</v>
      </c>
      <c r="AR70">
        <f t="shared" si="57"/>
        <v>36</v>
      </c>
      <c r="AS70">
        <f t="shared" si="58"/>
        <v>31</v>
      </c>
      <c r="AT70">
        <f t="shared" si="59"/>
        <v>61.5</v>
      </c>
      <c r="AU70">
        <f t="shared" si="60"/>
        <v>52</v>
      </c>
      <c r="AV70">
        <f t="shared" si="61"/>
        <v>62</v>
      </c>
      <c r="AW70">
        <f t="shared" si="62"/>
        <v>77</v>
      </c>
      <c r="AX70">
        <f t="shared" si="63"/>
        <v>65</v>
      </c>
      <c r="AY70">
        <f t="shared" si="64"/>
        <v>61.5</v>
      </c>
      <c r="AZ70">
        <f t="shared" si="65"/>
        <v>45</v>
      </c>
      <c r="BA70">
        <f t="shared" si="66"/>
        <v>58</v>
      </c>
      <c r="BB70">
        <f t="shared" si="74"/>
        <v>52</v>
      </c>
      <c r="BC70">
        <f t="shared" si="70"/>
        <v>71</v>
      </c>
      <c r="BD70">
        <f t="shared" si="71"/>
        <v>78</v>
      </c>
      <c r="BE70">
        <f t="shared" si="72"/>
        <v>55</v>
      </c>
      <c r="BF70">
        <f t="shared" si="75"/>
        <v>63.653846153846153</v>
      </c>
      <c r="BG70">
        <f t="shared" si="76"/>
        <v>64.525147928994087</v>
      </c>
      <c r="BH70">
        <f t="shared" si="77"/>
        <v>64.622269003186162</v>
      </c>
      <c r="BI70">
        <f t="shared" si="78"/>
        <v>64.761587041770241</v>
      </c>
      <c r="BJ70">
        <f t="shared" si="79"/>
        <v>63.906263466453723</v>
      </c>
      <c r="BK70">
        <f t="shared" si="80"/>
        <v>62.825735138240404</v>
      </c>
      <c r="BL70">
        <f t="shared" si="81"/>
        <v>62.588263412788109</v>
      </c>
      <c r="BM70">
        <f t="shared" si="82"/>
        <v>62.610888928664579</v>
      </c>
      <c r="BN70">
        <f t="shared" si="83"/>
        <v>60.942076964382444</v>
      </c>
      <c r="BO70">
        <f t="shared" si="84"/>
        <v>59.016772232243312</v>
      </c>
      <c r="BP70">
        <f t="shared" si="85"/>
        <v>59.209725010406515</v>
      </c>
      <c r="BQ70">
        <f t="shared" si="86"/>
        <v>59.910099049268304</v>
      </c>
      <c r="BR70">
        <f t="shared" si="87"/>
        <v>59.752795166547862</v>
      </c>
      <c r="BS70">
        <f t="shared" si="88"/>
        <v>60.666364211415086</v>
      </c>
      <c r="BT70">
        <f t="shared" si="89"/>
        <v>61.807378219546429</v>
      </c>
      <c r="BU70">
        <f t="shared" si="90"/>
        <v>61.819200458759767</v>
      </c>
      <c r="BV70">
        <f t="shared" si="91"/>
        <v>62.1968620148659</v>
      </c>
      <c r="BW70">
        <f t="shared" si="92"/>
        <v>62.204433630822294</v>
      </c>
      <c r="BX70">
        <f t="shared" si="93"/>
        <v>61.635373385853917</v>
      </c>
      <c r="BY70">
        <f t="shared" si="94"/>
        <v>61.505964669925213</v>
      </c>
      <c r="BZ70">
        <f t="shared" si="95"/>
        <v>61.506194080306948</v>
      </c>
      <c r="CA70">
        <f t="shared" si="96"/>
        <v>62.141047698780284</v>
      </c>
      <c r="CB70">
        <f t="shared" si="97"/>
        <v>62.300318764117982</v>
      </c>
      <c r="CC70">
        <f t="shared" si="98"/>
        <v>62.696484870430211</v>
      </c>
      <c r="CD70">
        <f t="shared" si="99"/>
        <v>62.37711890390829</v>
      </c>
      <c r="CE70">
        <f t="shared" si="100"/>
        <v>61.776238861750919</v>
      </c>
      <c r="CF70">
        <f t="shared" si="101"/>
        <v>62.036863433356714</v>
      </c>
      <c r="CG70">
        <f t="shared" si="102"/>
        <v>61.974671790260977</v>
      </c>
      <c r="CH70">
        <f t="shared" si="103"/>
        <v>61.876576554155854</v>
      </c>
      <c r="CI70">
        <f t="shared" si="104"/>
        <v>61.770972998423936</v>
      </c>
      <c r="CJ70">
        <f t="shared" si="105"/>
        <v>61.655949381372153</v>
      </c>
      <c r="CK70">
        <f t="shared" si="106"/>
        <v>61.569398839638247</v>
      </c>
    </row>
    <row r="71" spans="2:89" hidden="1" x14ac:dyDescent="0.3">
      <c r="B71" t="s">
        <v>194</v>
      </c>
      <c r="C71" t="s">
        <v>195</v>
      </c>
      <c r="D71" t="s">
        <v>12</v>
      </c>
      <c r="E71" t="s">
        <v>35</v>
      </c>
      <c r="F71">
        <v>13</v>
      </c>
      <c r="G71">
        <v>189</v>
      </c>
      <c r="H71">
        <v>230</v>
      </c>
      <c r="I71">
        <v>100</v>
      </c>
      <c r="J71">
        <v>274</v>
      </c>
      <c r="K71">
        <v>130</v>
      </c>
      <c r="L71">
        <v>130</v>
      </c>
      <c r="M71">
        <v>98</v>
      </c>
      <c r="N71">
        <v>72</v>
      </c>
      <c r="O71">
        <v>378</v>
      </c>
      <c r="P71">
        <v>90</v>
      </c>
      <c r="Q71">
        <v>126</v>
      </c>
      <c r="R71">
        <v>82</v>
      </c>
      <c r="S71">
        <v>70</v>
      </c>
      <c r="T71">
        <v>21</v>
      </c>
      <c r="U71">
        <v>67</v>
      </c>
      <c r="V71">
        <v>99</v>
      </c>
      <c r="W71">
        <v>163</v>
      </c>
      <c r="X71">
        <v>175</v>
      </c>
      <c r="Y71">
        <v>237</v>
      </c>
      <c r="Z71">
        <v>265</v>
      </c>
      <c r="AA71">
        <v>255</v>
      </c>
      <c r="AB71">
        <v>331</v>
      </c>
      <c r="AC71">
        <v>226</v>
      </c>
      <c r="AD71">
        <v>139</v>
      </c>
      <c r="AE71">
        <v>224</v>
      </c>
      <c r="AF71">
        <f t="shared" si="73"/>
        <v>134.5</v>
      </c>
      <c r="AG71">
        <f t="shared" si="67"/>
        <v>189</v>
      </c>
      <c r="AH71">
        <f t="shared" si="68"/>
        <v>230</v>
      </c>
      <c r="AI71">
        <f t="shared" si="69"/>
        <v>100</v>
      </c>
      <c r="AJ71">
        <f t="shared" si="49"/>
        <v>134.5</v>
      </c>
      <c r="AK71">
        <f t="shared" si="50"/>
        <v>130</v>
      </c>
      <c r="AL71">
        <f t="shared" si="51"/>
        <v>130</v>
      </c>
      <c r="AM71">
        <f t="shared" si="52"/>
        <v>98</v>
      </c>
      <c r="AN71">
        <f t="shared" si="53"/>
        <v>72</v>
      </c>
      <c r="AO71">
        <f t="shared" si="54"/>
        <v>134.5</v>
      </c>
      <c r="AP71">
        <f t="shared" si="55"/>
        <v>90</v>
      </c>
      <c r="AQ71">
        <f t="shared" si="56"/>
        <v>126</v>
      </c>
      <c r="AR71">
        <f t="shared" si="57"/>
        <v>82</v>
      </c>
      <c r="AS71">
        <f t="shared" si="58"/>
        <v>70</v>
      </c>
      <c r="AT71">
        <f t="shared" si="59"/>
        <v>134.5</v>
      </c>
      <c r="AU71">
        <f t="shared" si="60"/>
        <v>134.5</v>
      </c>
      <c r="AV71">
        <f t="shared" si="61"/>
        <v>99</v>
      </c>
      <c r="AW71">
        <f t="shared" si="62"/>
        <v>163</v>
      </c>
      <c r="AX71">
        <f t="shared" si="63"/>
        <v>175</v>
      </c>
      <c r="AY71">
        <f t="shared" si="64"/>
        <v>237</v>
      </c>
      <c r="AZ71">
        <f t="shared" si="65"/>
        <v>265</v>
      </c>
      <c r="BA71">
        <f t="shared" si="66"/>
        <v>255</v>
      </c>
      <c r="BB71">
        <f t="shared" si="74"/>
        <v>134.5</v>
      </c>
      <c r="BC71">
        <f t="shared" si="70"/>
        <v>226</v>
      </c>
      <c r="BD71">
        <f t="shared" si="71"/>
        <v>139</v>
      </c>
      <c r="BE71">
        <f t="shared" si="72"/>
        <v>224</v>
      </c>
      <c r="BF71">
        <f t="shared" si="75"/>
        <v>150.26923076923077</v>
      </c>
      <c r="BG71">
        <f t="shared" si="76"/>
        <v>150.87573964497042</v>
      </c>
      <c r="BH71">
        <f t="shared" si="77"/>
        <v>149.40942193900776</v>
      </c>
      <c r="BI71">
        <f t="shared" si="78"/>
        <v>146.30978432127728</v>
      </c>
      <c r="BJ71">
        <f t="shared" si="79"/>
        <v>148.09092987209561</v>
      </c>
      <c r="BK71">
        <f t="shared" si="80"/>
        <v>148.61365794409932</v>
      </c>
      <c r="BL71">
        <f t="shared" si="81"/>
        <v>149.32956786502621</v>
      </c>
      <c r="BM71">
        <f t="shared" si="82"/>
        <v>150.07301278291183</v>
      </c>
      <c r="BN71">
        <f t="shared" si="83"/>
        <v>152.07582096687</v>
      </c>
      <c r="BO71">
        <f t="shared" si="84"/>
        <v>155.15566023482654</v>
      </c>
      <c r="BP71">
        <f t="shared" si="85"/>
        <v>155.95010870539679</v>
      </c>
      <c r="BQ71">
        <f t="shared" si="86"/>
        <v>158.48665134791204</v>
      </c>
      <c r="BR71">
        <f t="shared" si="87"/>
        <v>159.73613793821636</v>
      </c>
      <c r="BS71">
        <f t="shared" si="88"/>
        <v>162.72598939737853</v>
      </c>
      <c r="BT71">
        <f t="shared" si="89"/>
        <v>166.29237360497001</v>
      </c>
      <c r="BU71">
        <f t="shared" si="90"/>
        <v>167.51515720516116</v>
      </c>
      <c r="BV71">
        <f t="shared" si="91"/>
        <v>168.78497094382118</v>
      </c>
      <c r="BW71">
        <f t="shared" si="92"/>
        <v>171.46900828781432</v>
      </c>
      <c r="BX71">
        <f t="shared" si="93"/>
        <v>171.79473937580721</v>
      </c>
      <c r="BY71">
        <f t="shared" si="94"/>
        <v>171.67146012103055</v>
      </c>
      <c r="BZ71">
        <f t="shared" si="95"/>
        <v>169.15882397183938</v>
      </c>
      <c r="CA71">
        <f t="shared" si="96"/>
        <v>165.4726248938332</v>
      </c>
      <c r="CB71">
        <f t="shared" si="97"/>
        <v>162.0292643128268</v>
      </c>
      <c r="CC71">
        <f t="shared" si="98"/>
        <v>163.08808217101245</v>
      </c>
      <c r="CD71">
        <f t="shared" si="99"/>
        <v>160.66839302374368</v>
      </c>
      <c r="CE71">
        <f t="shared" si="100"/>
        <v>161.50179275542615</v>
      </c>
      <c r="CF71">
        <f t="shared" si="101"/>
        <v>159.09801555371175</v>
      </c>
      <c r="CG71">
        <f t="shared" si="102"/>
        <v>159.43758419926871</v>
      </c>
      <c r="CH71">
        <f t="shared" si="103"/>
        <v>159.76688591289559</v>
      </c>
      <c r="CI71">
        <f t="shared" si="104"/>
        <v>160.16524991189124</v>
      </c>
      <c r="CJ71">
        <f t="shared" si="105"/>
        <v>160.69815243460718</v>
      </c>
      <c r="CK71">
        <f t="shared" si="106"/>
        <v>161.18304561008841</v>
      </c>
    </row>
    <row r="72" spans="2:89" hidden="1" x14ac:dyDescent="0.3">
      <c r="B72" t="s">
        <v>196</v>
      </c>
      <c r="C72" t="s">
        <v>197</v>
      </c>
      <c r="D72" t="s">
        <v>44</v>
      </c>
      <c r="E72" t="s">
        <v>35</v>
      </c>
      <c r="F72">
        <v>3</v>
      </c>
      <c r="G72">
        <v>34</v>
      </c>
      <c r="H72">
        <v>32</v>
      </c>
      <c r="I72">
        <v>30</v>
      </c>
      <c r="J72">
        <v>11</v>
      </c>
      <c r="K72">
        <v>7</v>
      </c>
      <c r="L72">
        <v>1</v>
      </c>
      <c r="M72">
        <v>2</v>
      </c>
      <c r="N72">
        <v>121</v>
      </c>
      <c r="O72">
        <v>119</v>
      </c>
      <c r="P72">
        <v>49</v>
      </c>
      <c r="Q72">
        <v>39</v>
      </c>
      <c r="R72">
        <v>44</v>
      </c>
      <c r="S72">
        <v>15</v>
      </c>
      <c r="T72">
        <v>6</v>
      </c>
      <c r="U72">
        <v>9</v>
      </c>
      <c r="V72">
        <v>18</v>
      </c>
      <c r="W72">
        <v>25</v>
      </c>
      <c r="X72">
        <v>11</v>
      </c>
      <c r="Y72">
        <v>77</v>
      </c>
      <c r="Z72">
        <v>50</v>
      </c>
      <c r="AA72">
        <v>41</v>
      </c>
      <c r="AB72">
        <v>44</v>
      </c>
      <c r="AC72">
        <v>46</v>
      </c>
      <c r="AD72">
        <v>57</v>
      </c>
      <c r="AE72">
        <v>42</v>
      </c>
      <c r="AF72">
        <f t="shared" si="73"/>
        <v>33</v>
      </c>
      <c r="AG72">
        <f t="shared" si="67"/>
        <v>34</v>
      </c>
      <c r="AH72">
        <f t="shared" si="68"/>
        <v>32</v>
      </c>
      <c r="AI72">
        <f t="shared" si="69"/>
        <v>30</v>
      </c>
      <c r="AJ72">
        <f t="shared" si="49"/>
        <v>33</v>
      </c>
      <c r="AK72">
        <f t="shared" si="50"/>
        <v>33</v>
      </c>
      <c r="AL72">
        <f t="shared" si="51"/>
        <v>33</v>
      </c>
      <c r="AM72">
        <f t="shared" si="52"/>
        <v>33</v>
      </c>
      <c r="AN72">
        <f t="shared" si="53"/>
        <v>33</v>
      </c>
      <c r="AO72">
        <f t="shared" si="54"/>
        <v>33</v>
      </c>
      <c r="AP72">
        <f t="shared" si="55"/>
        <v>49</v>
      </c>
      <c r="AQ72">
        <f t="shared" si="56"/>
        <v>39</v>
      </c>
      <c r="AR72">
        <f t="shared" si="57"/>
        <v>44</v>
      </c>
      <c r="AS72">
        <f t="shared" si="58"/>
        <v>33</v>
      </c>
      <c r="AT72">
        <f t="shared" si="59"/>
        <v>33</v>
      </c>
      <c r="AU72">
        <f t="shared" si="60"/>
        <v>33</v>
      </c>
      <c r="AV72">
        <f t="shared" si="61"/>
        <v>18</v>
      </c>
      <c r="AW72">
        <f t="shared" si="62"/>
        <v>25</v>
      </c>
      <c r="AX72">
        <f t="shared" si="63"/>
        <v>33</v>
      </c>
      <c r="AY72">
        <f t="shared" si="64"/>
        <v>33</v>
      </c>
      <c r="AZ72">
        <f t="shared" si="65"/>
        <v>50</v>
      </c>
      <c r="BA72">
        <f t="shared" si="66"/>
        <v>41</v>
      </c>
      <c r="BB72">
        <f t="shared" si="74"/>
        <v>44</v>
      </c>
      <c r="BC72">
        <f t="shared" si="70"/>
        <v>46</v>
      </c>
      <c r="BD72">
        <f t="shared" si="71"/>
        <v>57</v>
      </c>
      <c r="BE72">
        <f t="shared" si="72"/>
        <v>42</v>
      </c>
      <c r="BF72">
        <f t="shared" si="75"/>
        <v>36.42307692307692</v>
      </c>
      <c r="BG72">
        <f t="shared" si="76"/>
        <v>36.55473372781065</v>
      </c>
      <c r="BH72">
        <f t="shared" si="77"/>
        <v>36.652992717341832</v>
      </c>
      <c r="BI72">
        <f t="shared" si="78"/>
        <v>36.831953975701133</v>
      </c>
      <c r="BJ72">
        <f t="shared" si="79"/>
        <v>37.094721436305022</v>
      </c>
      <c r="BK72">
        <f t="shared" si="80"/>
        <v>37.252210722316754</v>
      </c>
      <c r="BL72">
        <f t="shared" si="81"/>
        <v>37.415757288559703</v>
      </c>
      <c r="BM72">
        <f t="shared" si="82"/>
        <v>37.58559410735046</v>
      </c>
      <c r="BN72">
        <f t="shared" si="83"/>
        <v>37.761963111479318</v>
      </c>
      <c r="BO72">
        <f t="shared" si="84"/>
        <v>37.945115538843908</v>
      </c>
      <c r="BP72">
        <f t="shared" si="85"/>
        <v>38.135312290337907</v>
      </c>
      <c r="BQ72">
        <f t="shared" si="86"/>
        <v>37.71743968612013</v>
      </c>
      <c r="BR72">
        <f t="shared" si="87"/>
        <v>37.668110443278593</v>
      </c>
      <c r="BS72">
        <f t="shared" si="88"/>
        <v>37.424576229558539</v>
      </c>
      <c r="BT72">
        <f t="shared" si="89"/>
        <v>37.594752238387713</v>
      </c>
      <c r="BU72">
        <f t="shared" si="90"/>
        <v>37.771473478325703</v>
      </c>
      <c r="BV72">
        <f t="shared" si="91"/>
        <v>37.954991689030535</v>
      </c>
      <c r="BW72">
        <f t="shared" si="92"/>
        <v>38.722491369377863</v>
      </c>
      <c r="BX72">
        <f t="shared" si="93"/>
        <v>39.25027949896932</v>
      </c>
      <c r="BY72">
        <f t="shared" si="94"/>
        <v>39.4906748643143</v>
      </c>
      <c r="BZ72">
        <f t="shared" si="95"/>
        <v>39.740316205249464</v>
      </c>
      <c r="CA72">
        <f t="shared" si="96"/>
        <v>39.345712982374444</v>
      </c>
      <c r="CB72">
        <f t="shared" si="97"/>
        <v>39.282086558619618</v>
      </c>
      <c r="CC72">
        <f t="shared" si="98"/>
        <v>39.100628349335757</v>
      </c>
      <c r="CD72">
        <f t="shared" si="99"/>
        <v>38.835267901233287</v>
      </c>
      <c r="CE72">
        <f t="shared" si="100"/>
        <v>38.136624358973037</v>
      </c>
      <c r="CF72">
        <f t="shared" si="101"/>
        <v>37.988032988164306</v>
      </c>
      <c r="CG72">
        <f t="shared" si="102"/>
        <v>38.048223606052275</v>
      </c>
      <c r="CH72">
        <f t="shared" si="103"/>
        <v>38.105665524446188</v>
      </c>
      <c r="CI72">
        <f t="shared" si="104"/>
        <v>38.161537555488664</v>
      </c>
      <c r="CJ72">
        <f t="shared" si="105"/>
        <v>38.212675385480487</v>
      </c>
      <c r="CK72">
        <f t="shared" si="106"/>
        <v>38.255673614294928</v>
      </c>
    </row>
    <row r="73" spans="2:89" hidden="1" x14ac:dyDescent="0.3">
      <c r="B73" t="s">
        <v>198</v>
      </c>
      <c r="C73" t="s">
        <v>199</v>
      </c>
      <c r="D73" t="s">
        <v>12</v>
      </c>
      <c r="E73" t="s">
        <v>35</v>
      </c>
      <c r="F73">
        <v>63</v>
      </c>
      <c r="G73">
        <v>59</v>
      </c>
      <c r="H73">
        <v>71</v>
      </c>
      <c r="I73">
        <v>64</v>
      </c>
      <c r="J73">
        <v>35</v>
      </c>
      <c r="K73">
        <v>48</v>
      </c>
      <c r="L73">
        <v>70</v>
      </c>
      <c r="M73">
        <v>59</v>
      </c>
      <c r="N73">
        <v>95</v>
      </c>
      <c r="O73">
        <v>65</v>
      </c>
      <c r="P73">
        <v>54</v>
      </c>
      <c r="Q73">
        <v>86</v>
      </c>
      <c r="R73">
        <v>50</v>
      </c>
      <c r="S73">
        <v>33</v>
      </c>
      <c r="T73">
        <v>23</v>
      </c>
      <c r="U73">
        <v>43</v>
      </c>
      <c r="V73">
        <v>35</v>
      </c>
      <c r="W73">
        <v>22</v>
      </c>
      <c r="X73">
        <v>38</v>
      </c>
      <c r="Y73">
        <v>0</v>
      </c>
      <c r="Z73">
        <v>52</v>
      </c>
      <c r="AA73">
        <v>31</v>
      </c>
      <c r="AB73">
        <v>33</v>
      </c>
      <c r="AC73">
        <v>43</v>
      </c>
      <c r="AD73">
        <v>50</v>
      </c>
      <c r="AE73">
        <v>50</v>
      </c>
      <c r="AF73">
        <f t="shared" si="73"/>
        <v>63</v>
      </c>
      <c r="AG73">
        <f t="shared" si="67"/>
        <v>59</v>
      </c>
      <c r="AH73">
        <f t="shared" si="68"/>
        <v>71</v>
      </c>
      <c r="AI73">
        <f t="shared" si="69"/>
        <v>64</v>
      </c>
      <c r="AJ73">
        <f t="shared" si="49"/>
        <v>35</v>
      </c>
      <c r="AK73">
        <f t="shared" si="50"/>
        <v>48</v>
      </c>
      <c r="AL73">
        <f t="shared" si="51"/>
        <v>70</v>
      </c>
      <c r="AM73">
        <f t="shared" si="52"/>
        <v>59</v>
      </c>
      <c r="AN73">
        <f t="shared" si="53"/>
        <v>95</v>
      </c>
      <c r="AO73">
        <f t="shared" si="54"/>
        <v>65</v>
      </c>
      <c r="AP73">
        <f t="shared" si="55"/>
        <v>54</v>
      </c>
      <c r="AQ73">
        <f t="shared" si="56"/>
        <v>86</v>
      </c>
      <c r="AR73">
        <f t="shared" si="57"/>
        <v>50</v>
      </c>
      <c r="AS73">
        <f t="shared" si="58"/>
        <v>33</v>
      </c>
      <c r="AT73">
        <f t="shared" si="59"/>
        <v>50</v>
      </c>
      <c r="AU73">
        <f t="shared" si="60"/>
        <v>43</v>
      </c>
      <c r="AV73">
        <f t="shared" si="61"/>
        <v>35</v>
      </c>
      <c r="AW73">
        <f t="shared" si="62"/>
        <v>50</v>
      </c>
      <c r="AX73">
        <f t="shared" si="63"/>
        <v>38</v>
      </c>
      <c r="AY73">
        <f t="shared" si="64"/>
        <v>50</v>
      </c>
      <c r="AZ73">
        <f t="shared" si="65"/>
        <v>52</v>
      </c>
      <c r="BA73">
        <f t="shared" si="66"/>
        <v>31</v>
      </c>
      <c r="BB73">
        <f t="shared" si="74"/>
        <v>33</v>
      </c>
      <c r="BC73">
        <f t="shared" si="70"/>
        <v>43</v>
      </c>
      <c r="BD73">
        <f t="shared" si="71"/>
        <v>50</v>
      </c>
      <c r="BE73">
        <f t="shared" si="72"/>
        <v>50</v>
      </c>
      <c r="BF73">
        <f t="shared" si="75"/>
        <v>52.96153846153846</v>
      </c>
      <c r="BG73">
        <f t="shared" si="76"/>
        <v>52.575443786982255</v>
      </c>
      <c r="BH73">
        <f t="shared" si="77"/>
        <v>52.328345471096959</v>
      </c>
      <c r="BI73">
        <f t="shared" si="78"/>
        <v>51.610204912292993</v>
      </c>
      <c r="BJ73">
        <f t="shared" si="79"/>
        <v>51.133674331996573</v>
      </c>
      <c r="BK73">
        <f t="shared" si="80"/>
        <v>51.754200267842599</v>
      </c>
      <c r="BL73">
        <f t="shared" si="81"/>
        <v>51.898592585836546</v>
      </c>
      <c r="BM73">
        <f t="shared" si="82"/>
        <v>51.20238460836871</v>
      </c>
      <c r="BN73">
        <f t="shared" si="83"/>
        <v>50.902476324075195</v>
      </c>
      <c r="BO73">
        <f t="shared" si="84"/>
        <v>49.206417721155013</v>
      </c>
      <c r="BP73">
        <f t="shared" si="85"/>
        <v>48.598972248891741</v>
      </c>
      <c r="BQ73">
        <f t="shared" si="86"/>
        <v>48.391240412310658</v>
      </c>
      <c r="BR73">
        <f t="shared" si="87"/>
        <v>46.944749658937994</v>
      </c>
      <c r="BS73">
        <f t="shared" si="88"/>
        <v>46.827240030435604</v>
      </c>
      <c r="BT73">
        <f t="shared" si="89"/>
        <v>47.359056954683133</v>
      </c>
      <c r="BU73">
        <f t="shared" si="90"/>
        <v>47.257482222170943</v>
      </c>
      <c r="BV73">
        <f t="shared" si="91"/>
        <v>47.421231538408286</v>
      </c>
      <c r="BW73">
        <f t="shared" si="92"/>
        <v>47.898971212962458</v>
      </c>
      <c r="BX73">
        <f t="shared" si="93"/>
        <v>47.81816241346101</v>
      </c>
      <c r="BY73">
        <f t="shared" si="94"/>
        <v>48.195784044747974</v>
      </c>
      <c r="BZ73">
        <f t="shared" si="95"/>
        <v>48.126391123392139</v>
      </c>
      <c r="CA73">
        <f t="shared" si="96"/>
        <v>47.977406166599515</v>
      </c>
      <c r="CB73">
        <f t="shared" si="97"/>
        <v>48.630383326853348</v>
      </c>
      <c r="CC73">
        <f t="shared" si="98"/>
        <v>49.231551916347705</v>
      </c>
      <c r="CD73">
        <f t="shared" si="99"/>
        <v>49.471226990053381</v>
      </c>
      <c r="CE73">
        <f t="shared" si="100"/>
        <v>49.450889566593894</v>
      </c>
      <c r="CF73">
        <f t="shared" si="101"/>
        <v>49.429769934539806</v>
      </c>
      <c r="CG73">
        <f t="shared" si="102"/>
        <v>49.293932683501389</v>
      </c>
      <c r="CH73">
        <f t="shared" si="103"/>
        <v>49.167720717982895</v>
      </c>
      <c r="CI73">
        <f t="shared" si="104"/>
        <v>49.046158227478514</v>
      </c>
      <c r="CJ73">
        <f t="shared" si="105"/>
        <v>48.947541047293349</v>
      </c>
      <c r="CK73">
        <f t="shared" si="106"/>
        <v>48.863458997881693</v>
      </c>
    </row>
    <row r="74" spans="2:89" hidden="1" x14ac:dyDescent="0.3">
      <c r="B74" t="s">
        <v>200</v>
      </c>
      <c r="C74" t="s">
        <v>201</v>
      </c>
      <c r="D74" t="s">
        <v>59</v>
      </c>
      <c r="E74" t="s">
        <v>35</v>
      </c>
      <c r="F74">
        <v>2371</v>
      </c>
      <c r="G74">
        <v>566</v>
      </c>
      <c r="H74">
        <v>1395</v>
      </c>
      <c r="I74">
        <v>518</v>
      </c>
      <c r="J74">
        <v>942</v>
      </c>
      <c r="K74">
        <v>860</v>
      </c>
      <c r="L74">
        <v>2141</v>
      </c>
      <c r="M74">
        <v>848</v>
      </c>
      <c r="N74">
        <v>1486</v>
      </c>
      <c r="O74">
        <v>902</v>
      </c>
      <c r="P74">
        <v>381</v>
      </c>
      <c r="Q74">
        <v>936</v>
      </c>
      <c r="R74">
        <v>1492</v>
      </c>
      <c r="S74">
        <v>260</v>
      </c>
      <c r="T74">
        <v>36</v>
      </c>
      <c r="U74">
        <v>385</v>
      </c>
      <c r="V74">
        <v>142</v>
      </c>
      <c r="W74">
        <v>75</v>
      </c>
      <c r="X74">
        <v>8</v>
      </c>
      <c r="Y74">
        <v>65</v>
      </c>
      <c r="Z74">
        <v>1611</v>
      </c>
      <c r="AA74">
        <v>1315</v>
      </c>
      <c r="AB74">
        <v>1413</v>
      </c>
      <c r="AC74">
        <v>501</v>
      </c>
      <c r="AD74">
        <v>599</v>
      </c>
      <c r="AE74">
        <v>1982</v>
      </c>
      <c r="AF74">
        <f t="shared" si="73"/>
        <v>854</v>
      </c>
      <c r="AG74">
        <f t="shared" si="67"/>
        <v>566</v>
      </c>
      <c r="AH74">
        <f t="shared" si="68"/>
        <v>1395</v>
      </c>
      <c r="AI74">
        <f t="shared" si="69"/>
        <v>518</v>
      </c>
      <c r="AJ74">
        <f t="shared" si="49"/>
        <v>942</v>
      </c>
      <c r="AK74">
        <f t="shared" si="50"/>
        <v>860</v>
      </c>
      <c r="AL74">
        <f t="shared" si="51"/>
        <v>854</v>
      </c>
      <c r="AM74">
        <f t="shared" si="52"/>
        <v>848</v>
      </c>
      <c r="AN74">
        <f t="shared" si="53"/>
        <v>1486</v>
      </c>
      <c r="AO74">
        <f t="shared" si="54"/>
        <v>902</v>
      </c>
      <c r="AP74">
        <f t="shared" si="55"/>
        <v>854</v>
      </c>
      <c r="AQ74">
        <f t="shared" si="56"/>
        <v>936</v>
      </c>
      <c r="AR74">
        <f t="shared" si="57"/>
        <v>1492</v>
      </c>
      <c r="AS74">
        <f t="shared" si="58"/>
        <v>854</v>
      </c>
      <c r="AT74">
        <f t="shared" si="59"/>
        <v>854</v>
      </c>
      <c r="AU74">
        <f t="shared" si="60"/>
        <v>854</v>
      </c>
      <c r="AV74">
        <f t="shared" si="61"/>
        <v>854</v>
      </c>
      <c r="AW74">
        <f t="shared" si="62"/>
        <v>854</v>
      </c>
      <c r="AX74">
        <f t="shared" si="63"/>
        <v>854</v>
      </c>
      <c r="AY74">
        <f t="shared" si="64"/>
        <v>854</v>
      </c>
      <c r="AZ74">
        <f t="shared" si="65"/>
        <v>1611</v>
      </c>
      <c r="BA74">
        <f t="shared" si="66"/>
        <v>1315</v>
      </c>
      <c r="BB74">
        <f t="shared" si="74"/>
        <v>1413</v>
      </c>
      <c r="BC74">
        <f t="shared" si="70"/>
        <v>501</v>
      </c>
      <c r="BD74">
        <f t="shared" si="71"/>
        <v>599</v>
      </c>
      <c r="BE74">
        <f t="shared" si="72"/>
        <v>854</v>
      </c>
      <c r="BF74">
        <f t="shared" si="75"/>
        <v>953</v>
      </c>
      <c r="BG74">
        <f t="shared" si="76"/>
        <v>956.80769230769226</v>
      </c>
      <c r="BH74">
        <f t="shared" si="77"/>
        <v>971.83875739644964</v>
      </c>
      <c r="BI74">
        <f t="shared" si="78"/>
        <v>955.56332498862082</v>
      </c>
      <c r="BJ74">
        <f t="shared" si="79"/>
        <v>972.39268364202928</v>
      </c>
      <c r="BK74">
        <f t="shared" si="80"/>
        <v>973.56163301287654</v>
      </c>
      <c r="BL74">
        <f t="shared" si="81"/>
        <v>977.92938812875639</v>
      </c>
      <c r="BM74">
        <f t="shared" si="82"/>
        <v>982.69590305678548</v>
      </c>
      <c r="BN74">
        <f t="shared" si="83"/>
        <v>987.87651471281561</v>
      </c>
      <c r="BO74">
        <f t="shared" si="84"/>
        <v>968.71791912484696</v>
      </c>
      <c r="BP74">
        <f t="shared" si="85"/>
        <v>971.28399293734105</v>
      </c>
      <c r="BQ74">
        <f t="shared" si="86"/>
        <v>975.7949157426234</v>
      </c>
      <c r="BR74">
        <f t="shared" si="87"/>
        <v>977.32548942503195</v>
      </c>
      <c r="BS74">
        <f t="shared" si="88"/>
        <v>957.53031594137951</v>
      </c>
      <c r="BT74">
        <f t="shared" si="89"/>
        <v>961.51225116989394</v>
      </c>
      <c r="BU74">
        <f t="shared" si="90"/>
        <v>965.64733775335139</v>
      </c>
      <c r="BV74">
        <f t="shared" si="91"/>
        <v>969.94146612848033</v>
      </c>
      <c r="BW74">
        <f t="shared" si="92"/>
        <v>974.400753287268</v>
      </c>
      <c r="BX74">
        <f t="shared" si="93"/>
        <v>979.03155149062445</v>
      </c>
      <c r="BY74">
        <f t="shared" si="94"/>
        <v>983.84045731718697</v>
      </c>
      <c r="BZ74">
        <f t="shared" si="95"/>
        <v>988.83432106015562</v>
      </c>
      <c r="CA74">
        <f t="shared" si="96"/>
        <v>964.90487187016163</v>
      </c>
      <c r="CB74">
        <f t="shared" si="97"/>
        <v>951.43967463439867</v>
      </c>
      <c r="CC74">
        <f t="shared" si="98"/>
        <v>933.68735442802961</v>
      </c>
      <c r="CD74">
        <f t="shared" si="99"/>
        <v>950.32917575218448</v>
      </c>
      <c r="CE74">
        <f t="shared" si="100"/>
        <v>963.84183635803788</v>
      </c>
      <c r="CF74">
        <f t="shared" si="101"/>
        <v>968.06652237180856</v>
      </c>
      <c r="CG74">
        <f t="shared" si="102"/>
        <v>968.64600400149357</v>
      </c>
      <c r="CH74">
        <f t="shared" si="103"/>
        <v>969.10132368202426</v>
      </c>
      <c r="CI74">
        <f t="shared" si="104"/>
        <v>968.99603776993115</v>
      </c>
      <c r="CJ74">
        <f t="shared" si="105"/>
        <v>969.51268056921231</v>
      </c>
      <c r="CK74">
        <f t="shared" si="106"/>
        <v>969.40191122025783</v>
      </c>
    </row>
    <row r="75" spans="2:89" hidden="1" x14ac:dyDescent="0.3">
      <c r="B75" t="s">
        <v>202</v>
      </c>
      <c r="C75" t="s">
        <v>203</v>
      </c>
      <c r="D75" t="s">
        <v>44</v>
      </c>
      <c r="E75" t="s">
        <v>35</v>
      </c>
      <c r="F75">
        <v>7</v>
      </c>
      <c r="G75">
        <v>1</v>
      </c>
      <c r="H75">
        <v>4</v>
      </c>
      <c r="I75">
        <v>5</v>
      </c>
      <c r="J75">
        <v>2</v>
      </c>
      <c r="K75">
        <v>4</v>
      </c>
      <c r="L75">
        <v>0</v>
      </c>
      <c r="M75">
        <v>0</v>
      </c>
      <c r="N75">
        <v>1</v>
      </c>
      <c r="O75">
        <v>20</v>
      </c>
      <c r="P75">
        <v>55</v>
      </c>
      <c r="Q75">
        <v>82</v>
      </c>
      <c r="R75">
        <v>48</v>
      </c>
      <c r="S75">
        <v>29</v>
      </c>
      <c r="T75">
        <v>17</v>
      </c>
      <c r="U75">
        <v>27</v>
      </c>
      <c r="V75">
        <v>31</v>
      </c>
      <c r="W75">
        <v>39</v>
      </c>
      <c r="X75">
        <v>29</v>
      </c>
      <c r="Y75">
        <v>49</v>
      </c>
      <c r="Z75">
        <v>59</v>
      </c>
      <c r="AA75">
        <v>68</v>
      </c>
      <c r="AB75">
        <v>58</v>
      </c>
      <c r="AC75">
        <v>299</v>
      </c>
      <c r="AD75">
        <v>67</v>
      </c>
      <c r="AE75">
        <v>148</v>
      </c>
      <c r="AF75">
        <f t="shared" si="73"/>
        <v>29</v>
      </c>
      <c r="AG75">
        <f t="shared" si="67"/>
        <v>29</v>
      </c>
      <c r="AH75">
        <f t="shared" si="68"/>
        <v>29</v>
      </c>
      <c r="AI75">
        <f t="shared" si="69"/>
        <v>29</v>
      </c>
      <c r="AJ75">
        <f t="shared" si="49"/>
        <v>29</v>
      </c>
      <c r="AK75">
        <f t="shared" si="50"/>
        <v>29</v>
      </c>
      <c r="AL75">
        <f t="shared" si="51"/>
        <v>29</v>
      </c>
      <c r="AM75">
        <f t="shared" si="52"/>
        <v>29</v>
      </c>
      <c r="AN75">
        <f t="shared" si="53"/>
        <v>29</v>
      </c>
      <c r="AO75">
        <f t="shared" si="54"/>
        <v>20</v>
      </c>
      <c r="AP75">
        <f t="shared" si="55"/>
        <v>55</v>
      </c>
      <c r="AQ75">
        <f t="shared" si="56"/>
        <v>29</v>
      </c>
      <c r="AR75">
        <f t="shared" si="57"/>
        <v>48</v>
      </c>
      <c r="AS75">
        <f t="shared" si="58"/>
        <v>29</v>
      </c>
      <c r="AT75">
        <f t="shared" si="59"/>
        <v>17</v>
      </c>
      <c r="AU75">
        <f t="shared" si="60"/>
        <v>27</v>
      </c>
      <c r="AV75">
        <f t="shared" si="61"/>
        <v>31</v>
      </c>
      <c r="AW75">
        <f t="shared" si="62"/>
        <v>39</v>
      </c>
      <c r="AX75">
        <f t="shared" si="63"/>
        <v>29</v>
      </c>
      <c r="AY75">
        <f t="shared" si="64"/>
        <v>49</v>
      </c>
      <c r="AZ75">
        <f t="shared" si="65"/>
        <v>29</v>
      </c>
      <c r="BA75">
        <f t="shared" si="66"/>
        <v>29</v>
      </c>
      <c r="BB75">
        <f t="shared" si="74"/>
        <v>58</v>
      </c>
      <c r="BC75">
        <f t="shared" si="70"/>
        <v>29</v>
      </c>
      <c r="BD75">
        <f t="shared" si="71"/>
        <v>29</v>
      </c>
      <c r="BE75">
        <f t="shared" si="72"/>
        <v>29</v>
      </c>
      <c r="BF75">
        <f t="shared" si="75"/>
        <v>32.192307692307693</v>
      </c>
      <c r="BG75">
        <f t="shared" si="76"/>
        <v>32.315088757396452</v>
      </c>
      <c r="BH75">
        <f t="shared" si="77"/>
        <v>32.442592171142465</v>
      </c>
      <c r="BI75">
        <f t="shared" si="78"/>
        <v>32.574999562340253</v>
      </c>
      <c r="BJ75">
        <f t="shared" si="79"/>
        <v>32.712499545507185</v>
      </c>
      <c r="BK75">
        <f t="shared" si="80"/>
        <v>32.855287989565156</v>
      </c>
      <c r="BL75">
        <f t="shared" si="81"/>
        <v>33.003568296856123</v>
      </c>
      <c r="BM75">
        <f t="shared" si="82"/>
        <v>33.157551692889051</v>
      </c>
      <c r="BN75">
        <f t="shared" si="83"/>
        <v>33.317457527230935</v>
      </c>
      <c r="BO75">
        <f t="shared" si="84"/>
        <v>33.483513585970584</v>
      </c>
      <c r="BP75">
        <f t="shared" si="85"/>
        <v>34.002110262354066</v>
      </c>
      <c r="BQ75">
        <f t="shared" si="86"/>
        <v>33.194499118598458</v>
      </c>
      <c r="BR75">
        <f t="shared" si="87"/>
        <v>33.35582600777532</v>
      </c>
      <c r="BS75">
        <f t="shared" si="88"/>
        <v>32.79258854653591</v>
      </c>
      <c r="BT75">
        <f t="shared" si="89"/>
        <v>32.938457336787295</v>
      </c>
      <c r="BU75">
        <f t="shared" si="90"/>
        <v>33.55147492666373</v>
      </c>
      <c r="BV75">
        <f t="shared" si="91"/>
        <v>33.80345473153541</v>
      </c>
      <c r="BW75">
        <f t="shared" si="92"/>
        <v>33.911279913517539</v>
      </c>
      <c r="BX75">
        <f t="shared" si="93"/>
        <v>33.715559910191296</v>
      </c>
      <c r="BY75">
        <f t="shared" si="94"/>
        <v>33.896927599044801</v>
      </c>
      <c r="BZ75">
        <f t="shared" si="95"/>
        <v>33.316040199008071</v>
      </c>
      <c r="CA75">
        <f t="shared" si="96"/>
        <v>33.482041745123759</v>
      </c>
      <c r="CB75">
        <f t="shared" si="97"/>
        <v>33.654427966090061</v>
      </c>
      <c r="CC75">
        <f t="shared" si="98"/>
        <v>32.718059810939678</v>
      </c>
      <c r="CD75">
        <f t="shared" si="99"/>
        <v>32.86106211136044</v>
      </c>
      <c r="CE75">
        <f t="shared" si="100"/>
        <v>33.009564500258918</v>
      </c>
      <c r="CF75">
        <f t="shared" si="101"/>
        <v>33.163778519499644</v>
      </c>
      <c r="CG75">
        <f t="shared" si="102"/>
        <v>33.201142782083942</v>
      </c>
      <c r="CH75">
        <f t="shared" si="103"/>
        <v>33.23522178303346</v>
      </c>
      <c r="CI75">
        <f t="shared" si="104"/>
        <v>33.265707537336965</v>
      </c>
      <c r="CJ75">
        <f t="shared" si="105"/>
        <v>33.292273228682987</v>
      </c>
      <c r="CK75">
        <f t="shared" si="106"/>
        <v>33.314572216497446</v>
      </c>
    </row>
    <row r="76" spans="2:89" hidden="1" x14ac:dyDescent="0.3">
      <c r="B76" t="s">
        <v>204</v>
      </c>
      <c r="C76" t="s">
        <v>205</v>
      </c>
      <c r="D76" t="s">
        <v>12</v>
      </c>
      <c r="E76" t="s">
        <v>35</v>
      </c>
      <c r="F76">
        <v>132</v>
      </c>
      <c r="G76">
        <v>139</v>
      </c>
      <c r="H76">
        <v>158</v>
      </c>
      <c r="I76">
        <v>155</v>
      </c>
      <c r="J76">
        <v>146</v>
      </c>
      <c r="K76">
        <v>103</v>
      </c>
      <c r="L76">
        <v>154</v>
      </c>
      <c r="M76">
        <v>135</v>
      </c>
      <c r="N76">
        <v>170</v>
      </c>
      <c r="O76">
        <v>94</v>
      </c>
      <c r="P76">
        <v>88</v>
      </c>
      <c r="Q76">
        <v>134</v>
      </c>
      <c r="R76">
        <v>116</v>
      </c>
      <c r="S76">
        <v>84</v>
      </c>
      <c r="T76">
        <v>32</v>
      </c>
      <c r="U76">
        <v>129</v>
      </c>
      <c r="V76">
        <v>186</v>
      </c>
      <c r="W76">
        <v>178</v>
      </c>
      <c r="X76">
        <v>218</v>
      </c>
      <c r="Y76">
        <v>214</v>
      </c>
      <c r="Z76">
        <v>160</v>
      </c>
      <c r="AA76">
        <v>252</v>
      </c>
      <c r="AB76">
        <v>215</v>
      </c>
      <c r="AC76">
        <v>206</v>
      </c>
      <c r="AD76">
        <v>138</v>
      </c>
      <c r="AE76">
        <v>149</v>
      </c>
      <c r="AF76">
        <f t="shared" si="73"/>
        <v>132</v>
      </c>
      <c r="AG76">
        <f t="shared" si="67"/>
        <v>139</v>
      </c>
      <c r="AH76">
        <f t="shared" si="68"/>
        <v>158</v>
      </c>
      <c r="AI76">
        <f t="shared" si="69"/>
        <v>155</v>
      </c>
      <c r="AJ76">
        <f t="shared" si="49"/>
        <v>146</v>
      </c>
      <c r="AK76">
        <f t="shared" si="50"/>
        <v>103</v>
      </c>
      <c r="AL76">
        <f t="shared" si="51"/>
        <v>154</v>
      </c>
      <c r="AM76">
        <f t="shared" si="52"/>
        <v>135</v>
      </c>
      <c r="AN76">
        <f t="shared" si="53"/>
        <v>170</v>
      </c>
      <c r="AO76">
        <f t="shared" si="54"/>
        <v>94</v>
      </c>
      <c r="AP76">
        <f t="shared" si="55"/>
        <v>88</v>
      </c>
      <c r="AQ76">
        <f t="shared" si="56"/>
        <v>134</v>
      </c>
      <c r="AR76">
        <f t="shared" si="57"/>
        <v>116</v>
      </c>
      <c r="AS76">
        <f t="shared" si="58"/>
        <v>84</v>
      </c>
      <c r="AT76">
        <f t="shared" si="59"/>
        <v>147.5</v>
      </c>
      <c r="AU76">
        <f t="shared" si="60"/>
        <v>129</v>
      </c>
      <c r="AV76">
        <f t="shared" si="61"/>
        <v>186</v>
      </c>
      <c r="AW76">
        <f t="shared" si="62"/>
        <v>178</v>
      </c>
      <c r="AX76">
        <f t="shared" si="63"/>
        <v>218</v>
      </c>
      <c r="AY76">
        <f t="shared" si="64"/>
        <v>214</v>
      </c>
      <c r="AZ76">
        <f t="shared" si="65"/>
        <v>160</v>
      </c>
      <c r="BA76">
        <f t="shared" si="66"/>
        <v>252</v>
      </c>
      <c r="BB76">
        <f t="shared" si="74"/>
        <v>215</v>
      </c>
      <c r="BC76">
        <f t="shared" si="70"/>
        <v>206</v>
      </c>
      <c r="BD76">
        <f t="shared" si="71"/>
        <v>138</v>
      </c>
      <c r="BE76">
        <f t="shared" si="72"/>
        <v>149</v>
      </c>
      <c r="BF76">
        <f t="shared" si="75"/>
        <v>153.86538461538461</v>
      </c>
      <c r="BG76">
        <f t="shared" si="76"/>
        <v>154.70636094674558</v>
      </c>
      <c r="BH76">
        <f t="shared" si="77"/>
        <v>155.31045175238961</v>
      </c>
      <c r="BI76">
        <f t="shared" si="78"/>
        <v>155.20700758902001</v>
      </c>
      <c r="BJ76">
        <f t="shared" si="79"/>
        <v>155.21496941936692</v>
      </c>
      <c r="BK76">
        <f t="shared" si="80"/>
        <v>155.56939132011181</v>
      </c>
      <c r="BL76">
        <f t="shared" si="81"/>
        <v>157.59129098626997</v>
      </c>
      <c r="BM76">
        <f t="shared" si="82"/>
        <v>157.72941756266493</v>
      </c>
      <c r="BN76">
        <f t="shared" si="83"/>
        <v>158.60362593045977</v>
      </c>
      <c r="BO76">
        <f t="shared" si="84"/>
        <v>158.16530385086205</v>
      </c>
      <c r="BP76">
        <f t="shared" si="85"/>
        <v>160.63320015281826</v>
      </c>
      <c r="BQ76">
        <f t="shared" si="86"/>
        <v>163.42678477408052</v>
      </c>
      <c r="BR76">
        <f t="shared" si="87"/>
        <v>164.55858418846822</v>
      </c>
      <c r="BS76">
        <f t="shared" si="88"/>
        <v>166.42622204187086</v>
      </c>
      <c r="BT76">
        <f t="shared" si="89"/>
        <v>169.59646135117356</v>
      </c>
      <c r="BU76">
        <f t="shared" si="90"/>
        <v>170.4463252492956</v>
      </c>
      <c r="BV76">
        <f t="shared" si="91"/>
        <v>172.04041468196084</v>
      </c>
      <c r="BW76">
        <f t="shared" si="92"/>
        <v>171.503507554344</v>
      </c>
      <c r="BX76">
        <f t="shared" si="93"/>
        <v>171.25364246028025</v>
      </c>
      <c r="BY76">
        <f t="shared" si="94"/>
        <v>169.45570563182949</v>
      </c>
      <c r="BZ76">
        <f t="shared" si="95"/>
        <v>167.74246354074606</v>
      </c>
      <c r="CA76">
        <f t="shared" si="96"/>
        <v>168.04025060000552</v>
      </c>
      <c r="CB76">
        <f t="shared" si="97"/>
        <v>164.8110294692365</v>
      </c>
      <c r="CC76">
        <f t="shared" si="98"/>
        <v>162.88068444882251</v>
      </c>
      <c r="CD76">
        <f t="shared" si="99"/>
        <v>161.2222492353157</v>
      </c>
      <c r="CE76">
        <f t="shared" si="100"/>
        <v>162.11541266744322</v>
      </c>
      <c r="CF76">
        <f t="shared" si="101"/>
        <v>162.61985161619103</v>
      </c>
      <c r="CG76">
        <f t="shared" si="102"/>
        <v>162.95656188545283</v>
      </c>
      <c r="CH76">
        <f t="shared" si="103"/>
        <v>163.27387730617235</v>
      </c>
      <c r="CI76">
        <f t="shared" si="104"/>
        <v>163.58016290439474</v>
      </c>
      <c r="CJ76">
        <f t="shared" si="105"/>
        <v>163.90220733960143</v>
      </c>
      <c r="CK76">
        <f t="shared" si="106"/>
        <v>164.2363318749951</v>
      </c>
    </row>
    <row r="77" spans="2:89" hidden="1" x14ac:dyDescent="0.3">
      <c r="B77" t="s">
        <v>206</v>
      </c>
      <c r="C77" t="s">
        <v>207</v>
      </c>
      <c r="D77" t="s">
        <v>12</v>
      </c>
      <c r="E77" t="s">
        <v>35</v>
      </c>
      <c r="F77">
        <v>28</v>
      </c>
      <c r="G77">
        <v>32</v>
      </c>
      <c r="H77">
        <v>26</v>
      </c>
      <c r="I77">
        <v>29</v>
      </c>
      <c r="J77">
        <v>37</v>
      </c>
      <c r="K77">
        <v>32</v>
      </c>
      <c r="L77">
        <v>21</v>
      </c>
      <c r="M77">
        <v>32</v>
      </c>
      <c r="N77">
        <v>33</v>
      </c>
      <c r="O77">
        <v>14</v>
      </c>
      <c r="P77">
        <v>35</v>
      </c>
      <c r="Q77">
        <v>41</v>
      </c>
      <c r="R77">
        <v>31</v>
      </c>
      <c r="S77">
        <v>20</v>
      </c>
      <c r="T77">
        <v>13</v>
      </c>
      <c r="U77">
        <v>26</v>
      </c>
      <c r="V77">
        <v>45</v>
      </c>
      <c r="W77">
        <v>30</v>
      </c>
      <c r="X77">
        <v>27</v>
      </c>
      <c r="Y77">
        <v>66</v>
      </c>
      <c r="Z77">
        <v>38</v>
      </c>
      <c r="AA77">
        <v>31</v>
      </c>
      <c r="AB77">
        <v>30</v>
      </c>
      <c r="AC77">
        <v>29</v>
      </c>
      <c r="AD77">
        <v>37</v>
      </c>
      <c r="AE77">
        <v>24</v>
      </c>
      <c r="AF77">
        <f t="shared" si="73"/>
        <v>28</v>
      </c>
      <c r="AG77">
        <f t="shared" si="67"/>
        <v>32</v>
      </c>
      <c r="AH77">
        <f t="shared" si="68"/>
        <v>26</v>
      </c>
      <c r="AI77">
        <f t="shared" si="69"/>
        <v>29</v>
      </c>
      <c r="AJ77">
        <f t="shared" si="49"/>
        <v>37</v>
      </c>
      <c r="AK77">
        <f t="shared" si="50"/>
        <v>32</v>
      </c>
      <c r="AL77">
        <f t="shared" si="51"/>
        <v>21</v>
      </c>
      <c r="AM77">
        <f t="shared" si="52"/>
        <v>32</v>
      </c>
      <c r="AN77">
        <f t="shared" si="53"/>
        <v>33</v>
      </c>
      <c r="AO77">
        <f t="shared" si="54"/>
        <v>30.5</v>
      </c>
      <c r="AP77">
        <f t="shared" si="55"/>
        <v>35</v>
      </c>
      <c r="AQ77">
        <f t="shared" si="56"/>
        <v>41</v>
      </c>
      <c r="AR77">
        <f t="shared" si="57"/>
        <v>31</v>
      </c>
      <c r="AS77">
        <f t="shared" si="58"/>
        <v>20</v>
      </c>
      <c r="AT77">
        <f t="shared" si="59"/>
        <v>30.5</v>
      </c>
      <c r="AU77">
        <f t="shared" si="60"/>
        <v>26</v>
      </c>
      <c r="AV77">
        <f t="shared" si="61"/>
        <v>45</v>
      </c>
      <c r="AW77">
        <f t="shared" si="62"/>
        <v>30</v>
      </c>
      <c r="AX77">
        <f t="shared" si="63"/>
        <v>27</v>
      </c>
      <c r="AY77">
        <f t="shared" si="64"/>
        <v>30.5</v>
      </c>
      <c r="AZ77">
        <f t="shared" si="65"/>
        <v>38</v>
      </c>
      <c r="BA77">
        <f t="shared" si="66"/>
        <v>31</v>
      </c>
      <c r="BB77">
        <f t="shared" si="74"/>
        <v>30</v>
      </c>
      <c r="BC77">
        <f t="shared" si="70"/>
        <v>29</v>
      </c>
      <c r="BD77">
        <f t="shared" si="71"/>
        <v>37</v>
      </c>
      <c r="BE77">
        <f t="shared" si="72"/>
        <v>24</v>
      </c>
      <c r="BF77">
        <f t="shared" si="75"/>
        <v>30.98076923076923</v>
      </c>
      <c r="BG77">
        <f t="shared" si="76"/>
        <v>31.095414201183434</v>
      </c>
      <c r="BH77">
        <f t="shared" si="77"/>
        <v>31.060622439690487</v>
      </c>
      <c r="BI77">
        <f t="shared" si="78"/>
        <v>31.255261764293969</v>
      </c>
      <c r="BJ77">
        <f t="shared" si="79"/>
        <v>31.342002601382202</v>
      </c>
      <c r="BK77">
        <f t="shared" si="80"/>
        <v>31.124387316819977</v>
      </c>
      <c r="BL77">
        <f t="shared" si="81"/>
        <v>31.090709905928438</v>
      </c>
      <c r="BM77">
        <f t="shared" si="82"/>
        <v>31.478814133079531</v>
      </c>
      <c r="BN77">
        <f t="shared" si="83"/>
        <v>31.458768522813354</v>
      </c>
      <c r="BO77">
        <f t="shared" si="84"/>
        <v>31.399490389075407</v>
      </c>
      <c r="BP77">
        <f t="shared" si="85"/>
        <v>31.434086173270614</v>
      </c>
      <c r="BQ77">
        <f t="shared" si="86"/>
        <v>31.296935641473333</v>
      </c>
      <c r="BR77">
        <f t="shared" si="87"/>
        <v>30.923740858453069</v>
      </c>
      <c r="BS77">
        <f t="shared" si="88"/>
        <v>30.920807814547416</v>
      </c>
      <c r="BT77">
        <f t="shared" si="89"/>
        <v>31.340838884337696</v>
      </c>
      <c r="BU77">
        <f t="shared" si="90"/>
        <v>31.37317884142761</v>
      </c>
      <c r="BV77">
        <f t="shared" si="91"/>
        <v>31.579839566097903</v>
      </c>
      <c r="BW77">
        <f t="shared" si="92"/>
        <v>31.063679549409365</v>
      </c>
      <c r="BX77">
        <f t="shared" si="93"/>
        <v>31.104590301309727</v>
      </c>
      <c r="BY77">
        <f t="shared" si="94"/>
        <v>31.262459159052408</v>
      </c>
      <c r="BZ77">
        <f t="shared" si="95"/>
        <v>31.291784511323655</v>
      </c>
      <c r="CA77">
        <f t="shared" si="96"/>
        <v>31.033776223297643</v>
      </c>
      <c r="CB77">
        <f t="shared" si="97"/>
        <v>31.035075308809091</v>
      </c>
      <c r="CC77">
        <f t="shared" si="98"/>
        <v>31.074885897609441</v>
      </c>
      <c r="CD77">
        <f t="shared" si="99"/>
        <v>31.154689201363645</v>
      </c>
      <c r="CE77">
        <f t="shared" si="100"/>
        <v>30.92986955526225</v>
      </c>
      <c r="CF77">
        <f t="shared" si="101"/>
        <v>31.196402999695412</v>
      </c>
      <c r="CG77">
        <f t="shared" si="102"/>
        <v>31.204696606192577</v>
      </c>
      <c r="CH77">
        <f t="shared" si="103"/>
        <v>31.208899775616008</v>
      </c>
      <c r="CI77">
        <f t="shared" si="104"/>
        <v>31.214602750074679</v>
      </c>
      <c r="CJ77">
        <f t="shared" si="105"/>
        <v>31.213038941835482</v>
      </c>
      <c r="CK77">
        <f t="shared" si="106"/>
        <v>31.208078801083687</v>
      </c>
    </row>
    <row r="78" spans="2:89" hidden="1" x14ac:dyDescent="0.3">
      <c r="B78" t="s">
        <v>208</v>
      </c>
      <c r="C78" t="s">
        <v>302</v>
      </c>
      <c r="D78" t="s">
        <v>44</v>
      </c>
      <c r="E78" t="s">
        <v>35</v>
      </c>
      <c r="F78">
        <v>12</v>
      </c>
      <c r="G78">
        <v>15</v>
      </c>
      <c r="H78">
        <v>15</v>
      </c>
      <c r="I78">
        <v>11</v>
      </c>
      <c r="J78">
        <v>9</v>
      </c>
      <c r="K78">
        <v>8</v>
      </c>
      <c r="L78">
        <v>17</v>
      </c>
      <c r="M78">
        <v>39</v>
      </c>
      <c r="N78">
        <v>49</v>
      </c>
      <c r="O78">
        <v>10</v>
      </c>
      <c r="P78">
        <v>14</v>
      </c>
      <c r="Q78">
        <v>9</v>
      </c>
      <c r="R78">
        <v>14</v>
      </c>
      <c r="S78">
        <v>2</v>
      </c>
      <c r="T78">
        <v>8</v>
      </c>
      <c r="U78">
        <v>5</v>
      </c>
      <c r="V78">
        <v>7</v>
      </c>
      <c r="W78">
        <v>4</v>
      </c>
      <c r="X78">
        <v>7</v>
      </c>
      <c r="Y78">
        <v>8</v>
      </c>
      <c r="Z78">
        <v>4</v>
      </c>
      <c r="AA78">
        <v>12</v>
      </c>
      <c r="AB78">
        <v>11</v>
      </c>
      <c r="AC78">
        <v>16</v>
      </c>
      <c r="AD78">
        <v>14</v>
      </c>
      <c r="AE78">
        <v>4</v>
      </c>
      <c r="AF78">
        <f t="shared" si="73"/>
        <v>12</v>
      </c>
      <c r="AG78">
        <f t="shared" si="67"/>
        <v>15</v>
      </c>
      <c r="AH78">
        <f t="shared" si="68"/>
        <v>15</v>
      </c>
      <c r="AI78">
        <f t="shared" si="69"/>
        <v>11</v>
      </c>
      <c r="AJ78">
        <f t="shared" si="49"/>
        <v>9</v>
      </c>
      <c r="AK78">
        <f t="shared" si="50"/>
        <v>8</v>
      </c>
      <c r="AL78">
        <f t="shared" si="51"/>
        <v>17</v>
      </c>
      <c r="AM78">
        <f t="shared" si="52"/>
        <v>10.5</v>
      </c>
      <c r="AN78">
        <f t="shared" si="53"/>
        <v>10.5</v>
      </c>
      <c r="AO78">
        <f t="shared" si="54"/>
        <v>10</v>
      </c>
      <c r="AP78">
        <f t="shared" si="55"/>
        <v>14</v>
      </c>
      <c r="AQ78">
        <f t="shared" si="56"/>
        <v>9</v>
      </c>
      <c r="AR78">
        <f t="shared" si="57"/>
        <v>14</v>
      </c>
      <c r="AS78">
        <f t="shared" si="58"/>
        <v>10.5</v>
      </c>
      <c r="AT78">
        <f t="shared" si="59"/>
        <v>8</v>
      </c>
      <c r="AU78">
        <f t="shared" si="60"/>
        <v>10.5</v>
      </c>
      <c r="AV78">
        <f t="shared" si="61"/>
        <v>7</v>
      </c>
      <c r="AW78">
        <f t="shared" si="62"/>
        <v>10.5</v>
      </c>
      <c r="AX78">
        <f t="shared" si="63"/>
        <v>7</v>
      </c>
      <c r="AY78">
        <f t="shared" si="64"/>
        <v>8</v>
      </c>
      <c r="AZ78">
        <f t="shared" si="65"/>
        <v>10.5</v>
      </c>
      <c r="BA78">
        <f t="shared" si="66"/>
        <v>12</v>
      </c>
      <c r="BB78">
        <f t="shared" si="74"/>
        <v>11</v>
      </c>
      <c r="BC78">
        <f t="shared" si="70"/>
        <v>16</v>
      </c>
      <c r="BD78">
        <f t="shared" si="71"/>
        <v>14</v>
      </c>
      <c r="BE78">
        <f t="shared" si="72"/>
        <v>10.5</v>
      </c>
      <c r="BF78">
        <f t="shared" si="75"/>
        <v>11.173076923076923</v>
      </c>
      <c r="BG78">
        <f t="shared" si="76"/>
        <v>11.141272189349111</v>
      </c>
      <c r="BH78">
        <f t="shared" si="77"/>
        <v>10.992859581247156</v>
      </c>
      <c r="BI78">
        <f t="shared" si="78"/>
        <v>10.838738795910508</v>
      </c>
      <c r="BJ78">
        <f t="shared" si="79"/>
        <v>10.832536441907065</v>
      </c>
      <c r="BK78">
        <f t="shared" si="80"/>
        <v>10.903018612749644</v>
      </c>
      <c r="BL78">
        <f t="shared" si="81"/>
        <v>11.014673174778476</v>
      </c>
      <c r="BM78">
        <f t="shared" si="82"/>
        <v>10.78446829688534</v>
      </c>
      <c r="BN78">
        <f t="shared" si="83"/>
        <v>10.795409385227085</v>
      </c>
      <c r="BO78">
        <f t="shared" si="84"/>
        <v>10.806771284658895</v>
      </c>
      <c r="BP78">
        <f t="shared" si="85"/>
        <v>10.837800949453468</v>
      </c>
      <c r="BQ78">
        <f t="shared" si="86"/>
        <v>10.716177909047833</v>
      </c>
      <c r="BR78">
        <f t="shared" si="87"/>
        <v>10.782184751703518</v>
      </c>
      <c r="BS78">
        <f t="shared" si="88"/>
        <v>10.65842262676904</v>
      </c>
      <c r="BT78">
        <f t="shared" si="89"/>
        <v>10.664515804721695</v>
      </c>
      <c r="BU78">
        <f t="shared" si="90"/>
        <v>10.766997181826376</v>
      </c>
      <c r="BV78">
        <f t="shared" si="91"/>
        <v>10.777266304204314</v>
      </c>
      <c r="BW78">
        <f t="shared" si="92"/>
        <v>10.922545777442938</v>
      </c>
      <c r="BX78">
        <f t="shared" si="93"/>
        <v>10.938797538113825</v>
      </c>
      <c r="BY78">
        <f t="shared" si="94"/>
        <v>11.090289751118203</v>
      </c>
      <c r="BZ78">
        <f t="shared" si="95"/>
        <v>11.209147049238132</v>
      </c>
      <c r="CA78">
        <f t="shared" si="96"/>
        <v>11.236421935747291</v>
      </c>
      <c r="CB78">
        <f t="shared" si="97"/>
        <v>11.207053548660648</v>
      </c>
      <c r="CC78">
        <f t="shared" si="98"/>
        <v>11.21501714668606</v>
      </c>
      <c r="CD78">
        <f t="shared" si="99"/>
        <v>11.030979344635524</v>
      </c>
      <c r="CE78">
        <f t="shared" si="100"/>
        <v>10.916786242506118</v>
      </c>
      <c r="CF78">
        <f t="shared" si="101"/>
        <v>10.932816482602508</v>
      </c>
      <c r="CG78">
        <f t="shared" si="102"/>
        <v>10.923575696430415</v>
      </c>
      <c r="CH78">
        <f t="shared" si="103"/>
        <v>10.915202754395079</v>
      </c>
      <c r="CI78">
        <f t="shared" si="104"/>
        <v>10.912215953362306</v>
      </c>
      <c r="CJ78">
        <f t="shared" si="105"/>
        <v>10.915041997879683</v>
      </c>
      <c r="CK78">
        <f t="shared" si="106"/>
        <v>10.918215288494016</v>
      </c>
    </row>
    <row r="79" spans="2:89" hidden="1" x14ac:dyDescent="0.3">
      <c r="B79" t="s">
        <v>210</v>
      </c>
      <c r="C79" t="s">
        <v>211</v>
      </c>
      <c r="D79" t="s">
        <v>12</v>
      </c>
      <c r="E79" t="s">
        <v>35</v>
      </c>
      <c r="F79">
        <v>25</v>
      </c>
      <c r="G79">
        <v>15</v>
      </c>
      <c r="H79">
        <v>25</v>
      </c>
      <c r="I79">
        <v>20</v>
      </c>
      <c r="J79">
        <v>27</v>
      </c>
      <c r="K79">
        <v>26</v>
      </c>
      <c r="L79">
        <v>47</v>
      </c>
      <c r="M79">
        <v>55</v>
      </c>
      <c r="N79">
        <v>63</v>
      </c>
      <c r="O79">
        <v>28</v>
      </c>
      <c r="P79">
        <v>35</v>
      </c>
      <c r="Q79">
        <v>49</v>
      </c>
      <c r="R79">
        <v>23</v>
      </c>
      <c r="S79">
        <v>19</v>
      </c>
      <c r="T79">
        <v>5</v>
      </c>
      <c r="U79">
        <v>16</v>
      </c>
      <c r="V79">
        <v>18</v>
      </c>
      <c r="W79">
        <v>48</v>
      </c>
      <c r="X79">
        <v>18</v>
      </c>
      <c r="Y79">
        <v>0</v>
      </c>
      <c r="Z79">
        <v>29</v>
      </c>
      <c r="AA79">
        <v>21</v>
      </c>
      <c r="AB79">
        <v>22</v>
      </c>
      <c r="AC79">
        <v>33</v>
      </c>
      <c r="AD79">
        <v>24</v>
      </c>
      <c r="AE79">
        <v>23</v>
      </c>
      <c r="AF79">
        <f t="shared" si="73"/>
        <v>25</v>
      </c>
      <c r="AG79">
        <f t="shared" si="67"/>
        <v>15</v>
      </c>
      <c r="AH79">
        <f t="shared" si="68"/>
        <v>25</v>
      </c>
      <c r="AI79">
        <f t="shared" si="69"/>
        <v>20</v>
      </c>
      <c r="AJ79">
        <f t="shared" si="49"/>
        <v>27</v>
      </c>
      <c r="AK79">
        <f t="shared" si="50"/>
        <v>26</v>
      </c>
      <c r="AL79">
        <f t="shared" si="51"/>
        <v>47</v>
      </c>
      <c r="AM79">
        <f t="shared" si="52"/>
        <v>24.5</v>
      </c>
      <c r="AN79">
        <f t="shared" si="53"/>
        <v>24.5</v>
      </c>
      <c r="AO79">
        <f t="shared" si="54"/>
        <v>28</v>
      </c>
      <c r="AP79">
        <f t="shared" si="55"/>
        <v>35</v>
      </c>
      <c r="AQ79">
        <f t="shared" si="56"/>
        <v>49</v>
      </c>
      <c r="AR79">
        <f t="shared" si="57"/>
        <v>23</v>
      </c>
      <c r="AS79">
        <f t="shared" si="58"/>
        <v>19</v>
      </c>
      <c r="AT79">
        <f t="shared" si="59"/>
        <v>24.5</v>
      </c>
      <c r="AU79">
        <f t="shared" si="60"/>
        <v>16</v>
      </c>
      <c r="AV79">
        <f t="shared" si="61"/>
        <v>18</v>
      </c>
      <c r="AW79">
        <f t="shared" si="62"/>
        <v>48</v>
      </c>
      <c r="AX79">
        <f t="shared" si="63"/>
        <v>18</v>
      </c>
      <c r="AY79">
        <f t="shared" si="64"/>
        <v>24.5</v>
      </c>
      <c r="AZ79">
        <f t="shared" si="65"/>
        <v>29</v>
      </c>
      <c r="BA79">
        <f t="shared" si="66"/>
        <v>21</v>
      </c>
      <c r="BB79">
        <f t="shared" si="74"/>
        <v>22</v>
      </c>
      <c r="BC79">
        <f t="shared" si="70"/>
        <v>33</v>
      </c>
      <c r="BD79">
        <f t="shared" si="71"/>
        <v>24</v>
      </c>
      <c r="BE79">
        <f t="shared" si="72"/>
        <v>23</v>
      </c>
      <c r="BF79">
        <f t="shared" si="75"/>
        <v>26.5</v>
      </c>
      <c r="BG79">
        <f t="shared" si="76"/>
        <v>26.557692307692307</v>
      </c>
      <c r="BH79">
        <f t="shared" si="77"/>
        <v>27.002218934911241</v>
      </c>
      <c r="BI79">
        <f t="shared" si="78"/>
        <v>27.079227355484747</v>
      </c>
      <c r="BJ79">
        <f t="shared" si="79"/>
        <v>27.351505330695698</v>
      </c>
      <c r="BK79">
        <f t="shared" si="80"/>
        <v>27.365024766491686</v>
      </c>
      <c r="BL79">
        <f t="shared" si="81"/>
        <v>27.41752571904906</v>
      </c>
      <c r="BM79">
        <f t="shared" si="82"/>
        <v>26.664353631320179</v>
      </c>
      <c r="BN79">
        <f t="shared" si="83"/>
        <v>26.74759800175557</v>
      </c>
      <c r="BO79">
        <f t="shared" si="84"/>
        <v>26.834044078746174</v>
      </c>
      <c r="BP79">
        <f t="shared" si="85"/>
        <v>26.78919962023641</v>
      </c>
      <c r="BQ79">
        <f t="shared" si="86"/>
        <v>26.473399605630124</v>
      </c>
      <c r="BR79">
        <f t="shared" si="87"/>
        <v>25.606991898154355</v>
      </c>
      <c r="BS79">
        <f t="shared" si="88"/>
        <v>25.707260817314136</v>
      </c>
      <c r="BT79">
        <f t="shared" si="89"/>
        <v>25.965232387210833</v>
      </c>
      <c r="BU79">
        <f t="shared" si="90"/>
        <v>26.021587479026632</v>
      </c>
      <c r="BV79">
        <f t="shared" si="91"/>
        <v>26.407033151296893</v>
      </c>
      <c r="BW79">
        <f t="shared" si="92"/>
        <v>26.730380580192925</v>
      </c>
      <c r="BX79">
        <f t="shared" si="93"/>
        <v>25.912318294815726</v>
      </c>
      <c r="BY79">
        <f t="shared" si="94"/>
        <v>26.216638229231712</v>
      </c>
      <c r="BZ79">
        <f t="shared" si="95"/>
        <v>26.282662776509859</v>
      </c>
      <c r="CA79">
        <f t="shared" si="96"/>
        <v>26.178149806375625</v>
      </c>
      <c r="CB79">
        <f t="shared" si="97"/>
        <v>26.377309414313149</v>
      </c>
      <c r="CC79">
        <f t="shared" si="98"/>
        <v>26.545667468709805</v>
      </c>
      <c r="CD79">
        <f t="shared" si="99"/>
        <v>26.297423909814025</v>
      </c>
      <c r="CE79">
        <f t="shared" si="100"/>
        <v>26.385786367883796</v>
      </c>
      <c r="CF79">
        <f t="shared" si="101"/>
        <v>26.516008920494713</v>
      </c>
      <c r="CG79">
        <f t="shared" si="102"/>
        <v>26.516624648206054</v>
      </c>
      <c r="CH79">
        <f t="shared" si="103"/>
        <v>26.515045122841197</v>
      </c>
      <c r="CI79">
        <f t="shared" si="104"/>
        <v>26.496307668530815</v>
      </c>
      <c r="CJ79">
        <f t="shared" si="105"/>
        <v>26.47388768057105</v>
      </c>
      <c r="CK79">
        <f t="shared" si="106"/>
        <v>26.440133155566251</v>
      </c>
    </row>
    <row r="80" spans="2:89" hidden="1" x14ac:dyDescent="0.3">
      <c r="B80" t="s">
        <v>212</v>
      </c>
      <c r="C80" t="s">
        <v>213</v>
      </c>
      <c r="D80" t="s">
        <v>59</v>
      </c>
      <c r="E80" t="s">
        <v>35</v>
      </c>
      <c r="F80">
        <v>2205</v>
      </c>
      <c r="G80">
        <v>1537</v>
      </c>
      <c r="H80">
        <v>874</v>
      </c>
      <c r="I80">
        <v>1215</v>
      </c>
      <c r="J80">
        <v>2074</v>
      </c>
      <c r="K80">
        <v>1748</v>
      </c>
      <c r="L80">
        <v>969</v>
      </c>
      <c r="M80">
        <v>922</v>
      </c>
      <c r="N80">
        <v>1710</v>
      </c>
      <c r="O80">
        <v>1730</v>
      </c>
      <c r="P80">
        <v>1290</v>
      </c>
      <c r="Q80">
        <v>1064</v>
      </c>
      <c r="R80">
        <v>715</v>
      </c>
      <c r="S80">
        <v>689</v>
      </c>
      <c r="T80">
        <v>122</v>
      </c>
      <c r="U80">
        <v>913</v>
      </c>
      <c r="V80">
        <v>1357</v>
      </c>
      <c r="W80">
        <v>923</v>
      </c>
      <c r="X80">
        <v>1592</v>
      </c>
      <c r="Y80">
        <v>3289</v>
      </c>
      <c r="Z80">
        <v>5420</v>
      </c>
      <c r="AA80">
        <v>1244</v>
      </c>
      <c r="AB80">
        <v>1615</v>
      </c>
      <c r="AC80">
        <v>1531</v>
      </c>
      <c r="AD80">
        <v>1216</v>
      </c>
      <c r="AE80">
        <v>1565</v>
      </c>
      <c r="AF80">
        <f t="shared" si="73"/>
        <v>2205</v>
      </c>
      <c r="AG80">
        <f t="shared" si="67"/>
        <v>1537</v>
      </c>
      <c r="AH80">
        <f t="shared" si="68"/>
        <v>874</v>
      </c>
      <c r="AI80">
        <f t="shared" si="69"/>
        <v>1215</v>
      </c>
      <c r="AJ80">
        <f t="shared" ref="AJ80:AJ108" si="107">IF(OR(J80&lt;(MEDIAN($F80:$AE80)/2),J80&gt;(MEDIAN($F80:$AE80)*2)),MEDIAN($F80:$AE80),J80)</f>
        <v>2074</v>
      </c>
      <c r="AK80">
        <f t="shared" ref="AK80:AK108" si="108">IF(OR(K80&lt;(MEDIAN($F80:$AE80)/2),K80&gt;(MEDIAN($F80:$AE80)*2)),MEDIAN($F80:$AE80),K80)</f>
        <v>1748</v>
      </c>
      <c r="AL80">
        <f t="shared" ref="AL80:AL108" si="109">IF(OR(L80&lt;(MEDIAN($F80:$AE80)/2),L80&gt;(MEDIAN($F80:$AE80)*2)),MEDIAN($F80:$AE80),L80)</f>
        <v>969</v>
      </c>
      <c r="AM80">
        <f t="shared" ref="AM80:AM108" si="110">IF(OR(M80&lt;(MEDIAN($F80:$AE80)/2),M80&gt;(MEDIAN($F80:$AE80)*2)),MEDIAN($F80:$AE80),M80)</f>
        <v>922</v>
      </c>
      <c r="AN80">
        <f t="shared" ref="AN80:AN108" si="111">IF(OR(N80&lt;(MEDIAN($F80:$AE80)/2),N80&gt;(MEDIAN($F80:$AE80)*2)),MEDIAN($F80:$AE80),N80)</f>
        <v>1710</v>
      </c>
      <c r="AO80">
        <f t="shared" ref="AO80:AO108" si="112">IF(OR(O80&lt;(MEDIAN($F80:$AE80)/2),O80&gt;(MEDIAN($F80:$AE80)*2)),MEDIAN($F80:$AE80),O80)</f>
        <v>1730</v>
      </c>
      <c r="AP80">
        <f t="shared" ref="AP80:AP108" si="113">IF(OR(P80&lt;(MEDIAN($F80:$AE80)/2),P80&gt;(MEDIAN($F80:$AE80)*2)),MEDIAN($F80:$AE80),P80)</f>
        <v>1290</v>
      </c>
      <c r="AQ80">
        <f t="shared" ref="AQ80:AQ108" si="114">IF(OR(Q80&lt;(MEDIAN($F80:$AE80)/2),Q80&gt;(MEDIAN($F80:$AE80)*2)),MEDIAN($F80:$AE80),Q80)</f>
        <v>1064</v>
      </c>
      <c r="AR80">
        <f t="shared" ref="AR80:AR108" si="115">IF(OR(R80&lt;(MEDIAN($F80:$AE80)/2),R80&gt;(MEDIAN($F80:$AE80)*2)),MEDIAN($F80:$AE80),R80)</f>
        <v>715</v>
      </c>
      <c r="AS80">
        <f t="shared" ref="AS80:AS108" si="116">IF(OR(S80&lt;(MEDIAN($F80:$AE80)/2),S80&gt;(MEDIAN($F80:$AE80)*2)),MEDIAN($F80:$AE80),S80)</f>
        <v>689</v>
      </c>
      <c r="AT80">
        <f t="shared" ref="AT80:AT108" si="117">IF(OR(T80&lt;(MEDIAN($F80:$AE80)/2),T80&gt;(MEDIAN($F80:$AE80)*2)),MEDIAN($F80:$AE80),T80)</f>
        <v>1323.5</v>
      </c>
      <c r="AU80">
        <f t="shared" ref="AU80:AU108" si="118">IF(OR(U80&lt;(MEDIAN($F80:$AE80)/2),U80&gt;(MEDIAN($F80:$AE80)*2)),MEDIAN($F80:$AE80),U80)</f>
        <v>913</v>
      </c>
      <c r="AV80">
        <f t="shared" ref="AV80:AV108" si="119">IF(OR(V80&lt;(MEDIAN($F80:$AE80)/2),V80&gt;(MEDIAN($F80:$AE80)*2)),MEDIAN($F80:$AE80),V80)</f>
        <v>1357</v>
      </c>
      <c r="AW80">
        <f t="shared" ref="AW80:AW108" si="120">IF(OR(W80&lt;(MEDIAN($F80:$AE80)/2),W80&gt;(MEDIAN($F80:$AE80)*2)),MEDIAN($F80:$AE80),W80)</f>
        <v>923</v>
      </c>
      <c r="AX80">
        <f t="shared" ref="AX80:AX108" si="121">IF(OR(X80&lt;(MEDIAN($F80:$AE80)/2),X80&gt;(MEDIAN($F80:$AE80)*2)),MEDIAN($F80:$AE80),X80)</f>
        <v>1592</v>
      </c>
      <c r="AY80">
        <f t="shared" ref="AY80:AY108" si="122">IF(OR(Y80&lt;(MEDIAN($F80:$AE80)/2),Y80&gt;(MEDIAN($F80:$AE80)*2)),MEDIAN($F80:$AE80),Y80)</f>
        <v>1323.5</v>
      </c>
      <c r="AZ80">
        <f t="shared" ref="AZ80:AZ108" si="123">IF(OR(Z80&lt;(MEDIAN($F80:$AE80)/2),Z80&gt;(MEDIAN($F80:$AE80)*2)),MEDIAN($F80:$AE80),Z80)</f>
        <v>1323.5</v>
      </c>
      <c r="BA80">
        <f t="shared" ref="BA80:BA108" si="124">IF(OR(AA80&lt;(MEDIAN($F80:$AE80)/2),AA80&gt;(MEDIAN($F80:$AE80)*2)),MEDIAN($F80:$AE80),AA80)</f>
        <v>1244</v>
      </c>
      <c r="BB80">
        <f t="shared" si="74"/>
        <v>1615</v>
      </c>
      <c r="BC80">
        <f t="shared" si="70"/>
        <v>1531</v>
      </c>
      <c r="BD80">
        <f t="shared" si="71"/>
        <v>1216</v>
      </c>
      <c r="BE80">
        <f t="shared" si="72"/>
        <v>1565</v>
      </c>
      <c r="BF80">
        <f t="shared" si="75"/>
        <v>1333.4038461538462</v>
      </c>
      <c r="BG80">
        <f t="shared" si="76"/>
        <v>1299.8809171597632</v>
      </c>
      <c r="BH80">
        <f t="shared" si="77"/>
        <v>1290.760952435139</v>
      </c>
      <c r="BI80">
        <f t="shared" si="78"/>
        <v>1306.7902198364902</v>
      </c>
      <c r="BJ80">
        <f t="shared" si="79"/>
        <v>1310.3206129071248</v>
      </c>
      <c r="BK80">
        <f t="shared" si="80"/>
        <v>1280.9483287881678</v>
      </c>
      <c r="BL80">
        <f t="shared" si="81"/>
        <v>1262.9848029723285</v>
      </c>
      <c r="BM80">
        <f t="shared" si="82"/>
        <v>1274.2919107789562</v>
      </c>
      <c r="BN80">
        <f t="shared" si="83"/>
        <v>1287.8415996550698</v>
      </c>
      <c r="BO80">
        <f t="shared" si="84"/>
        <v>1271.604738103342</v>
      </c>
      <c r="BP80">
        <f t="shared" si="85"/>
        <v>1253.9741511073166</v>
      </c>
      <c r="BQ80">
        <f t="shared" si="86"/>
        <v>1252.588541534521</v>
      </c>
      <c r="BR80">
        <f t="shared" si="87"/>
        <v>1259.8419469781563</v>
      </c>
      <c r="BS80">
        <f t="shared" si="88"/>
        <v>1280.7974064773164</v>
      </c>
      <c r="BT80">
        <f t="shared" si="89"/>
        <v>1303.5588451879823</v>
      </c>
      <c r="BU80">
        <f t="shared" si="90"/>
        <v>1302.7918776952122</v>
      </c>
      <c r="BV80">
        <f t="shared" si="91"/>
        <v>1317.7838729911819</v>
      </c>
      <c r="BW80">
        <f t="shared" si="92"/>
        <v>1316.2755604139197</v>
      </c>
      <c r="BX80">
        <f t="shared" si="93"/>
        <v>1331.4015435067627</v>
      </c>
      <c r="BY80">
        <f t="shared" si="94"/>
        <v>1321.3785259493304</v>
      </c>
      <c r="BZ80">
        <f t="shared" si="95"/>
        <v>1321.2969307935355</v>
      </c>
      <c r="CA80">
        <f t="shared" si="96"/>
        <v>1321.2121973625176</v>
      </c>
      <c r="CB80">
        <f t="shared" si="97"/>
        <v>1324.1818972610761</v>
      </c>
      <c r="CC80">
        <f t="shared" si="98"/>
        <v>1312.9965856172712</v>
      </c>
      <c r="CD80">
        <f t="shared" si="99"/>
        <v>1304.6118389102435</v>
      </c>
      <c r="CE80">
        <f t="shared" si="100"/>
        <v>1308.0199865606373</v>
      </c>
      <c r="CF80">
        <f t="shared" si="101"/>
        <v>1298.1361398898925</v>
      </c>
      <c r="CG80">
        <f t="shared" si="102"/>
        <v>1296.7796896489713</v>
      </c>
      <c r="CH80">
        <f t="shared" si="103"/>
        <v>1296.6604116677872</v>
      </c>
      <c r="CI80">
        <f t="shared" si="104"/>
        <v>1296.8873139459658</v>
      </c>
      <c r="CJ80">
        <f t="shared" si="105"/>
        <v>1296.5064329501765</v>
      </c>
      <c r="CK80">
        <f t="shared" si="106"/>
        <v>1295.9751183364476</v>
      </c>
    </row>
    <row r="81" spans="2:89" hidden="1" x14ac:dyDescent="0.3">
      <c r="B81" t="s">
        <v>216</v>
      </c>
      <c r="C81" t="s">
        <v>217</v>
      </c>
      <c r="D81" t="s">
        <v>12</v>
      </c>
      <c r="E81" t="s">
        <v>35</v>
      </c>
      <c r="F81">
        <v>35</v>
      </c>
      <c r="G81">
        <v>38</v>
      </c>
      <c r="H81">
        <v>55</v>
      </c>
      <c r="I81">
        <v>52</v>
      </c>
      <c r="J81">
        <v>31</v>
      </c>
      <c r="K81">
        <v>27</v>
      </c>
      <c r="L81">
        <v>58</v>
      </c>
      <c r="M81">
        <v>73</v>
      </c>
      <c r="N81">
        <v>68</v>
      </c>
      <c r="O81">
        <v>46</v>
      </c>
      <c r="P81">
        <v>40</v>
      </c>
      <c r="Q81">
        <v>34</v>
      </c>
      <c r="R81">
        <v>44</v>
      </c>
      <c r="S81">
        <v>20</v>
      </c>
      <c r="T81">
        <v>18</v>
      </c>
      <c r="U81">
        <v>48</v>
      </c>
      <c r="V81">
        <v>47</v>
      </c>
      <c r="W81">
        <v>39</v>
      </c>
      <c r="X81">
        <v>50</v>
      </c>
      <c r="Y81">
        <v>0</v>
      </c>
      <c r="Z81">
        <v>38</v>
      </c>
      <c r="AA81">
        <v>35</v>
      </c>
      <c r="AB81">
        <v>42</v>
      </c>
      <c r="AC81">
        <v>61</v>
      </c>
      <c r="AD81">
        <v>47</v>
      </c>
      <c r="AE81">
        <v>35</v>
      </c>
      <c r="AF81">
        <f t="shared" si="73"/>
        <v>35</v>
      </c>
      <c r="AG81">
        <f t="shared" ref="AG81:AG108" si="125">IF(OR(G81&lt;(MEDIAN($F81:$AE81)/2),G81&gt;(MEDIAN($F81:$AE81)*2)),MEDIAN($F81:$AE81),G81)</f>
        <v>38</v>
      </c>
      <c r="AH81">
        <f t="shared" ref="AH81:AH108" si="126">IF(OR(H81&lt;(MEDIAN($F81:$AE81)/2),H81&gt;(MEDIAN($F81:$AE81)*2)),MEDIAN($F81:$AE81),H81)</f>
        <v>55</v>
      </c>
      <c r="AI81">
        <f t="shared" ref="AI81:AI108" si="127">IF(OR(I81&lt;(MEDIAN($F81:$AE81)/2),I81&gt;(MEDIAN($F81:$AE81)*2)),MEDIAN($F81:$AE81),I81)</f>
        <v>52</v>
      </c>
      <c r="AJ81">
        <f t="shared" si="107"/>
        <v>31</v>
      </c>
      <c r="AK81">
        <f t="shared" si="108"/>
        <v>27</v>
      </c>
      <c r="AL81">
        <f t="shared" si="109"/>
        <v>58</v>
      </c>
      <c r="AM81">
        <f t="shared" si="110"/>
        <v>73</v>
      </c>
      <c r="AN81">
        <f t="shared" si="111"/>
        <v>68</v>
      </c>
      <c r="AO81">
        <f t="shared" si="112"/>
        <v>46</v>
      </c>
      <c r="AP81">
        <f t="shared" si="113"/>
        <v>40</v>
      </c>
      <c r="AQ81">
        <f t="shared" si="114"/>
        <v>34</v>
      </c>
      <c r="AR81">
        <f t="shared" si="115"/>
        <v>44</v>
      </c>
      <c r="AS81">
        <f t="shared" si="116"/>
        <v>41</v>
      </c>
      <c r="AT81">
        <f t="shared" si="117"/>
        <v>41</v>
      </c>
      <c r="AU81">
        <f t="shared" si="118"/>
        <v>48</v>
      </c>
      <c r="AV81">
        <f t="shared" si="119"/>
        <v>47</v>
      </c>
      <c r="AW81">
        <f t="shared" si="120"/>
        <v>39</v>
      </c>
      <c r="AX81">
        <f t="shared" si="121"/>
        <v>50</v>
      </c>
      <c r="AY81">
        <f t="shared" si="122"/>
        <v>41</v>
      </c>
      <c r="AZ81">
        <f t="shared" si="123"/>
        <v>38</v>
      </c>
      <c r="BA81">
        <f t="shared" si="124"/>
        <v>35</v>
      </c>
      <c r="BB81">
        <f t="shared" si="74"/>
        <v>42</v>
      </c>
      <c r="BC81">
        <f t="shared" si="70"/>
        <v>61</v>
      </c>
      <c r="BD81">
        <f t="shared" si="71"/>
        <v>47</v>
      </c>
      <c r="BE81">
        <f t="shared" si="72"/>
        <v>35</v>
      </c>
      <c r="BF81">
        <f t="shared" si="75"/>
        <v>44.846153846153847</v>
      </c>
      <c r="BG81">
        <f t="shared" si="76"/>
        <v>45.224852071005913</v>
      </c>
      <c r="BH81">
        <f t="shared" si="77"/>
        <v>45.502730996813838</v>
      </c>
      <c r="BI81">
        <f t="shared" si="78"/>
        <v>45.137451419768212</v>
      </c>
      <c r="BJ81">
        <f t="shared" si="79"/>
        <v>44.873507243605452</v>
      </c>
      <c r="BK81">
        <f t="shared" si="80"/>
        <v>45.407103676051818</v>
      </c>
      <c r="BL81">
        <f t="shared" si="81"/>
        <v>46.11506920205381</v>
      </c>
      <c r="BM81">
        <f t="shared" si="82"/>
        <v>45.657956479055876</v>
      </c>
      <c r="BN81">
        <f t="shared" si="83"/>
        <v>44.606339420558022</v>
      </c>
      <c r="BO81">
        <f t="shared" si="84"/>
        <v>43.706583244425651</v>
      </c>
      <c r="BP81">
        <f t="shared" si="85"/>
        <v>43.618374907672788</v>
      </c>
      <c r="BQ81">
        <f t="shared" si="86"/>
        <v>43.757543173352516</v>
      </c>
      <c r="BR81">
        <f t="shared" si="87"/>
        <v>44.132833295404538</v>
      </c>
      <c r="BS81">
        <f t="shared" si="88"/>
        <v>44.137942268304712</v>
      </c>
      <c r="BT81">
        <f t="shared" si="89"/>
        <v>44.258632355547192</v>
      </c>
      <c r="BU81">
        <f t="shared" si="90"/>
        <v>44.383964369222085</v>
      </c>
      <c r="BV81">
        <f t="shared" si="91"/>
        <v>44.244886075730626</v>
      </c>
      <c r="BW81">
        <f t="shared" si="92"/>
        <v>44.138920155566424</v>
      </c>
      <c r="BX81">
        <f t="shared" si="93"/>
        <v>44.336570930780518</v>
      </c>
      <c r="BY81">
        <f t="shared" si="94"/>
        <v>44.118746735810539</v>
      </c>
      <c r="BZ81">
        <f t="shared" si="95"/>
        <v>44.238698533341712</v>
      </c>
      <c r="CA81">
        <f t="shared" si="96"/>
        <v>44.478648476931774</v>
      </c>
      <c r="CB81">
        <f t="shared" si="97"/>
        <v>44.843211879890688</v>
      </c>
      <c r="CC81">
        <f t="shared" si="98"/>
        <v>44.952566182963409</v>
      </c>
      <c r="CD81">
        <f t="shared" si="99"/>
        <v>44.335357190000465</v>
      </c>
      <c r="CE81">
        <f t="shared" si="100"/>
        <v>44.232870928077404</v>
      </c>
      <c r="CF81">
        <f t="shared" si="101"/>
        <v>44.58798134838807</v>
      </c>
      <c r="CG81">
        <f t="shared" si="102"/>
        <v>44.578051636935534</v>
      </c>
      <c r="CH81">
        <f t="shared" si="103"/>
        <v>44.553174697163598</v>
      </c>
      <c r="CI81">
        <f t="shared" si="104"/>
        <v>44.516653301023204</v>
      </c>
      <c r="CJ81">
        <f t="shared" si="105"/>
        <v>44.492776450302237</v>
      </c>
      <c r="CK81">
        <f t="shared" si="106"/>
        <v>44.478132958252118</v>
      </c>
    </row>
    <row r="82" spans="2:89" hidden="1" x14ac:dyDescent="0.3">
      <c r="B82" t="s">
        <v>218</v>
      </c>
      <c r="C82" t="s">
        <v>219</v>
      </c>
      <c r="D82" t="s">
        <v>80</v>
      </c>
      <c r="E82" t="s">
        <v>35</v>
      </c>
      <c r="F82">
        <v>124</v>
      </c>
      <c r="G82">
        <v>99</v>
      </c>
      <c r="H82">
        <v>87</v>
      </c>
      <c r="I82">
        <v>64</v>
      </c>
      <c r="J82">
        <v>109</v>
      </c>
      <c r="K82">
        <v>44</v>
      </c>
      <c r="L82">
        <v>58</v>
      </c>
      <c r="M82">
        <v>79</v>
      </c>
      <c r="N82">
        <v>83</v>
      </c>
      <c r="O82">
        <v>38</v>
      </c>
      <c r="P82">
        <v>93</v>
      </c>
      <c r="Q82">
        <v>68</v>
      </c>
      <c r="R82">
        <v>21</v>
      </c>
      <c r="S82">
        <v>38</v>
      </c>
      <c r="T82">
        <v>14</v>
      </c>
      <c r="U82">
        <v>100</v>
      </c>
      <c r="V82">
        <v>65</v>
      </c>
      <c r="W82">
        <v>50</v>
      </c>
      <c r="X82">
        <v>11</v>
      </c>
      <c r="Y82">
        <v>22</v>
      </c>
      <c r="Z82">
        <v>17</v>
      </c>
      <c r="AA82">
        <v>17</v>
      </c>
      <c r="AB82">
        <v>5</v>
      </c>
      <c r="AC82">
        <v>7</v>
      </c>
      <c r="AD82">
        <v>54</v>
      </c>
      <c r="AE82">
        <v>247</v>
      </c>
      <c r="AF82">
        <f t="shared" si="73"/>
        <v>56</v>
      </c>
      <c r="AG82">
        <f t="shared" si="125"/>
        <v>99</v>
      </c>
      <c r="AH82">
        <f t="shared" si="126"/>
        <v>87</v>
      </c>
      <c r="AI82">
        <f t="shared" si="127"/>
        <v>64</v>
      </c>
      <c r="AJ82">
        <f t="shared" si="107"/>
        <v>109</v>
      </c>
      <c r="AK82">
        <f t="shared" si="108"/>
        <v>44</v>
      </c>
      <c r="AL82">
        <f t="shared" si="109"/>
        <v>58</v>
      </c>
      <c r="AM82">
        <f t="shared" si="110"/>
        <v>79</v>
      </c>
      <c r="AN82">
        <f t="shared" si="111"/>
        <v>83</v>
      </c>
      <c r="AO82">
        <f t="shared" si="112"/>
        <v>38</v>
      </c>
      <c r="AP82">
        <f t="shared" si="113"/>
        <v>93</v>
      </c>
      <c r="AQ82">
        <f t="shared" si="114"/>
        <v>68</v>
      </c>
      <c r="AR82">
        <f t="shared" si="115"/>
        <v>56</v>
      </c>
      <c r="AS82">
        <f t="shared" si="116"/>
        <v>38</v>
      </c>
      <c r="AT82">
        <f t="shared" si="117"/>
        <v>56</v>
      </c>
      <c r="AU82">
        <f t="shared" si="118"/>
        <v>100</v>
      </c>
      <c r="AV82">
        <f t="shared" si="119"/>
        <v>65</v>
      </c>
      <c r="AW82">
        <f t="shared" si="120"/>
        <v>50</v>
      </c>
      <c r="AX82">
        <f t="shared" si="121"/>
        <v>56</v>
      </c>
      <c r="AY82">
        <f t="shared" si="122"/>
        <v>56</v>
      </c>
      <c r="AZ82">
        <f t="shared" si="123"/>
        <v>56</v>
      </c>
      <c r="BA82">
        <f t="shared" si="124"/>
        <v>56</v>
      </c>
      <c r="BB82">
        <f t="shared" si="74"/>
        <v>56</v>
      </c>
      <c r="BC82">
        <f t="shared" si="70"/>
        <v>56</v>
      </c>
      <c r="BD82">
        <f t="shared" si="71"/>
        <v>54</v>
      </c>
      <c r="BE82">
        <f t="shared" si="72"/>
        <v>56</v>
      </c>
      <c r="BF82">
        <f t="shared" si="75"/>
        <v>64.961538461538467</v>
      </c>
      <c r="BG82">
        <f t="shared" si="76"/>
        <v>65.306213017751489</v>
      </c>
      <c r="BH82">
        <f t="shared" si="77"/>
        <v>64.01029813381885</v>
      </c>
      <c r="BI82">
        <f t="shared" si="78"/>
        <v>63.126078831273425</v>
      </c>
      <c r="BJ82">
        <f t="shared" si="79"/>
        <v>63.092466478630094</v>
      </c>
      <c r="BK82">
        <f t="shared" si="80"/>
        <v>61.326792112423554</v>
      </c>
      <c r="BL82">
        <f t="shared" si="81"/>
        <v>61.993207193670621</v>
      </c>
      <c r="BM82">
        <f t="shared" si="82"/>
        <v>62.146792085734873</v>
      </c>
      <c r="BN82">
        <f t="shared" si="83"/>
        <v>61.49859178134006</v>
      </c>
      <c r="BO82">
        <f t="shared" si="84"/>
        <v>60.671614542160832</v>
      </c>
      <c r="BP82">
        <f t="shared" si="85"/>
        <v>61.543599716859326</v>
      </c>
      <c r="BQ82">
        <f t="shared" si="86"/>
        <v>60.333738167507747</v>
      </c>
      <c r="BR82">
        <f t="shared" si="87"/>
        <v>60.038881943181124</v>
      </c>
      <c r="BS82">
        <f t="shared" si="88"/>
        <v>60.1942235563804</v>
      </c>
      <c r="BT82">
        <f t="shared" si="89"/>
        <v>61.047847539318113</v>
      </c>
      <c r="BU82">
        <f t="shared" si="90"/>
        <v>61.241995521599577</v>
      </c>
      <c r="BV82">
        <f t="shared" si="91"/>
        <v>59.751303041661103</v>
      </c>
      <c r="BW82">
        <f t="shared" si="92"/>
        <v>59.549430081724985</v>
      </c>
      <c r="BX82">
        <f t="shared" si="93"/>
        <v>59.916715854099024</v>
      </c>
      <c r="BY82">
        <f t="shared" si="94"/>
        <v>60.067358771564372</v>
      </c>
      <c r="BZ82">
        <f t="shared" si="95"/>
        <v>60.223795647393771</v>
      </c>
      <c r="CA82">
        <f t="shared" si="96"/>
        <v>60.386249326139676</v>
      </c>
      <c r="CB82">
        <f t="shared" si="97"/>
        <v>60.5549512232989</v>
      </c>
      <c r="CC82">
        <f t="shared" si="98"/>
        <v>60.730141654964243</v>
      </c>
      <c r="CD82">
        <f t="shared" si="99"/>
        <v>60.912070180155176</v>
      </c>
      <c r="CE82">
        <f t="shared" si="100"/>
        <v>61.177919033238062</v>
      </c>
      <c r="CF82">
        <f t="shared" si="101"/>
        <v>61.377069765285682</v>
      </c>
      <c r="CG82">
        <f t="shared" si="102"/>
        <v>61.239205584660581</v>
      </c>
      <c r="CH82">
        <f t="shared" si="103"/>
        <v>61.082782221849385</v>
      </c>
      <c r="CI82">
        <f t="shared" si="104"/>
        <v>60.970185456004408</v>
      </c>
      <c r="CJ82">
        <f t="shared" si="105"/>
        <v>60.887266480032523</v>
      </c>
      <c r="CK82">
        <f t="shared" si="106"/>
        <v>60.802451095471092</v>
      </c>
    </row>
    <row r="83" spans="2:89" hidden="1" x14ac:dyDescent="0.3">
      <c r="B83" t="s">
        <v>220</v>
      </c>
      <c r="C83" t="s">
        <v>221</v>
      </c>
      <c r="D83" t="s">
        <v>12</v>
      </c>
      <c r="E83" t="s">
        <v>35</v>
      </c>
      <c r="F83">
        <v>1462</v>
      </c>
      <c r="G83">
        <v>419</v>
      </c>
      <c r="H83">
        <v>527</v>
      </c>
      <c r="I83">
        <v>520</v>
      </c>
      <c r="J83">
        <v>1199</v>
      </c>
      <c r="K83">
        <v>517</v>
      </c>
      <c r="L83">
        <v>470</v>
      </c>
      <c r="M83">
        <v>485</v>
      </c>
      <c r="N83">
        <v>912</v>
      </c>
      <c r="O83">
        <v>273</v>
      </c>
      <c r="P83">
        <v>673</v>
      </c>
      <c r="Q83">
        <v>509</v>
      </c>
      <c r="R83">
        <v>410</v>
      </c>
      <c r="S83">
        <v>232</v>
      </c>
      <c r="T83">
        <v>65</v>
      </c>
      <c r="U83">
        <v>454</v>
      </c>
      <c r="V83">
        <v>383</v>
      </c>
      <c r="W83">
        <v>845</v>
      </c>
      <c r="X83">
        <v>702</v>
      </c>
      <c r="Y83">
        <v>1273</v>
      </c>
      <c r="Z83">
        <v>1178</v>
      </c>
      <c r="AA83">
        <v>844</v>
      </c>
      <c r="AB83">
        <v>1288</v>
      </c>
      <c r="AC83">
        <v>861</v>
      </c>
      <c r="AD83">
        <v>485</v>
      </c>
      <c r="AE83">
        <v>701</v>
      </c>
      <c r="AF83">
        <f t="shared" si="73"/>
        <v>523.5</v>
      </c>
      <c r="AG83">
        <f t="shared" si="125"/>
        <v>419</v>
      </c>
      <c r="AH83">
        <f t="shared" si="126"/>
        <v>527</v>
      </c>
      <c r="AI83">
        <f t="shared" si="127"/>
        <v>520</v>
      </c>
      <c r="AJ83">
        <f t="shared" si="107"/>
        <v>523.5</v>
      </c>
      <c r="AK83">
        <f t="shared" si="108"/>
        <v>517</v>
      </c>
      <c r="AL83">
        <f t="shared" si="109"/>
        <v>470</v>
      </c>
      <c r="AM83">
        <f t="shared" si="110"/>
        <v>485</v>
      </c>
      <c r="AN83">
        <f t="shared" si="111"/>
        <v>912</v>
      </c>
      <c r="AO83">
        <f t="shared" si="112"/>
        <v>273</v>
      </c>
      <c r="AP83">
        <f t="shared" si="113"/>
        <v>673</v>
      </c>
      <c r="AQ83">
        <f t="shared" si="114"/>
        <v>509</v>
      </c>
      <c r="AR83">
        <f t="shared" si="115"/>
        <v>410</v>
      </c>
      <c r="AS83">
        <f t="shared" si="116"/>
        <v>523.5</v>
      </c>
      <c r="AT83">
        <f t="shared" si="117"/>
        <v>523.5</v>
      </c>
      <c r="AU83">
        <f t="shared" si="118"/>
        <v>454</v>
      </c>
      <c r="AV83">
        <f t="shared" si="119"/>
        <v>383</v>
      </c>
      <c r="AW83">
        <f t="shared" si="120"/>
        <v>845</v>
      </c>
      <c r="AX83">
        <f t="shared" si="121"/>
        <v>702</v>
      </c>
      <c r="AY83">
        <f t="shared" si="122"/>
        <v>523.5</v>
      </c>
      <c r="AZ83">
        <f t="shared" si="123"/>
        <v>523.5</v>
      </c>
      <c r="BA83">
        <f t="shared" si="124"/>
        <v>844</v>
      </c>
      <c r="BB83">
        <f t="shared" si="74"/>
        <v>523.5</v>
      </c>
      <c r="BC83">
        <f t="shared" si="70"/>
        <v>861</v>
      </c>
      <c r="BD83">
        <f t="shared" si="71"/>
        <v>485</v>
      </c>
      <c r="BE83">
        <f t="shared" si="72"/>
        <v>701</v>
      </c>
      <c r="BF83">
        <f t="shared" si="75"/>
        <v>563.63461538461536</v>
      </c>
      <c r="BG83">
        <f t="shared" si="76"/>
        <v>565.17825443786978</v>
      </c>
      <c r="BH83">
        <f t="shared" si="77"/>
        <v>570.80049499317249</v>
      </c>
      <c r="BI83">
        <f t="shared" si="78"/>
        <v>572.48512941598688</v>
      </c>
      <c r="BJ83">
        <f t="shared" si="79"/>
        <v>574.50378823967867</v>
      </c>
      <c r="BK83">
        <f t="shared" si="80"/>
        <v>576.46547240274322</v>
      </c>
      <c r="BL83">
        <f t="shared" si="81"/>
        <v>578.75260595669488</v>
      </c>
      <c r="BM83">
        <f t="shared" si="82"/>
        <v>582.93539849349088</v>
      </c>
      <c r="BN83">
        <f t="shared" si="83"/>
        <v>586.70214458939438</v>
      </c>
      <c r="BO83">
        <f t="shared" si="84"/>
        <v>574.19068861206347</v>
      </c>
      <c r="BP83">
        <f t="shared" si="85"/>
        <v>585.77494586637363</v>
      </c>
      <c r="BQ83">
        <f t="shared" si="86"/>
        <v>582.4201360920033</v>
      </c>
      <c r="BR83">
        <f t="shared" si="87"/>
        <v>585.24398748015733</v>
      </c>
      <c r="BS83">
        <f t="shared" si="88"/>
        <v>591.98414084477872</v>
      </c>
      <c r="BT83">
        <f t="shared" si="89"/>
        <v>594.61814626188561</v>
      </c>
      <c r="BU83">
        <f t="shared" si="90"/>
        <v>597.35345957965046</v>
      </c>
      <c r="BV83">
        <f t="shared" si="91"/>
        <v>602.86705417886776</v>
      </c>
      <c r="BW83">
        <f t="shared" si="92"/>
        <v>611.3234793395934</v>
      </c>
      <c r="BX83">
        <f t="shared" si="93"/>
        <v>602.33592085265468</v>
      </c>
      <c r="BY83">
        <f t="shared" si="94"/>
        <v>598.5026870392951</v>
      </c>
      <c r="BZ83">
        <f t="shared" si="95"/>
        <v>601.3874057715758</v>
      </c>
      <c r="CA83">
        <f t="shared" si="96"/>
        <v>604.38307522432865</v>
      </c>
      <c r="CB83">
        <f t="shared" si="97"/>
        <v>595.16703965603358</v>
      </c>
      <c r="CC83">
        <f t="shared" si="98"/>
        <v>597.92346425818869</v>
      </c>
      <c r="CD83">
        <f t="shared" si="99"/>
        <v>587.80513596042681</v>
      </c>
      <c r="CE83">
        <f t="shared" si="100"/>
        <v>591.75917965121243</v>
      </c>
      <c r="CF83">
        <f t="shared" si="101"/>
        <v>587.55760963779744</v>
      </c>
      <c r="CG83">
        <f t="shared" si="102"/>
        <v>588.47772480138144</v>
      </c>
      <c r="CH83">
        <f t="shared" si="103"/>
        <v>589.37385827690116</v>
      </c>
      <c r="CI83">
        <f t="shared" si="104"/>
        <v>590.08821840319854</v>
      </c>
      <c r="CJ83">
        <f t="shared" si="105"/>
        <v>590.76526028732201</v>
      </c>
      <c r="CK83">
        <f t="shared" si="106"/>
        <v>591.3907015199236</v>
      </c>
    </row>
    <row r="84" spans="2:89" hidden="1" x14ac:dyDescent="0.3">
      <c r="B84" t="s">
        <v>222</v>
      </c>
      <c r="C84" t="s">
        <v>223</v>
      </c>
      <c r="D84" t="s">
        <v>44</v>
      </c>
      <c r="E84" t="s">
        <v>35</v>
      </c>
      <c r="F84">
        <v>4</v>
      </c>
      <c r="G84">
        <v>24</v>
      </c>
      <c r="H84">
        <v>22</v>
      </c>
      <c r="I84">
        <v>27</v>
      </c>
      <c r="J84">
        <v>7</v>
      </c>
      <c r="K84">
        <v>17</v>
      </c>
      <c r="L84">
        <v>11</v>
      </c>
      <c r="M84">
        <v>9</v>
      </c>
      <c r="N84">
        <v>66</v>
      </c>
      <c r="O84">
        <v>58</v>
      </c>
      <c r="P84">
        <v>57</v>
      </c>
      <c r="Q84">
        <v>39</v>
      </c>
      <c r="R84">
        <v>30</v>
      </c>
      <c r="S84">
        <v>19</v>
      </c>
      <c r="T84">
        <v>6</v>
      </c>
      <c r="U84">
        <v>20</v>
      </c>
      <c r="V84">
        <v>7</v>
      </c>
      <c r="W84">
        <v>18</v>
      </c>
      <c r="X84">
        <v>13</v>
      </c>
      <c r="Y84">
        <v>66</v>
      </c>
      <c r="Z84">
        <v>52</v>
      </c>
      <c r="AA84">
        <v>37</v>
      </c>
      <c r="AB84">
        <v>39</v>
      </c>
      <c r="AC84">
        <v>34</v>
      </c>
      <c r="AD84">
        <v>48</v>
      </c>
      <c r="AE84">
        <v>39</v>
      </c>
      <c r="AF84">
        <f t="shared" si="73"/>
        <v>25.5</v>
      </c>
      <c r="AG84">
        <f t="shared" si="125"/>
        <v>24</v>
      </c>
      <c r="AH84">
        <f t="shared" si="126"/>
        <v>22</v>
      </c>
      <c r="AI84">
        <f t="shared" si="127"/>
        <v>27</v>
      </c>
      <c r="AJ84">
        <f t="shared" si="107"/>
        <v>25.5</v>
      </c>
      <c r="AK84">
        <f t="shared" si="108"/>
        <v>17</v>
      </c>
      <c r="AL84">
        <f t="shared" si="109"/>
        <v>25.5</v>
      </c>
      <c r="AM84">
        <f t="shared" si="110"/>
        <v>25.5</v>
      </c>
      <c r="AN84">
        <f t="shared" si="111"/>
        <v>25.5</v>
      </c>
      <c r="AO84">
        <f t="shared" si="112"/>
        <v>25.5</v>
      </c>
      <c r="AP84">
        <f t="shared" si="113"/>
        <v>25.5</v>
      </c>
      <c r="AQ84">
        <f t="shared" si="114"/>
        <v>39</v>
      </c>
      <c r="AR84">
        <f t="shared" si="115"/>
        <v>30</v>
      </c>
      <c r="AS84">
        <f t="shared" si="116"/>
        <v>19</v>
      </c>
      <c r="AT84">
        <f t="shared" si="117"/>
        <v>25.5</v>
      </c>
      <c r="AU84">
        <f t="shared" si="118"/>
        <v>20</v>
      </c>
      <c r="AV84">
        <f t="shared" si="119"/>
        <v>25.5</v>
      </c>
      <c r="AW84">
        <f t="shared" si="120"/>
        <v>18</v>
      </c>
      <c r="AX84">
        <f t="shared" si="121"/>
        <v>13</v>
      </c>
      <c r="AY84">
        <f t="shared" si="122"/>
        <v>25.5</v>
      </c>
      <c r="AZ84">
        <f t="shared" si="123"/>
        <v>25.5</v>
      </c>
      <c r="BA84">
        <f t="shared" si="124"/>
        <v>37</v>
      </c>
      <c r="BB84">
        <f t="shared" si="74"/>
        <v>39</v>
      </c>
      <c r="BC84">
        <f t="shared" ref="BC84:BC108" si="128">IF(OR(AC84&lt;(MEDIAN($F84:$AE84)/2),AC84&gt;(MEDIAN($F84:$AE84)*2)),MEDIAN($F84:$AE84),AC84)</f>
        <v>34</v>
      </c>
      <c r="BD84">
        <f t="shared" ref="BD84:BD108" si="129">IF(OR(AD84&lt;(MEDIAN($F84:$AE84)/2),AD84&gt;(MEDIAN($F84:$AE84)*2)),MEDIAN($F84:$AE84),AD84)</f>
        <v>48</v>
      </c>
      <c r="BE84">
        <f t="shared" ref="BE84:BE108" si="130">IF(OR(AE84&lt;(MEDIAN($F84:$AE84)/2),AE84&gt;(MEDIAN($F84:$AE84)*2)),MEDIAN($F84:$AE84),AE84)</f>
        <v>39</v>
      </c>
      <c r="BF84">
        <f t="shared" si="75"/>
        <v>27.173076923076923</v>
      </c>
      <c r="BG84">
        <f t="shared" si="76"/>
        <v>27.237426035502956</v>
      </c>
      <c r="BH84">
        <f t="shared" si="77"/>
        <v>27.361942421483839</v>
      </c>
      <c r="BI84">
        <f t="shared" si="78"/>
        <v>27.568170976156296</v>
      </c>
      <c r="BJ84">
        <f t="shared" si="79"/>
        <v>27.590023706008459</v>
      </c>
      <c r="BK84">
        <f t="shared" si="80"/>
        <v>27.67040923316263</v>
      </c>
      <c r="BL84">
        <f t="shared" si="81"/>
        <v>28.080809588284271</v>
      </c>
      <c r="BM84">
        <f t="shared" si="82"/>
        <v>28.180071495525972</v>
      </c>
      <c r="BN84">
        <f t="shared" si="83"/>
        <v>28.28315116843082</v>
      </c>
      <c r="BO84">
        <f t="shared" si="84"/>
        <v>28.390195444139696</v>
      </c>
      <c r="BP84">
        <f t="shared" si="85"/>
        <v>28.501356807375842</v>
      </c>
      <c r="BQ84">
        <f t="shared" si="86"/>
        <v>28.616793607659528</v>
      </c>
      <c r="BR84">
        <f t="shared" si="87"/>
        <v>28.217439515646433</v>
      </c>
      <c r="BS84">
        <f t="shared" si="88"/>
        <v>28.14887949701745</v>
      </c>
      <c r="BT84">
        <f t="shared" si="89"/>
        <v>28.50075947767197</v>
      </c>
      <c r="BU84">
        <f t="shared" si="90"/>
        <v>28.616173303736272</v>
      </c>
      <c r="BV84">
        <f t="shared" si="91"/>
        <v>28.947564584649204</v>
      </c>
      <c r="BW84">
        <f t="shared" si="92"/>
        <v>29.080163222520323</v>
      </c>
      <c r="BX84">
        <f t="shared" si="93"/>
        <v>29.506323346463414</v>
      </c>
      <c r="BY84">
        <f t="shared" si="94"/>
        <v>30.141181936712009</v>
      </c>
      <c r="BZ84">
        <f t="shared" si="95"/>
        <v>30.319688934277856</v>
      </c>
      <c r="CA84">
        <f t="shared" si="96"/>
        <v>30.505061585596238</v>
      </c>
      <c r="CB84">
        <f t="shared" si="97"/>
        <v>30.255256261965322</v>
      </c>
      <c r="CC84">
        <f t="shared" si="98"/>
        <v>29.918919964348603</v>
      </c>
      <c r="CD84">
        <f t="shared" si="99"/>
        <v>29.761955347592782</v>
      </c>
      <c r="CE84">
        <f t="shared" si="100"/>
        <v>29.060492091730964</v>
      </c>
      <c r="CF84">
        <f t="shared" si="101"/>
        <v>28.678203326028306</v>
      </c>
      <c r="CG84">
        <f t="shared" si="102"/>
        <v>28.736092803064899</v>
      </c>
      <c r="CH84">
        <f t="shared" si="103"/>
        <v>28.793733832586515</v>
      </c>
      <c r="CI84">
        <f t="shared" si="104"/>
        <v>28.848802733013546</v>
      </c>
      <c r="CJ84">
        <f t="shared" si="105"/>
        <v>28.898057800584979</v>
      </c>
      <c r="CK84">
        <f t="shared" si="106"/>
        <v>28.948366804222537</v>
      </c>
    </row>
    <row r="85" spans="2:89" hidden="1" x14ac:dyDescent="0.3">
      <c r="B85" t="s">
        <v>224</v>
      </c>
      <c r="C85" t="s">
        <v>225</v>
      </c>
      <c r="D85" t="s">
        <v>12</v>
      </c>
      <c r="E85" t="s">
        <v>35</v>
      </c>
      <c r="F85">
        <v>20</v>
      </c>
      <c r="G85">
        <v>19</v>
      </c>
      <c r="H85">
        <v>14</v>
      </c>
      <c r="I85">
        <v>24</v>
      </c>
      <c r="J85">
        <v>10</v>
      </c>
      <c r="K85">
        <v>17</v>
      </c>
      <c r="L85">
        <v>26</v>
      </c>
      <c r="M85">
        <v>38</v>
      </c>
      <c r="N85">
        <v>41</v>
      </c>
      <c r="O85">
        <v>15</v>
      </c>
      <c r="P85">
        <v>12</v>
      </c>
      <c r="Q85">
        <v>26</v>
      </c>
      <c r="R85">
        <v>20</v>
      </c>
      <c r="S85">
        <v>7</v>
      </c>
      <c r="T85">
        <v>11</v>
      </c>
      <c r="U85">
        <v>20</v>
      </c>
      <c r="V85">
        <v>25</v>
      </c>
      <c r="W85">
        <v>24</v>
      </c>
      <c r="X85">
        <v>13</v>
      </c>
      <c r="Y85">
        <v>0</v>
      </c>
      <c r="Z85">
        <v>26</v>
      </c>
      <c r="AA85">
        <v>15</v>
      </c>
      <c r="AB85">
        <v>12</v>
      </c>
      <c r="AC85">
        <v>21</v>
      </c>
      <c r="AD85">
        <v>31</v>
      </c>
      <c r="AE85">
        <v>18</v>
      </c>
      <c r="AF85">
        <f t="shared" si="73"/>
        <v>20</v>
      </c>
      <c r="AG85">
        <f t="shared" si="125"/>
        <v>19</v>
      </c>
      <c r="AH85">
        <f t="shared" si="126"/>
        <v>14</v>
      </c>
      <c r="AI85">
        <f t="shared" si="127"/>
        <v>24</v>
      </c>
      <c r="AJ85">
        <f t="shared" si="107"/>
        <v>10</v>
      </c>
      <c r="AK85">
        <f t="shared" si="108"/>
        <v>17</v>
      </c>
      <c r="AL85">
        <f t="shared" si="109"/>
        <v>26</v>
      </c>
      <c r="AM85">
        <f t="shared" si="110"/>
        <v>38</v>
      </c>
      <c r="AN85">
        <f t="shared" si="111"/>
        <v>19.5</v>
      </c>
      <c r="AO85">
        <f t="shared" si="112"/>
        <v>15</v>
      </c>
      <c r="AP85">
        <f t="shared" si="113"/>
        <v>12</v>
      </c>
      <c r="AQ85">
        <f t="shared" si="114"/>
        <v>26</v>
      </c>
      <c r="AR85">
        <f t="shared" si="115"/>
        <v>20</v>
      </c>
      <c r="AS85">
        <f t="shared" si="116"/>
        <v>19.5</v>
      </c>
      <c r="AT85">
        <f t="shared" si="117"/>
        <v>11</v>
      </c>
      <c r="AU85">
        <f t="shared" si="118"/>
        <v>20</v>
      </c>
      <c r="AV85">
        <f t="shared" si="119"/>
        <v>25</v>
      </c>
      <c r="AW85">
        <f t="shared" si="120"/>
        <v>24</v>
      </c>
      <c r="AX85">
        <f t="shared" si="121"/>
        <v>13</v>
      </c>
      <c r="AY85">
        <f t="shared" si="122"/>
        <v>19.5</v>
      </c>
      <c r="AZ85">
        <f t="shared" si="123"/>
        <v>26</v>
      </c>
      <c r="BA85">
        <f t="shared" si="124"/>
        <v>15</v>
      </c>
      <c r="BB85">
        <f t="shared" si="74"/>
        <v>12</v>
      </c>
      <c r="BC85">
        <f t="shared" si="128"/>
        <v>21</v>
      </c>
      <c r="BD85">
        <f t="shared" si="129"/>
        <v>31</v>
      </c>
      <c r="BE85">
        <f t="shared" si="130"/>
        <v>18</v>
      </c>
      <c r="BF85">
        <f t="shared" si="75"/>
        <v>19.826923076923077</v>
      </c>
      <c r="BG85">
        <f t="shared" si="76"/>
        <v>19.82026627218935</v>
      </c>
      <c r="BH85">
        <f t="shared" si="77"/>
        <v>19.851814974965862</v>
      </c>
      <c r="BI85">
        <f t="shared" si="78"/>
        <v>20.07688478169532</v>
      </c>
      <c r="BJ85">
        <f t="shared" si="79"/>
        <v>19.925995734837446</v>
      </c>
      <c r="BK85">
        <f t="shared" si="80"/>
        <v>20.307764801561966</v>
      </c>
      <c r="BL85">
        <f t="shared" si="81"/>
        <v>20.43498652469896</v>
      </c>
      <c r="BM85">
        <f t="shared" si="82"/>
        <v>20.220947544879696</v>
      </c>
      <c r="BN85">
        <f t="shared" si="83"/>
        <v>19.537137835067373</v>
      </c>
      <c r="BO85">
        <f t="shared" si="84"/>
        <v>19.538566213339195</v>
      </c>
      <c r="BP85">
        <f t="shared" si="85"/>
        <v>19.71312645231378</v>
      </c>
      <c r="BQ85">
        <f t="shared" si="86"/>
        <v>20.009785162018154</v>
      </c>
      <c r="BR85">
        <f t="shared" si="87"/>
        <v>19.779392283634238</v>
      </c>
      <c r="BS85">
        <f t="shared" si="88"/>
        <v>19.770907371466325</v>
      </c>
      <c r="BT85">
        <f t="shared" si="89"/>
        <v>19.78132688575349</v>
      </c>
      <c r="BU85">
        <f t="shared" si="90"/>
        <v>20.119070227513241</v>
      </c>
      <c r="BV85">
        <f t="shared" si="91"/>
        <v>20.123649851648363</v>
      </c>
      <c r="BW85">
        <f t="shared" si="92"/>
        <v>19.936097922865606</v>
      </c>
      <c r="BX85">
        <f t="shared" si="93"/>
        <v>19.779793996821979</v>
      </c>
      <c r="BY85">
        <f t="shared" si="94"/>
        <v>20.040555304392054</v>
      </c>
      <c r="BZ85">
        <f t="shared" si="95"/>
        <v>20.061345893022519</v>
      </c>
      <c r="CA85">
        <f t="shared" si="96"/>
        <v>19.832936119677235</v>
      </c>
      <c r="CB85">
        <f t="shared" si="97"/>
        <v>20.018818278126354</v>
      </c>
      <c r="CC85">
        <f t="shared" si="98"/>
        <v>20.327234365746598</v>
      </c>
      <c r="CD85">
        <f t="shared" si="99"/>
        <v>20.301358764429157</v>
      </c>
      <c r="CE85">
        <f t="shared" si="100"/>
        <v>19.889872563061054</v>
      </c>
      <c r="CF85">
        <f t="shared" si="101"/>
        <v>19.962559969332631</v>
      </c>
      <c r="CG85">
        <f t="shared" si="102"/>
        <v>19.967776772886843</v>
      </c>
      <c r="CH85">
        <f t="shared" si="103"/>
        <v>19.973450253682902</v>
      </c>
      <c r="CI85">
        <f t="shared" si="104"/>
        <v>19.978128533633555</v>
      </c>
      <c r="CJ85">
        <f t="shared" si="105"/>
        <v>19.974330216400411</v>
      </c>
      <c r="CK85">
        <f t="shared" si="106"/>
        <v>19.976189234922064</v>
      </c>
    </row>
    <row r="86" spans="2:89" hidden="1" x14ac:dyDescent="0.3">
      <c r="B86" t="s">
        <v>226</v>
      </c>
      <c r="C86" t="s">
        <v>227</v>
      </c>
      <c r="D86" t="s">
        <v>44</v>
      </c>
      <c r="E86" t="s">
        <v>35</v>
      </c>
      <c r="F86">
        <v>167</v>
      </c>
      <c r="G86">
        <v>137</v>
      </c>
      <c r="H86">
        <v>85</v>
      </c>
      <c r="I86">
        <v>60</v>
      </c>
      <c r="J86">
        <v>67</v>
      </c>
      <c r="K86">
        <v>41</v>
      </c>
      <c r="L86">
        <v>102</v>
      </c>
      <c r="M86">
        <v>72</v>
      </c>
      <c r="N86">
        <v>101</v>
      </c>
      <c r="O86">
        <v>48</v>
      </c>
      <c r="P86">
        <v>87</v>
      </c>
      <c r="Q86">
        <v>37</v>
      </c>
      <c r="R86">
        <v>34</v>
      </c>
      <c r="S86">
        <v>25</v>
      </c>
      <c r="T86">
        <v>8</v>
      </c>
      <c r="U86">
        <v>50</v>
      </c>
      <c r="V86">
        <v>44</v>
      </c>
      <c r="W86">
        <v>22</v>
      </c>
      <c r="X86">
        <v>38</v>
      </c>
      <c r="Y86">
        <v>278</v>
      </c>
      <c r="Z86">
        <v>222</v>
      </c>
      <c r="AA86">
        <v>171</v>
      </c>
      <c r="AB86">
        <v>181</v>
      </c>
      <c r="AC86">
        <v>83</v>
      </c>
      <c r="AD86">
        <v>98</v>
      </c>
      <c r="AE86">
        <v>71</v>
      </c>
      <c r="AF86">
        <f t="shared" si="73"/>
        <v>71.5</v>
      </c>
      <c r="AG86">
        <f t="shared" si="125"/>
        <v>137</v>
      </c>
      <c r="AH86">
        <f t="shared" si="126"/>
        <v>85</v>
      </c>
      <c r="AI86">
        <f t="shared" si="127"/>
        <v>60</v>
      </c>
      <c r="AJ86">
        <f t="shared" si="107"/>
        <v>67</v>
      </c>
      <c r="AK86">
        <f t="shared" si="108"/>
        <v>41</v>
      </c>
      <c r="AL86">
        <f t="shared" si="109"/>
        <v>102</v>
      </c>
      <c r="AM86">
        <f t="shared" si="110"/>
        <v>72</v>
      </c>
      <c r="AN86">
        <f t="shared" si="111"/>
        <v>101</v>
      </c>
      <c r="AO86">
        <f t="shared" si="112"/>
        <v>48</v>
      </c>
      <c r="AP86">
        <f t="shared" si="113"/>
        <v>87</v>
      </c>
      <c r="AQ86">
        <f t="shared" si="114"/>
        <v>37</v>
      </c>
      <c r="AR86">
        <f t="shared" si="115"/>
        <v>71.5</v>
      </c>
      <c r="AS86">
        <f t="shared" si="116"/>
        <v>71.5</v>
      </c>
      <c r="AT86">
        <f t="shared" si="117"/>
        <v>71.5</v>
      </c>
      <c r="AU86">
        <f t="shared" si="118"/>
        <v>50</v>
      </c>
      <c r="AV86">
        <f t="shared" si="119"/>
        <v>44</v>
      </c>
      <c r="AW86">
        <f t="shared" si="120"/>
        <v>71.5</v>
      </c>
      <c r="AX86">
        <f t="shared" si="121"/>
        <v>38</v>
      </c>
      <c r="AY86">
        <f t="shared" si="122"/>
        <v>71.5</v>
      </c>
      <c r="AZ86">
        <f t="shared" si="123"/>
        <v>71.5</v>
      </c>
      <c r="BA86">
        <f t="shared" si="124"/>
        <v>71.5</v>
      </c>
      <c r="BB86">
        <f t="shared" si="74"/>
        <v>71.5</v>
      </c>
      <c r="BC86">
        <f t="shared" si="128"/>
        <v>83</v>
      </c>
      <c r="BD86">
        <f t="shared" si="129"/>
        <v>98</v>
      </c>
      <c r="BE86">
        <f t="shared" si="130"/>
        <v>71</v>
      </c>
      <c r="BF86">
        <f t="shared" si="75"/>
        <v>71.711538461538467</v>
      </c>
      <c r="BG86">
        <f t="shared" si="76"/>
        <v>71.719674556213022</v>
      </c>
      <c r="BH86">
        <f t="shared" si="77"/>
        <v>69.208892808375055</v>
      </c>
      <c r="BI86">
        <f t="shared" si="78"/>
        <v>68.601542531774101</v>
      </c>
      <c r="BJ86">
        <f t="shared" si="79"/>
        <v>68.932371090688491</v>
      </c>
      <c r="BK86">
        <f t="shared" si="80"/>
        <v>69.006693055714976</v>
      </c>
      <c r="BL86">
        <f t="shared" si="81"/>
        <v>70.083873557857856</v>
      </c>
      <c r="BM86">
        <f t="shared" si="82"/>
        <v>68.856330233160094</v>
      </c>
      <c r="BN86">
        <f t="shared" si="83"/>
        <v>68.735419857512412</v>
      </c>
      <c r="BO86">
        <f t="shared" si="84"/>
        <v>67.494474467416723</v>
      </c>
      <c r="BP86">
        <f t="shared" si="85"/>
        <v>68.244261946932752</v>
      </c>
      <c r="BQ86">
        <f t="shared" si="86"/>
        <v>67.522887406430172</v>
      </c>
      <c r="BR86">
        <f t="shared" si="87"/>
        <v>68.69684461436978</v>
      </c>
      <c r="BS86">
        <f t="shared" si="88"/>
        <v>68.58903094569169</v>
      </c>
      <c r="BT86">
        <f t="shared" si="89"/>
        <v>68.477070597449071</v>
      </c>
      <c r="BU86">
        <f t="shared" si="90"/>
        <v>68.360804081966336</v>
      </c>
      <c r="BV86">
        <f t="shared" si="91"/>
        <v>69.06698885434966</v>
      </c>
      <c r="BW86">
        <f t="shared" si="92"/>
        <v>70.031103810286183</v>
      </c>
      <c r="BX86">
        <f t="shared" si="93"/>
        <v>69.974607802989496</v>
      </c>
      <c r="BY86">
        <f t="shared" si="94"/>
        <v>71.204400410796794</v>
      </c>
      <c r="BZ86">
        <f t="shared" si="95"/>
        <v>71.19303119582743</v>
      </c>
      <c r="CA86">
        <f t="shared" si="96"/>
        <v>71.181224703359248</v>
      </c>
      <c r="CB86">
        <f t="shared" si="97"/>
        <v>71.16896411502691</v>
      </c>
      <c r="CC86">
        <f t="shared" si="98"/>
        <v>71.156231965604874</v>
      </c>
      <c r="CD86">
        <f t="shared" si="99"/>
        <v>70.700702425820438</v>
      </c>
      <c r="CE86">
        <f t="shared" si="100"/>
        <v>69.650729442198141</v>
      </c>
      <c r="CF86">
        <f t="shared" si="101"/>
        <v>69.598834420744225</v>
      </c>
      <c r="CG86">
        <f t="shared" si="102"/>
        <v>69.517576573021373</v>
      </c>
      <c r="CH86">
        <f t="shared" si="103"/>
        <v>69.432880496744772</v>
      </c>
      <c r="CI86">
        <f t="shared" si="104"/>
        <v>69.441495407835916</v>
      </c>
      <c r="CJ86">
        <f t="shared" si="105"/>
        <v>69.473801287684438</v>
      </c>
      <c r="CK86">
        <f t="shared" si="106"/>
        <v>69.494625526030433</v>
      </c>
    </row>
    <row r="87" spans="2:89" hidden="1" x14ac:dyDescent="0.3">
      <c r="B87" t="s">
        <v>228</v>
      </c>
      <c r="C87" t="s">
        <v>229</v>
      </c>
      <c r="D87" t="s">
        <v>80</v>
      </c>
      <c r="E87" t="s">
        <v>35</v>
      </c>
      <c r="F87">
        <v>201</v>
      </c>
      <c r="G87">
        <v>55</v>
      </c>
      <c r="H87">
        <v>189</v>
      </c>
      <c r="I87">
        <v>80</v>
      </c>
      <c r="J87">
        <v>303</v>
      </c>
      <c r="K87">
        <v>111</v>
      </c>
      <c r="L87">
        <v>225</v>
      </c>
      <c r="M87">
        <v>69</v>
      </c>
      <c r="N87">
        <v>172</v>
      </c>
      <c r="O87">
        <v>62</v>
      </c>
      <c r="P87">
        <v>42</v>
      </c>
      <c r="Q87">
        <v>54</v>
      </c>
      <c r="R87">
        <v>18</v>
      </c>
      <c r="S87">
        <v>617</v>
      </c>
      <c r="T87">
        <v>14</v>
      </c>
      <c r="U87">
        <v>132</v>
      </c>
      <c r="V87">
        <v>119</v>
      </c>
      <c r="W87">
        <v>150</v>
      </c>
      <c r="X87">
        <v>161</v>
      </c>
      <c r="Y87">
        <v>250</v>
      </c>
      <c r="Z87">
        <v>243</v>
      </c>
      <c r="AA87">
        <v>196</v>
      </c>
      <c r="AB87">
        <v>196</v>
      </c>
      <c r="AC87">
        <v>123</v>
      </c>
      <c r="AD87">
        <v>102</v>
      </c>
      <c r="AE87">
        <v>211</v>
      </c>
      <c r="AF87">
        <f t="shared" si="73"/>
        <v>201</v>
      </c>
      <c r="AG87">
        <f t="shared" si="125"/>
        <v>141</v>
      </c>
      <c r="AH87">
        <f t="shared" si="126"/>
        <v>189</v>
      </c>
      <c r="AI87">
        <f t="shared" si="127"/>
        <v>80</v>
      </c>
      <c r="AJ87">
        <f t="shared" si="107"/>
        <v>141</v>
      </c>
      <c r="AK87">
        <f t="shared" si="108"/>
        <v>111</v>
      </c>
      <c r="AL87">
        <f t="shared" si="109"/>
        <v>225</v>
      </c>
      <c r="AM87">
        <f t="shared" si="110"/>
        <v>141</v>
      </c>
      <c r="AN87">
        <f t="shared" si="111"/>
        <v>172</v>
      </c>
      <c r="AO87">
        <f t="shared" si="112"/>
        <v>141</v>
      </c>
      <c r="AP87">
        <f t="shared" si="113"/>
        <v>141</v>
      </c>
      <c r="AQ87">
        <f t="shared" si="114"/>
        <v>141</v>
      </c>
      <c r="AR87">
        <f t="shared" si="115"/>
        <v>141</v>
      </c>
      <c r="AS87">
        <f t="shared" si="116"/>
        <v>141</v>
      </c>
      <c r="AT87">
        <f t="shared" si="117"/>
        <v>141</v>
      </c>
      <c r="AU87">
        <f t="shared" si="118"/>
        <v>132</v>
      </c>
      <c r="AV87">
        <f t="shared" si="119"/>
        <v>119</v>
      </c>
      <c r="AW87">
        <f t="shared" si="120"/>
        <v>150</v>
      </c>
      <c r="AX87">
        <f t="shared" si="121"/>
        <v>161</v>
      </c>
      <c r="AY87">
        <f t="shared" si="122"/>
        <v>250</v>
      </c>
      <c r="AZ87">
        <f t="shared" si="123"/>
        <v>243</v>
      </c>
      <c r="BA87">
        <f t="shared" si="124"/>
        <v>196</v>
      </c>
      <c r="BB87">
        <f t="shared" si="74"/>
        <v>196</v>
      </c>
      <c r="BC87">
        <f t="shared" si="128"/>
        <v>123</v>
      </c>
      <c r="BD87">
        <f t="shared" si="129"/>
        <v>102</v>
      </c>
      <c r="BE87">
        <f t="shared" si="130"/>
        <v>211</v>
      </c>
      <c r="BF87">
        <f t="shared" si="75"/>
        <v>158.84615384615384</v>
      </c>
      <c r="BG87">
        <f t="shared" si="76"/>
        <v>157.22485207100593</v>
      </c>
      <c r="BH87">
        <f t="shared" si="77"/>
        <v>157.84888484296769</v>
      </c>
      <c r="BI87">
        <f t="shared" si="78"/>
        <v>156.65076502923569</v>
      </c>
      <c r="BJ87">
        <f t="shared" si="79"/>
        <v>159.59887137651398</v>
      </c>
      <c r="BK87">
        <f t="shared" si="80"/>
        <v>160.31421258330298</v>
      </c>
      <c r="BL87">
        <f t="shared" si="81"/>
        <v>162.21091306727615</v>
      </c>
      <c r="BM87">
        <f t="shared" si="82"/>
        <v>159.79594818524831</v>
      </c>
      <c r="BN87">
        <f t="shared" si="83"/>
        <v>160.51886926929635</v>
      </c>
      <c r="BO87">
        <f t="shared" si="84"/>
        <v>160.0772873181154</v>
      </c>
      <c r="BP87">
        <f t="shared" si="85"/>
        <v>160.81102913804293</v>
      </c>
      <c r="BQ87">
        <f t="shared" si="86"/>
        <v>161.57299179719843</v>
      </c>
      <c r="BR87">
        <f t="shared" si="87"/>
        <v>162.36426071247527</v>
      </c>
      <c r="BS87">
        <f t="shared" si="88"/>
        <v>163.18596304757051</v>
      </c>
      <c r="BT87">
        <f t="shared" si="89"/>
        <v>164.03926931863089</v>
      </c>
      <c r="BU87">
        <f t="shared" si="90"/>
        <v>164.92539506165514</v>
      </c>
      <c r="BV87">
        <f t="shared" si="91"/>
        <v>166.19175641018035</v>
      </c>
      <c r="BW87">
        <f t="shared" si="92"/>
        <v>168.00682396441806</v>
      </c>
      <c r="BX87">
        <f t="shared" si="93"/>
        <v>168.69939411689569</v>
      </c>
      <c r="BY87">
        <f t="shared" si="94"/>
        <v>168.99552465985323</v>
      </c>
      <c r="BZ87">
        <f t="shared" si="95"/>
        <v>165.87996791600139</v>
      </c>
      <c r="CA87">
        <f t="shared" si="96"/>
        <v>162.91381283584764</v>
      </c>
      <c r="CB87">
        <f t="shared" si="97"/>
        <v>161.64126717568794</v>
      </c>
      <c r="CC87">
        <f t="shared" si="98"/>
        <v>160.31977745167595</v>
      </c>
      <c r="CD87">
        <f t="shared" si="99"/>
        <v>161.75515350750962</v>
      </c>
      <c r="CE87">
        <f t="shared" si="100"/>
        <v>164.05342864241385</v>
      </c>
      <c r="CF87">
        <f t="shared" si="101"/>
        <v>162.24779128250668</v>
      </c>
      <c r="CG87">
        <f t="shared" si="102"/>
        <v>162.37862349159715</v>
      </c>
      <c r="CH87">
        <f t="shared" si="103"/>
        <v>162.57684546931222</v>
      </c>
      <c r="CI87">
        <f t="shared" si="104"/>
        <v>162.75869010878702</v>
      </c>
      <c r="CJ87">
        <f t="shared" si="105"/>
        <v>162.99361030415432</v>
      </c>
      <c r="CK87">
        <f t="shared" si="106"/>
        <v>163.12417718598667</v>
      </c>
    </row>
    <row r="88" spans="2:89" hidden="1" x14ac:dyDescent="0.3">
      <c r="B88" t="s">
        <v>232</v>
      </c>
      <c r="C88" t="s">
        <v>233</v>
      </c>
      <c r="D88" t="s">
        <v>44</v>
      </c>
      <c r="E88" t="s">
        <v>35</v>
      </c>
      <c r="F88">
        <v>194</v>
      </c>
      <c r="G88">
        <v>199</v>
      </c>
      <c r="H88">
        <v>207</v>
      </c>
      <c r="I88">
        <v>162</v>
      </c>
      <c r="J88">
        <v>70</v>
      </c>
      <c r="K88">
        <v>50</v>
      </c>
      <c r="L88">
        <v>104</v>
      </c>
      <c r="M88">
        <v>74</v>
      </c>
      <c r="N88">
        <v>105</v>
      </c>
      <c r="O88">
        <v>54</v>
      </c>
      <c r="P88">
        <v>32</v>
      </c>
      <c r="Q88">
        <v>34</v>
      </c>
      <c r="R88">
        <v>32</v>
      </c>
      <c r="S88">
        <v>19</v>
      </c>
      <c r="T88">
        <v>10</v>
      </c>
      <c r="U88">
        <v>92</v>
      </c>
      <c r="V88">
        <v>74</v>
      </c>
      <c r="W88">
        <v>57</v>
      </c>
      <c r="X88">
        <v>79</v>
      </c>
      <c r="Y88">
        <v>219</v>
      </c>
      <c r="Z88">
        <v>271</v>
      </c>
      <c r="AA88">
        <v>217</v>
      </c>
      <c r="AB88">
        <v>258</v>
      </c>
      <c r="AC88">
        <v>81</v>
      </c>
      <c r="AD88">
        <v>128</v>
      </c>
      <c r="AE88">
        <v>114</v>
      </c>
      <c r="AF88">
        <f t="shared" si="73"/>
        <v>86.5</v>
      </c>
      <c r="AG88">
        <f t="shared" si="125"/>
        <v>86.5</v>
      </c>
      <c r="AH88">
        <f t="shared" si="126"/>
        <v>86.5</v>
      </c>
      <c r="AI88">
        <f t="shared" si="127"/>
        <v>162</v>
      </c>
      <c r="AJ88">
        <f t="shared" si="107"/>
        <v>70</v>
      </c>
      <c r="AK88">
        <f t="shared" si="108"/>
        <v>50</v>
      </c>
      <c r="AL88">
        <f t="shared" si="109"/>
        <v>104</v>
      </c>
      <c r="AM88">
        <f t="shared" si="110"/>
        <v>74</v>
      </c>
      <c r="AN88">
        <f t="shared" si="111"/>
        <v>105</v>
      </c>
      <c r="AO88">
        <f t="shared" si="112"/>
        <v>54</v>
      </c>
      <c r="AP88">
        <f t="shared" si="113"/>
        <v>86.5</v>
      </c>
      <c r="AQ88">
        <f t="shared" si="114"/>
        <v>86.5</v>
      </c>
      <c r="AR88">
        <f t="shared" si="115"/>
        <v>86.5</v>
      </c>
      <c r="AS88">
        <f t="shared" si="116"/>
        <v>86.5</v>
      </c>
      <c r="AT88">
        <f t="shared" si="117"/>
        <v>86.5</v>
      </c>
      <c r="AU88">
        <f t="shared" si="118"/>
        <v>92</v>
      </c>
      <c r="AV88">
        <f t="shared" si="119"/>
        <v>74</v>
      </c>
      <c r="AW88">
        <f t="shared" si="120"/>
        <v>57</v>
      </c>
      <c r="AX88">
        <f t="shared" si="121"/>
        <v>79</v>
      </c>
      <c r="AY88">
        <f t="shared" si="122"/>
        <v>86.5</v>
      </c>
      <c r="AZ88">
        <f t="shared" si="123"/>
        <v>86.5</v>
      </c>
      <c r="BA88">
        <f t="shared" si="124"/>
        <v>86.5</v>
      </c>
      <c r="BB88">
        <f t="shared" si="74"/>
        <v>86.5</v>
      </c>
      <c r="BC88">
        <f t="shared" si="128"/>
        <v>81</v>
      </c>
      <c r="BD88">
        <f t="shared" si="129"/>
        <v>128</v>
      </c>
      <c r="BE88">
        <f t="shared" si="130"/>
        <v>114</v>
      </c>
      <c r="BF88">
        <f t="shared" si="75"/>
        <v>87.769230769230774</v>
      </c>
      <c r="BG88">
        <f t="shared" si="76"/>
        <v>87.818047337278117</v>
      </c>
      <c r="BH88">
        <f t="shared" si="77"/>
        <v>87.868741465634969</v>
      </c>
      <c r="BI88">
        <f t="shared" si="78"/>
        <v>87.921385368159392</v>
      </c>
      <c r="BJ88">
        <f t="shared" si="79"/>
        <v>85.072207882319361</v>
      </c>
      <c r="BK88">
        <f t="shared" si="80"/>
        <v>85.651908185485482</v>
      </c>
      <c r="BL88">
        <f t="shared" si="81"/>
        <v>87.023135423388766</v>
      </c>
      <c r="BM88">
        <f t="shared" si="82"/>
        <v>86.370179093519099</v>
      </c>
      <c r="BN88">
        <f t="shared" si="83"/>
        <v>86.845955212500627</v>
      </c>
      <c r="BO88">
        <f t="shared" si="84"/>
        <v>86.147722720673727</v>
      </c>
      <c r="BP88">
        <f t="shared" si="85"/>
        <v>87.384173594545786</v>
      </c>
      <c r="BQ88">
        <f t="shared" si="86"/>
        <v>87.418180271259089</v>
      </c>
      <c r="BR88">
        <f t="shared" si="87"/>
        <v>87.453494897076752</v>
      </c>
      <c r="BS88">
        <f t="shared" si="88"/>
        <v>87.490167777733546</v>
      </c>
      <c r="BT88">
        <f t="shared" si="89"/>
        <v>87.528251153800213</v>
      </c>
      <c r="BU88">
        <f t="shared" si="90"/>
        <v>87.567799275100228</v>
      </c>
      <c r="BV88">
        <f t="shared" si="91"/>
        <v>87.39733001645024</v>
      </c>
      <c r="BW88">
        <f t="shared" si="92"/>
        <v>87.912611940159863</v>
      </c>
      <c r="BX88">
        <f t="shared" si="93"/>
        <v>89.101558553242938</v>
      </c>
      <c r="BY88">
        <f t="shared" si="94"/>
        <v>89.490080036059965</v>
      </c>
      <c r="BZ88">
        <f t="shared" si="95"/>
        <v>89.605083114369961</v>
      </c>
      <c r="CA88">
        <f t="shared" si="96"/>
        <v>89.724509387999575</v>
      </c>
      <c r="CB88">
        <f t="shared" si="97"/>
        <v>89.84852897984571</v>
      </c>
      <c r="CC88">
        <f t="shared" si="98"/>
        <v>89.977318555993648</v>
      </c>
      <c r="CD88">
        <f t="shared" si="99"/>
        <v>90.322600038916491</v>
      </c>
      <c r="CE88">
        <f t="shared" si="100"/>
        <v>88.873469271182501</v>
      </c>
      <c r="CF88">
        <f t="shared" si="101"/>
        <v>87.907064243151041</v>
      </c>
      <c r="CG88">
        <f t="shared" si="102"/>
        <v>87.912365530609506</v>
      </c>
      <c r="CH88">
        <f t="shared" si="103"/>
        <v>87.915993153429952</v>
      </c>
      <c r="CI88">
        <f t="shared" si="104"/>
        <v>87.917810526037456</v>
      </c>
      <c r="CJ88">
        <f t="shared" si="105"/>
        <v>87.91767303210969</v>
      </c>
      <c r="CK88">
        <f t="shared" si="106"/>
        <v>88.027113999409323</v>
      </c>
    </row>
    <row r="89" spans="2:89" hidden="1" x14ac:dyDescent="0.3">
      <c r="B89" t="s">
        <v>222</v>
      </c>
      <c r="C89" t="s">
        <v>223</v>
      </c>
      <c r="D89" t="s">
        <v>44</v>
      </c>
      <c r="E89" t="s">
        <v>35</v>
      </c>
      <c r="F89">
        <v>4</v>
      </c>
      <c r="G89">
        <v>24</v>
      </c>
      <c r="H89">
        <v>22</v>
      </c>
      <c r="I89">
        <v>27</v>
      </c>
      <c r="J89">
        <v>7</v>
      </c>
      <c r="K89">
        <v>17</v>
      </c>
      <c r="L89">
        <v>11</v>
      </c>
      <c r="M89">
        <v>9</v>
      </c>
      <c r="N89">
        <v>66</v>
      </c>
      <c r="O89">
        <v>58</v>
      </c>
      <c r="P89">
        <v>57</v>
      </c>
      <c r="Q89">
        <v>39</v>
      </c>
      <c r="R89">
        <v>30</v>
      </c>
      <c r="S89">
        <v>19</v>
      </c>
      <c r="T89">
        <v>6</v>
      </c>
      <c r="U89">
        <v>20</v>
      </c>
      <c r="V89">
        <v>7</v>
      </c>
      <c r="W89">
        <v>18</v>
      </c>
      <c r="X89">
        <v>13</v>
      </c>
      <c r="Y89">
        <v>66</v>
      </c>
      <c r="Z89">
        <v>52</v>
      </c>
      <c r="AA89">
        <v>37</v>
      </c>
      <c r="AB89">
        <v>39</v>
      </c>
      <c r="AC89">
        <v>34</v>
      </c>
      <c r="AD89">
        <v>48</v>
      </c>
      <c r="AE89">
        <v>39</v>
      </c>
      <c r="AF89">
        <f t="shared" si="73"/>
        <v>25.5</v>
      </c>
      <c r="AG89">
        <f t="shared" si="125"/>
        <v>24</v>
      </c>
      <c r="AH89">
        <f t="shared" si="126"/>
        <v>22</v>
      </c>
      <c r="AI89">
        <f t="shared" si="127"/>
        <v>27</v>
      </c>
      <c r="AJ89">
        <f t="shared" si="107"/>
        <v>25.5</v>
      </c>
      <c r="AK89">
        <f t="shared" si="108"/>
        <v>17</v>
      </c>
      <c r="AL89">
        <f t="shared" si="109"/>
        <v>25.5</v>
      </c>
      <c r="AM89">
        <f t="shared" si="110"/>
        <v>25.5</v>
      </c>
      <c r="AN89">
        <f t="shared" si="111"/>
        <v>25.5</v>
      </c>
      <c r="AO89">
        <f t="shared" si="112"/>
        <v>25.5</v>
      </c>
      <c r="AP89">
        <f t="shared" si="113"/>
        <v>25.5</v>
      </c>
      <c r="AQ89">
        <f t="shared" si="114"/>
        <v>39</v>
      </c>
      <c r="AR89">
        <f t="shared" si="115"/>
        <v>30</v>
      </c>
      <c r="AS89">
        <f t="shared" si="116"/>
        <v>19</v>
      </c>
      <c r="AT89">
        <f t="shared" si="117"/>
        <v>25.5</v>
      </c>
      <c r="AU89">
        <f t="shared" si="118"/>
        <v>20</v>
      </c>
      <c r="AV89">
        <f t="shared" si="119"/>
        <v>25.5</v>
      </c>
      <c r="AW89">
        <f t="shared" si="120"/>
        <v>18</v>
      </c>
      <c r="AX89">
        <f t="shared" si="121"/>
        <v>13</v>
      </c>
      <c r="AY89">
        <f t="shared" si="122"/>
        <v>25.5</v>
      </c>
      <c r="AZ89">
        <f t="shared" si="123"/>
        <v>25.5</v>
      </c>
      <c r="BA89">
        <f t="shared" si="124"/>
        <v>37</v>
      </c>
      <c r="BB89">
        <f t="shared" si="74"/>
        <v>39</v>
      </c>
      <c r="BC89">
        <f t="shared" si="128"/>
        <v>34</v>
      </c>
      <c r="BD89">
        <f t="shared" si="129"/>
        <v>48</v>
      </c>
      <c r="BE89">
        <f t="shared" si="130"/>
        <v>39</v>
      </c>
      <c r="BF89">
        <f t="shared" si="75"/>
        <v>27.173076923076923</v>
      </c>
      <c r="BG89">
        <f t="shared" si="76"/>
        <v>27.237426035502956</v>
      </c>
      <c r="BH89">
        <f t="shared" si="77"/>
        <v>27.361942421483839</v>
      </c>
      <c r="BI89">
        <f t="shared" si="78"/>
        <v>27.568170976156296</v>
      </c>
      <c r="BJ89">
        <f t="shared" si="79"/>
        <v>27.590023706008459</v>
      </c>
      <c r="BK89">
        <f t="shared" si="80"/>
        <v>27.67040923316263</v>
      </c>
      <c r="BL89">
        <f t="shared" si="81"/>
        <v>28.080809588284271</v>
      </c>
      <c r="BM89">
        <f t="shared" si="82"/>
        <v>28.180071495525972</v>
      </c>
      <c r="BN89">
        <f t="shared" si="83"/>
        <v>28.28315116843082</v>
      </c>
      <c r="BO89">
        <f t="shared" si="84"/>
        <v>28.390195444139696</v>
      </c>
      <c r="BP89">
        <f t="shared" si="85"/>
        <v>28.501356807375842</v>
      </c>
      <c r="BQ89">
        <f t="shared" si="86"/>
        <v>28.616793607659528</v>
      </c>
      <c r="BR89">
        <f t="shared" si="87"/>
        <v>28.217439515646433</v>
      </c>
      <c r="BS89">
        <f t="shared" si="88"/>
        <v>28.14887949701745</v>
      </c>
      <c r="BT89">
        <f t="shared" si="89"/>
        <v>28.50075947767197</v>
      </c>
      <c r="BU89">
        <f t="shared" si="90"/>
        <v>28.616173303736272</v>
      </c>
      <c r="BV89">
        <f t="shared" si="91"/>
        <v>28.947564584649204</v>
      </c>
      <c r="BW89">
        <f t="shared" si="92"/>
        <v>29.080163222520323</v>
      </c>
      <c r="BX89">
        <f t="shared" si="93"/>
        <v>29.506323346463414</v>
      </c>
      <c r="BY89">
        <f t="shared" si="94"/>
        <v>30.141181936712009</v>
      </c>
      <c r="BZ89">
        <f t="shared" si="95"/>
        <v>30.319688934277856</v>
      </c>
      <c r="CA89">
        <f t="shared" si="96"/>
        <v>30.505061585596238</v>
      </c>
      <c r="CB89">
        <f t="shared" si="97"/>
        <v>30.255256261965322</v>
      </c>
      <c r="CC89">
        <f t="shared" si="98"/>
        <v>29.918919964348603</v>
      </c>
      <c r="CD89">
        <f t="shared" si="99"/>
        <v>29.761955347592782</v>
      </c>
      <c r="CE89">
        <f t="shared" si="100"/>
        <v>29.060492091730964</v>
      </c>
      <c r="CF89">
        <f t="shared" si="101"/>
        <v>28.678203326028306</v>
      </c>
      <c r="CG89">
        <f t="shared" si="102"/>
        <v>28.736092803064899</v>
      </c>
      <c r="CH89">
        <f t="shared" si="103"/>
        <v>28.793733832586515</v>
      </c>
      <c r="CI89">
        <f t="shared" si="104"/>
        <v>28.848802733013546</v>
      </c>
      <c r="CJ89">
        <f t="shared" si="105"/>
        <v>28.898057800584979</v>
      </c>
      <c r="CK89">
        <f t="shared" si="106"/>
        <v>28.948366804222537</v>
      </c>
    </row>
    <row r="90" spans="2:89" hidden="1" x14ac:dyDescent="0.3">
      <c r="B90" t="s">
        <v>234</v>
      </c>
      <c r="C90" t="s">
        <v>235</v>
      </c>
      <c r="D90" t="s">
        <v>12</v>
      </c>
      <c r="E90" t="s">
        <v>35</v>
      </c>
      <c r="F90">
        <v>40</v>
      </c>
      <c r="G90">
        <v>41</v>
      </c>
      <c r="H90">
        <v>46</v>
      </c>
      <c r="I90">
        <v>33</v>
      </c>
      <c r="J90">
        <v>23</v>
      </c>
      <c r="K90">
        <v>39</v>
      </c>
      <c r="L90">
        <v>47</v>
      </c>
      <c r="M90">
        <v>61</v>
      </c>
      <c r="N90">
        <v>82</v>
      </c>
      <c r="O90">
        <v>43</v>
      </c>
      <c r="P90">
        <v>42</v>
      </c>
      <c r="Q90">
        <v>46</v>
      </c>
      <c r="R90">
        <v>38</v>
      </c>
      <c r="S90">
        <v>23</v>
      </c>
      <c r="T90">
        <v>18</v>
      </c>
      <c r="U90">
        <v>35</v>
      </c>
      <c r="V90">
        <v>50</v>
      </c>
      <c r="W90">
        <v>51</v>
      </c>
      <c r="X90">
        <v>39</v>
      </c>
      <c r="Y90">
        <v>0</v>
      </c>
      <c r="Z90">
        <v>44</v>
      </c>
      <c r="AA90">
        <v>23</v>
      </c>
      <c r="AB90">
        <v>33</v>
      </c>
      <c r="AC90">
        <v>38</v>
      </c>
      <c r="AD90">
        <v>29</v>
      </c>
      <c r="AE90">
        <v>31</v>
      </c>
      <c r="AF90">
        <f t="shared" si="73"/>
        <v>40</v>
      </c>
      <c r="AG90">
        <f t="shared" si="125"/>
        <v>41</v>
      </c>
      <c r="AH90">
        <f t="shared" si="126"/>
        <v>46</v>
      </c>
      <c r="AI90">
        <f t="shared" si="127"/>
        <v>33</v>
      </c>
      <c r="AJ90">
        <f t="shared" si="107"/>
        <v>23</v>
      </c>
      <c r="AK90">
        <f t="shared" si="108"/>
        <v>39</v>
      </c>
      <c r="AL90">
        <f t="shared" si="109"/>
        <v>47</v>
      </c>
      <c r="AM90">
        <f t="shared" si="110"/>
        <v>61</v>
      </c>
      <c r="AN90">
        <f t="shared" si="111"/>
        <v>39</v>
      </c>
      <c r="AO90">
        <f t="shared" si="112"/>
        <v>43</v>
      </c>
      <c r="AP90">
        <f t="shared" si="113"/>
        <v>42</v>
      </c>
      <c r="AQ90">
        <f t="shared" si="114"/>
        <v>46</v>
      </c>
      <c r="AR90">
        <f t="shared" si="115"/>
        <v>38</v>
      </c>
      <c r="AS90">
        <f t="shared" si="116"/>
        <v>23</v>
      </c>
      <c r="AT90">
        <f t="shared" si="117"/>
        <v>39</v>
      </c>
      <c r="AU90">
        <f t="shared" si="118"/>
        <v>35</v>
      </c>
      <c r="AV90">
        <f t="shared" si="119"/>
        <v>50</v>
      </c>
      <c r="AW90">
        <f t="shared" si="120"/>
        <v>51</v>
      </c>
      <c r="AX90">
        <f t="shared" si="121"/>
        <v>39</v>
      </c>
      <c r="AY90">
        <f t="shared" si="122"/>
        <v>39</v>
      </c>
      <c r="AZ90">
        <f t="shared" si="123"/>
        <v>44</v>
      </c>
      <c r="BA90">
        <f t="shared" si="124"/>
        <v>23</v>
      </c>
      <c r="BB90">
        <f t="shared" si="74"/>
        <v>33</v>
      </c>
      <c r="BC90">
        <f t="shared" si="128"/>
        <v>38</v>
      </c>
      <c r="BD90">
        <f t="shared" si="129"/>
        <v>29</v>
      </c>
      <c r="BE90">
        <f t="shared" si="130"/>
        <v>31</v>
      </c>
      <c r="BF90">
        <f t="shared" si="75"/>
        <v>38.92307692307692</v>
      </c>
      <c r="BG90">
        <f t="shared" si="76"/>
        <v>38.88165680473373</v>
      </c>
      <c r="BH90">
        <f t="shared" si="77"/>
        <v>38.800182066454255</v>
      </c>
      <c r="BI90">
        <f t="shared" si="78"/>
        <v>38.523265992087111</v>
      </c>
      <c r="BJ90">
        <f t="shared" si="79"/>
        <v>38.73569929947508</v>
      </c>
      <c r="BK90">
        <f t="shared" si="80"/>
        <v>39.34091850330104</v>
      </c>
      <c r="BL90">
        <f t="shared" si="81"/>
        <v>39.354030753428006</v>
      </c>
      <c r="BM90">
        <f t="shared" si="82"/>
        <v>39.059955013175234</v>
      </c>
      <c r="BN90">
        <f t="shared" si="83"/>
        <v>38.216107129066593</v>
      </c>
      <c r="BO90">
        <f t="shared" si="84"/>
        <v>38.185957403261462</v>
      </c>
      <c r="BP90">
        <f t="shared" si="85"/>
        <v>38.000801918771515</v>
      </c>
      <c r="BQ90">
        <f t="shared" si="86"/>
        <v>37.846986607955039</v>
      </c>
      <c r="BR90">
        <f t="shared" si="87"/>
        <v>37.533409169799462</v>
      </c>
      <c r="BS90">
        <f t="shared" si="88"/>
        <v>37.515463368637903</v>
      </c>
      <c r="BT90">
        <f t="shared" si="89"/>
        <v>38.073750421277822</v>
      </c>
      <c r="BU90">
        <f t="shared" si="90"/>
        <v>38.038125437480815</v>
      </c>
      <c r="BV90">
        <f t="shared" si="91"/>
        <v>38.154976415845468</v>
      </c>
      <c r="BW90">
        <f t="shared" si="92"/>
        <v>37.699398585685678</v>
      </c>
      <c r="BX90">
        <f t="shared" si="93"/>
        <v>37.187836992827435</v>
      </c>
      <c r="BY90">
        <f t="shared" si="94"/>
        <v>37.118138415628486</v>
      </c>
      <c r="BZ90">
        <f t="shared" si="95"/>
        <v>37.04575912392189</v>
      </c>
      <c r="CA90">
        <f t="shared" si="96"/>
        <v>36.778288320995813</v>
      </c>
      <c r="CB90">
        <f t="shared" si="97"/>
        <v>37.308222487187955</v>
      </c>
      <c r="CC90">
        <f t="shared" si="98"/>
        <v>37.473923352079801</v>
      </c>
      <c r="CD90">
        <f t="shared" si="99"/>
        <v>37.453689634852097</v>
      </c>
      <c r="CE90">
        <f t="shared" si="100"/>
        <v>37.778831543884877</v>
      </c>
      <c r="CF90">
        <f t="shared" si="101"/>
        <v>38.039555834034289</v>
      </c>
      <c r="CG90">
        <f t="shared" si="102"/>
        <v>38.005574253686504</v>
      </c>
      <c r="CH90">
        <f t="shared" si="103"/>
        <v>37.971878770953914</v>
      </c>
      <c r="CI90">
        <f t="shared" si="104"/>
        <v>37.940020951896209</v>
      </c>
      <c r="CJ90">
        <f t="shared" si="105"/>
        <v>37.917588450350408</v>
      </c>
      <c r="CK90">
        <f t="shared" si="106"/>
        <v>37.886122648460997</v>
      </c>
    </row>
    <row r="91" spans="2:89" hidden="1" x14ac:dyDescent="0.3">
      <c r="B91" t="s">
        <v>236</v>
      </c>
      <c r="C91" t="s">
        <v>237</v>
      </c>
      <c r="D91" t="s">
        <v>44</v>
      </c>
      <c r="E91" t="s">
        <v>35</v>
      </c>
      <c r="F91">
        <v>22</v>
      </c>
      <c r="G91">
        <v>21</v>
      </c>
      <c r="H91">
        <v>18</v>
      </c>
      <c r="I91">
        <v>11</v>
      </c>
      <c r="J91">
        <v>5</v>
      </c>
      <c r="K91">
        <v>30</v>
      </c>
      <c r="L91">
        <v>44</v>
      </c>
      <c r="M91">
        <v>22</v>
      </c>
      <c r="N91">
        <v>83</v>
      </c>
      <c r="O91">
        <v>43</v>
      </c>
      <c r="P91">
        <v>23</v>
      </c>
      <c r="Q91">
        <v>36</v>
      </c>
      <c r="R91">
        <v>24</v>
      </c>
      <c r="S91">
        <v>19</v>
      </c>
      <c r="T91">
        <v>11</v>
      </c>
      <c r="U91">
        <v>15</v>
      </c>
      <c r="V91">
        <v>19</v>
      </c>
      <c r="W91">
        <v>18</v>
      </c>
      <c r="X91">
        <v>15</v>
      </c>
      <c r="Y91">
        <v>13</v>
      </c>
      <c r="Z91">
        <v>13</v>
      </c>
      <c r="AA91">
        <v>14</v>
      </c>
      <c r="AB91">
        <v>19</v>
      </c>
      <c r="AC91">
        <v>91</v>
      </c>
      <c r="AD91">
        <v>33</v>
      </c>
      <c r="AE91">
        <v>45</v>
      </c>
      <c r="AF91">
        <f t="shared" si="73"/>
        <v>22</v>
      </c>
      <c r="AG91">
        <f t="shared" si="125"/>
        <v>21</v>
      </c>
      <c r="AH91">
        <f t="shared" si="126"/>
        <v>18</v>
      </c>
      <c r="AI91">
        <f t="shared" si="127"/>
        <v>11</v>
      </c>
      <c r="AJ91">
        <f t="shared" si="107"/>
        <v>20</v>
      </c>
      <c r="AK91">
        <f t="shared" si="108"/>
        <v>30</v>
      </c>
      <c r="AL91">
        <f t="shared" si="109"/>
        <v>20</v>
      </c>
      <c r="AM91">
        <f t="shared" si="110"/>
        <v>22</v>
      </c>
      <c r="AN91">
        <f t="shared" si="111"/>
        <v>20</v>
      </c>
      <c r="AO91">
        <f t="shared" si="112"/>
        <v>20</v>
      </c>
      <c r="AP91">
        <f t="shared" si="113"/>
        <v>23</v>
      </c>
      <c r="AQ91">
        <f t="shared" si="114"/>
        <v>36</v>
      </c>
      <c r="AR91">
        <f t="shared" si="115"/>
        <v>24</v>
      </c>
      <c r="AS91">
        <f t="shared" si="116"/>
        <v>19</v>
      </c>
      <c r="AT91">
        <f t="shared" si="117"/>
        <v>11</v>
      </c>
      <c r="AU91">
        <f t="shared" si="118"/>
        <v>15</v>
      </c>
      <c r="AV91">
        <f t="shared" si="119"/>
        <v>19</v>
      </c>
      <c r="AW91">
        <f t="shared" si="120"/>
        <v>18</v>
      </c>
      <c r="AX91">
        <f t="shared" si="121"/>
        <v>15</v>
      </c>
      <c r="AY91">
        <f t="shared" si="122"/>
        <v>13</v>
      </c>
      <c r="AZ91">
        <f t="shared" si="123"/>
        <v>13</v>
      </c>
      <c r="BA91">
        <f t="shared" si="124"/>
        <v>14</v>
      </c>
      <c r="BB91">
        <f t="shared" si="74"/>
        <v>19</v>
      </c>
      <c r="BC91">
        <f t="shared" si="128"/>
        <v>20</v>
      </c>
      <c r="BD91">
        <f t="shared" si="129"/>
        <v>33</v>
      </c>
      <c r="BE91">
        <f t="shared" si="130"/>
        <v>20</v>
      </c>
      <c r="BF91">
        <f t="shared" si="75"/>
        <v>19.846153846153847</v>
      </c>
      <c r="BG91">
        <f t="shared" si="76"/>
        <v>19.763313609467453</v>
      </c>
      <c r="BH91">
        <f t="shared" si="77"/>
        <v>19.71574874829313</v>
      </c>
      <c r="BI91">
        <f t="shared" si="78"/>
        <v>19.781739084765942</v>
      </c>
      <c r="BJ91">
        <f t="shared" si="79"/>
        <v>20.119498280333861</v>
      </c>
      <c r="BK91">
        <f t="shared" si="80"/>
        <v>20.124094368039014</v>
      </c>
      <c r="BL91">
        <f t="shared" si="81"/>
        <v>19.744251843732819</v>
      </c>
      <c r="BM91">
        <f t="shared" si="82"/>
        <v>19.734415376184081</v>
      </c>
      <c r="BN91">
        <f t="shared" si="83"/>
        <v>19.647277506037316</v>
      </c>
      <c r="BO91">
        <f t="shared" si="84"/>
        <v>19.633711256269518</v>
      </c>
      <c r="BP91">
        <f t="shared" si="85"/>
        <v>19.619623227664501</v>
      </c>
      <c r="BQ91">
        <f t="shared" si="86"/>
        <v>19.489608736420827</v>
      </c>
      <c r="BR91">
        <f t="shared" si="87"/>
        <v>18.854593687821627</v>
      </c>
      <c r="BS91">
        <f t="shared" si="88"/>
        <v>18.656693445045537</v>
      </c>
      <c r="BT91">
        <f t="shared" si="89"/>
        <v>18.643489346778058</v>
      </c>
      <c r="BU91">
        <f t="shared" si="90"/>
        <v>18.937469706269521</v>
      </c>
      <c r="BV91">
        <f t="shared" si="91"/>
        <v>19.088910848818347</v>
      </c>
      <c r="BW91">
        <f t="shared" si="92"/>
        <v>19.092330496849822</v>
      </c>
      <c r="BX91">
        <f t="shared" si="93"/>
        <v>19.134343208267122</v>
      </c>
      <c r="BY91">
        <f t="shared" si="94"/>
        <v>19.293356408585087</v>
      </c>
      <c r="BZ91">
        <f t="shared" si="95"/>
        <v>19.535408578146054</v>
      </c>
      <c r="CA91">
        <f t="shared" si="96"/>
        <v>19.786770446536288</v>
      </c>
      <c r="CB91">
        <f t="shared" si="97"/>
        <v>20.009338540633834</v>
      </c>
      <c r="CC91">
        <f t="shared" si="98"/>
        <v>20.048159253735136</v>
      </c>
      <c r="CD91">
        <f t="shared" si="99"/>
        <v>20.050011532724952</v>
      </c>
      <c r="CE91">
        <f t="shared" si="100"/>
        <v>19.551935053214375</v>
      </c>
      <c r="CF91">
        <f t="shared" si="101"/>
        <v>19.534701786030311</v>
      </c>
      <c r="CG91">
        <f t="shared" si="102"/>
        <v>19.522722860640947</v>
      </c>
      <c r="CH91">
        <f t="shared" si="103"/>
        <v>19.513469370301465</v>
      </c>
      <c r="CI91">
        <f t="shared" si="104"/>
        <v>19.505689394224866</v>
      </c>
      <c r="CJ91">
        <f t="shared" si="105"/>
        <v>19.495072098434825</v>
      </c>
      <c r="CK91">
        <f t="shared" si="106"/>
        <v>19.471055706823325</v>
      </c>
    </row>
    <row r="92" spans="2:89" hidden="1" x14ac:dyDescent="0.3">
      <c r="B92" t="s">
        <v>238</v>
      </c>
      <c r="C92" t="s">
        <v>239</v>
      </c>
      <c r="D92" t="s">
        <v>12</v>
      </c>
      <c r="E92" t="s">
        <v>35</v>
      </c>
      <c r="F92">
        <v>29</v>
      </c>
      <c r="G92">
        <v>42</v>
      </c>
      <c r="H92">
        <v>32</v>
      </c>
      <c r="I92">
        <v>36</v>
      </c>
      <c r="J92">
        <v>97</v>
      </c>
      <c r="K92">
        <v>35</v>
      </c>
      <c r="L92">
        <v>76</v>
      </c>
      <c r="M92">
        <v>52</v>
      </c>
      <c r="N92">
        <v>85</v>
      </c>
      <c r="O92">
        <v>47</v>
      </c>
      <c r="P92">
        <v>37</v>
      </c>
      <c r="Q92">
        <v>41</v>
      </c>
      <c r="R92">
        <v>20</v>
      </c>
      <c r="S92">
        <v>12</v>
      </c>
      <c r="T92">
        <v>5</v>
      </c>
      <c r="U92">
        <v>9</v>
      </c>
      <c r="V92">
        <v>65</v>
      </c>
      <c r="W92">
        <v>45</v>
      </c>
      <c r="X92">
        <v>59</v>
      </c>
      <c r="Y92">
        <v>0</v>
      </c>
      <c r="Z92">
        <v>35</v>
      </c>
      <c r="AA92">
        <v>39</v>
      </c>
      <c r="AB92">
        <v>113</v>
      </c>
      <c r="AC92">
        <v>39</v>
      </c>
      <c r="AD92">
        <v>58</v>
      </c>
      <c r="AE92">
        <v>40</v>
      </c>
      <c r="AF92">
        <f t="shared" si="73"/>
        <v>29</v>
      </c>
      <c r="AG92">
        <f t="shared" si="125"/>
        <v>42</v>
      </c>
      <c r="AH92">
        <f t="shared" si="126"/>
        <v>32</v>
      </c>
      <c r="AI92">
        <f t="shared" si="127"/>
        <v>36</v>
      </c>
      <c r="AJ92">
        <f t="shared" si="107"/>
        <v>39.5</v>
      </c>
      <c r="AK92">
        <f t="shared" si="108"/>
        <v>35</v>
      </c>
      <c r="AL92">
        <f t="shared" si="109"/>
        <v>76</v>
      </c>
      <c r="AM92">
        <f t="shared" si="110"/>
        <v>52</v>
      </c>
      <c r="AN92">
        <f t="shared" si="111"/>
        <v>39.5</v>
      </c>
      <c r="AO92">
        <f t="shared" si="112"/>
        <v>47</v>
      </c>
      <c r="AP92">
        <f t="shared" si="113"/>
        <v>37</v>
      </c>
      <c r="AQ92">
        <f t="shared" si="114"/>
        <v>41</v>
      </c>
      <c r="AR92">
        <f t="shared" si="115"/>
        <v>20</v>
      </c>
      <c r="AS92">
        <f t="shared" si="116"/>
        <v>39.5</v>
      </c>
      <c r="AT92">
        <f t="shared" si="117"/>
        <v>39.5</v>
      </c>
      <c r="AU92">
        <f t="shared" si="118"/>
        <v>39.5</v>
      </c>
      <c r="AV92">
        <f t="shared" si="119"/>
        <v>65</v>
      </c>
      <c r="AW92">
        <f t="shared" si="120"/>
        <v>45</v>
      </c>
      <c r="AX92">
        <f t="shared" si="121"/>
        <v>59</v>
      </c>
      <c r="AY92">
        <f t="shared" si="122"/>
        <v>39.5</v>
      </c>
      <c r="AZ92">
        <f t="shared" si="123"/>
        <v>35</v>
      </c>
      <c r="BA92">
        <f t="shared" si="124"/>
        <v>39</v>
      </c>
      <c r="BB92">
        <f t="shared" si="74"/>
        <v>39.5</v>
      </c>
      <c r="BC92">
        <f t="shared" si="128"/>
        <v>39</v>
      </c>
      <c r="BD92">
        <f t="shared" si="129"/>
        <v>58</v>
      </c>
      <c r="BE92">
        <f t="shared" si="130"/>
        <v>40</v>
      </c>
      <c r="BF92">
        <f t="shared" si="75"/>
        <v>42.442307692307693</v>
      </c>
      <c r="BG92">
        <f t="shared" si="76"/>
        <v>42.959319526627219</v>
      </c>
      <c r="BH92">
        <f t="shared" si="77"/>
        <v>42.996216431497494</v>
      </c>
      <c r="BI92">
        <f t="shared" si="78"/>
        <v>43.419147832708937</v>
      </c>
      <c r="BJ92">
        <f t="shared" si="79"/>
        <v>43.704499672428511</v>
      </c>
      <c r="BK92">
        <f t="shared" si="80"/>
        <v>43.866211198291154</v>
      </c>
      <c r="BL92">
        <f t="shared" si="81"/>
        <v>44.207219321302354</v>
      </c>
      <c r="BM92">
        <f t="shared" si="82"/>
        <v>42.984420064429365</v>
      </c>
      <c r="BN92">
        <f t="shared" si="83"/>
        <v>42.637666989984339</v>
      </c>
      <c r="BO92">
        <f t="shared" si="84"/>
        <v>42.75834648959912</v>
      </c>
      <c r="BP92">
        <f t="shared" si="85"/>
        <v>42.595205969968319</v>
      </c>
      <c r="BQ92">
        <f t="shared" si="86"/>
        <v>42.810406199582481</v>
      </c>
      <c r="BR92">
        <f t="shared" si="87"/>
        <v>42.880037207258731</v>
      </c>
      <c r="BS92">
        <f t="shared" si="88"/>
        <v>43.760038638307151</v>
      </c>
      <c r="BT92">
        <f t="shared" si="89"/>
        <v>43.923886278242044</v>
      </c>
      <c r="BU92">
        <f t="shared" si="90"/>
        <v>44.094035750482121</v>
      </c>
      <c r="BV92">
        <f t="shared" si="91"/>
        <v>44.270729433192962</v>
      </c>
      <c r="BW92">
        <f t="shared" si="92"/>
        <v>43.473449796008076</v>
      </c>
      <c r="BX92">
        <f t="shared" si="93"/>
        <v>43.414736326623775</v>
      </c>
      <c r="BY92">
        <f t="shared" si="94"/>
        <v>42.815303108416998</v>
      </c>
      <c r="BZ92">
        <f t="shared" si="95"/>
        <v>42.942814766433045</v>
      </c>
      <c r="CA92">
        <f t="shared" si="96"/>
        <v>43.248307642065079</v>
      </c>
      <c r="CB92">
        <f t="shared" si="97"/>
        <v>43.41170408983681</v>
      </c>
      <c r="CC92">
        <f t="shared" si="98"/>
        <v>43.562154247138224</v>
      </c>
      <c r="CD92">
        <f t="shared" si="99"/>
        <v>43.737621718181998</v>
      </c>
      <c r="CE92">
        <f t="shared" si="100"/>
        <v>43.189068707342855</v>
      </c>
      <c r="CF92">
        <f t="shared" si="101"/>
        <v>43.311725196086812</v>
      </c>
      <c r="CG92">
        <f t="shared" si="102"/>
        <v>43.345164330847531</v>
      </c>
      <c r="CH92">
        <f t="shared" si="103"/>
        <v>43.360004515625249</v>
      </c>
      <c r="CI92">
        <f t="shared" si="104"/>
        <v>43.373996365014776</v>
      </c>
      <c r="CJ92">
        <f t="shared" si="105"/>
        <v>43.372259770103454</v>
      </c>
      <c r="CK92">
        <f t="shared" si="106"/>
        <v>43.359481312321726</v>
      </c>
    </row>
    <row r="93" spans="2:89" hidden="1" x14ac:dyDescent="0.3">
      <c r="B93" t="s">
        <v>240</v>
      </c>
      <c r="C93" t="s">
        <v>241</v>
      </c>
      <c r="D93" t="s">
        <v>44</v>
      </c>
      <c r="E93" t="s">
        <v>35</v>
      </c>
      <c r="F93">
        <v>24</v>
      </c>
      <c r="G93">
        <v>19</v>
      </c>
      <c r="H93">
        <v>34</v>
      </c>
      <c r="I93">
        <v>23</v>
      </c>
      <c r="J93">
        <v>27</v>
      </c>
      <c r="K93">
        <v>48</v>
      </c>
      <c r="L93">
        <v>46</v>
      </c>
      <c r="M93">
        <v>44</v>
      </c>
      <c r="N93">
        <v>47</v>
      </c>
      <c r="O93">
        <v>47</v>
      </c>
      <c r="P93">
        <v>25</v>
      </c>
      <c r="Q93">
        <v>27</v>
      </c>
      <c r="R93">
        <v>30</v>
      </c>
      <c r="S93">
        <v>19</v>
      </c>
      <c r="T93">
        <v>13</v>
      </c>
      <c r="U93">
        <v>12</v>
      </c>
      <c r="V93">
        <v>21</v>
      </c>
      <c r="W93">
        <v>21</v>
      </c>
      <c r="X93">
        <v>9</v>
      </c>
      <c r="Y93">
        <v>12</v>
      </c>
      <c r="Z93">
        <v>18</v>
      </c>
      <c r="AA93">
        <v>24</v>
      </c>
      <c r="AB93">
        <v>18</v>
      </c>
      <c r="AC93">
        <v>34</v>
      </c>
      <c r="AD93">
        <v>40</v>
      </c>
      <c r="AE93">
        <v>41</v>
      </c>
      <c r="AF93">
        <f t="shared" si="73"/>
        <v>24</v>
      </c>
      <c r="AG93">
        <f t="shared" si="125"/>
        <v>19</v>
      </c>
      <c r="AH93">
        <f t="shared" si="126"/>
        <v>34</v>
      </c>
      <c r="AI93">
        <f t="shared" si="127"/>
        <v>23</v>
      </c>
      <c r="AJ93">
        <f t="shared" si="107"/>
        <v>27</v>
      </c>
      <c r="AK93">
        <f t="shared" si="108"/>
        <v>48</v>
      </c>
      <c r="AL93">
        <f t="shared" si="109"/>
        <v>46</v>
      </c>
      <c r="AM93">
        <f t="shared" si="110"/>
        <v>44</v>
      </c>
      <c r="AN93">
        <f t="shared" si="111"/>
        <v>47</v>
      </c>
      <c r="AO93">
        <f t="shared" si="112"/>
        <v>47</v>
      </c>
      <c r="AP93">
        <f t="shared" si="113"/>
        <v>25</v>
      </c>
      <c r="AQ93">
        <f t="shared" si="114"/>
        <v>27</v>
      </c>
      <c r="AR93">
        <f t="shared" si="115"/>
        <v>30</v>
      </c>
      <c r="AS93">
        <f t="shared" si="116"/>
        <v>19</v>
      </c>
      <c r="AT93">
        <f t="shared" si="117"/>
        <v>13</v>
      </c>
      <c r="AU93">
        <f t="shared" si="118"/>
        <v>24.5</v>
      </c>
      <c r="AV93">
        <f t="shared" si="119"/>
        <v>21</v>
      </c>
      <c r="AW93">
        <f t="shared" si="120"/>
        <v>21</v>
      </c>
      <c r="AX93">
        <f t="shared" si="121"/>
        <v>24.5</v>
      </c>
      <c r="AY93">
        <f t="shared" si="122"/>
        <v>24.5</v>
      </c>
      <c r="AZ93">
        <f t="shared" si="123"/>
        <v>18</v>
      </c>
      <c r="BA93">
        <f t="shared" si="124"/>
        <v>24</v>
      </c>
      <c r="BB93">
        <f t="shared" si="74"/>
        <v>18</v>
      </c>
      <c r="BC93">
        <f t="shared" si="128"/>
        <v>34</v>
      </c>
      <c r="BD93">
        <f t="shared" si="129"/>
        <v>40</v>
      </c>
      <c r="BE93">
        <f t="shared" si="130"/>
        <v>41</v>
      </c>
      <c r="BF93">
        <f t="shared" si="75"/>
        <v>29.365384615384617</v>
      </c>
      <c r="BG93">
        <f t="shared" si="76"/>
        <v>29.571745562130179</v>
      </c>
      <c r="BH93">
        <f t="shared" si="77"/>
        <v>29.978351160673647</v>
      </c>
      <c r="BI93">
        <f t="shared" si="78"/>
        <v>29.823672359161097</v>
      </c>
      <c r="BJ93">
        <f t="shared" si="79"/>
        <v>30.08612129605191</v>
      </c>
      <c r="BK93">
        <f t="shared" si="80"/>
        <v>30.204818268976986</v>
      </c>
      <c r="BL93">
        <f t="shared" si="81"/>
        <v>29.520388202399179</v>
      </c>
      <c r="BM93">
        <f t="shared" si="82"/>
        <v>28.886556979414532</v>
      </c>
      <c r="BN93">
        <f t="shared" si="83"/>
        <v>28.305270709392012</v>
      </c>
      <c r="BO93">
        <f t="shared" si="84"/>
        <v>27.586242659753243</v>
      </c>
      <c r="BP93">
        <f t="shared" si="85"/>
        <v>26.839559685128368</v>
      </c>
      <c r="BQ93">
        <f t="shared" si="86"/>
        <v>26.910311980710222</v>
      </c>
      <c r="BR93">
        <f t="shared" si="87"/>
        <v>26.906862441506771</v>
      </c>
      <c r="BS93">
        <f t="shared" si="88"/>
        <v>26.787895612333955</v>
      </c>
      <c r="BT93">
        <f t="shared" si="89"/>
        <v>27.087430058962184</v>
      </c>
      <c r="BU93">
        <f t="shared" si="90"/>
        <v>27.629254291999192</v>
      </c>
      <c r="BV93">
        <f t="shared" si="91"/>
        <v>27.749610226306856</v>
      </c>
      <c r="BW93">
        <f t="shared" si="92"/>
        <v>28.009210619626348</v>
      </c>
      <c r="BX93">
        <f t="shared" si="93"/>
        <v>28.278795643458132</v>
      </c>
      <c r="BY93">
        <f t="shared" si="94"/>
        <v>28.424133937437283</v>
      </c>
      <c r="BZ93">
        <f t="shared" si="95"/>
        <v>28.575062165800258</v>
      </c>
      <c r="CA93">
        <f t="shared" si="96"/>
        <v>28.981795326023342</v>
      </c>
      <c r="CB93">
        <f t="shared" si="97"/>
        <v>29.173402838562701</v>
      </c>
      <c r="CC93">
        <f t="shared" si="98"/>
        <v>29.603149101584339</v>
      </c>
      <c r="CD93">
        <f t="shared" si="99"/>
        <v>29.434039451645283</v>
      </c>
      <c r="CE93">
        <f t="shared" si="100"/>
        <v>29.027656353631635</v>
      </c>
      <c r="CF93">
        <f t="shared" si="101"/>
        <v>28.567181598002087</v>
      </c>
      <c r="CG93">
        <f t="shared" si="102"/>
        <v>28.536481481948904</v>
      </c>
      <c r="CH93">
        <f t="shared" si="103"/>
        <v>28.496663632711169</v>
      </c>
      <c r="CI93">
        <f t="shared" si="104"/>
        <v>28.439675650866459</v>
      </c>
      <c r="CJ93">
        <f t="shared" si="105"/>
        <v>28.386445008239743</v>
      </c>
      <c r="CK93">
        <f t="shared" si="106"/>
        <v>28.321072843323897</v>
      </c>
    </row>
    <row r="94" spans="2:89" hidden="1" x14ac:dyDescent="0.3">
      <c r="B94" t="s">
        <v>242</v>
      </c>
      <c r="C94" t="s">
        <v>243</v>
      </c>
      <c r="D94" t="s">
        <v>44</v>
      </c>
      <c r="E94" t="s">
        <v>35</v>
      </c>
      <c r="F94">
        <v>130</v>
      </c>
      <c r="G94">
        <v>211</v>
      </c>
      <c r="H94">
        <v>194</v>
      </c>
      <c r="I94">
        <v>178</v>
      </c>
      <c r="J94">
        <v>126</v>
      </c>
      <c r="K94">
        <v>65</v>
      </c>
      <c r="L94">
        <v>78</v>
      </c>
      <c r="M94">
        <v>79</v>
      </c>
      <c r="N94">
        <v>140</v>
      </c>
      <c r="O94">
        <v>66</v>
      </c>
      <c r="P94">
        <v>42</v>
      </c>
      <c r="Q94">
        <v>47</v>
      </c>
      <c r="R94">
        <v>45</v>
      </c>
      <c r="S94">
        <v>21</v>
      </c>
      <c r="T94">
        <v>8</v>
      </c>
      <c r="U94">
        <v>23</v>
      </c>
      <c r="V94">
        <v>48</v>
      </c>
      <c r="W94">
        <v>30</v>
      </c>
      <c r="X94">
        <v>36</v>
      </c>
      <c r="Y94">
        <v>229</v>
      </c>
      <c r="Z94">
        <v>252</v>
      </c>
      <c r="AA94">
        <v>227</v>
      </c>
      <c r="AB94">
        <v>217</v>
      </c>
      <c r="AC94">
        <v>106</v>
      </c>
      <c r="AD94">
        <v>50</v>
      </c>
      <c r="AE94">
        <v>42</v>
      </c>
      <c r="AF94">
        <f t="shared" si="73"/>
        <v>130</v>
      </c>
      <c r="AG94">
        <f t="shared" si="125"/>
        <v>72</v>
      </c>
      <c r="AH94">
        <f t="shared" si="126"/>
        <v>72</v>
      </c>
      <c r="AI94">
        <f t="shared" si="127"/>
        <v>72</v>
      </c>
      <c r="AJ94">
        <f t="shared" si="107"/>
        <v>126</v>
      </c>
      <c r="AK94">
        <f t="shared" si="108"/>
        <v>65</v>
      </c>
      <c r="AL94">
        <f t="shared" si="109"/>
        <v>78</v>
      </c>
      <c r="AM94">
        <f t="shared" si="110"/>
        <v>79</v>
      </c>
      <c r="AN94">
        <f t="shared" si="111"/>
        <v>140</v>
      </c>
      <c r="AO94">
        <f t="shared" si="112"/>
        <v>66</v>
      </c>
      <c r="AP94">
        <f t="shared" si="113"/>
        <v>42</v>
      </c>
      <c r="AQ94">
        <f t="shared" si="114"/>
        <v>47</v>
      </c>
      <c r="AR94">
        <f t="shared" si="115"/>
        <v>45</v>
      </c>
      <c r="AS94">
        <f t="shared" si="116"/>
        <v>72</v>
      </c>
      <c r="AT94">
        <f t="shared" si="117"/>
        <v>72</v>
      </c>
      <c r="AU94">
        <f t="shared" si="118"/>
        <v>72</v>
      </c>
      <c r="AV94">
        <f t="shared" si="119"/>
        <v>48</v>
      </c>
      <c r="AW94">
        <f t="shared" si="120"/>
        <v>72</v>
      </c>
      <c r="AX94">
        <f t="shared" si="121"/>
        <v>36</v>
      </c>
      <c r="AY94">
        <f t="shared" si="122"/>
        <v>72</v>
      </c>
      <c r="AZ94">
        <f t="shared" si="123"/>
        <v>72</v>
      </c>
      <c r="BA94">
        <f t="shared" si="124"/>
        <v>72</v>
      </c>
      <c r="BB94">
        <f t="shared" si="74"/>
        <v>72</v>
      </c>
      <c r="BC94">
        <f t="shared" si="128"/>
        <v>106</v>
      </c>
      <c r="BD94">
        <f t="shared" si="129"/>
        <v>50</v>
      </c>
      <c r="BE94">
        <f t="shared" si="130"/>
        <v>42</v>
      </c>
      <c r="BF94">
        <f t="shared" si="75"/>
        <v>72.769230769230774</v>
      </c>
      <c r="BG94">
        <f t="shared" si="76"/>
        <v>70.568047337278102</v>
      </c>
      <c r="BH94">
        <f t="shared" si="77"/>
        <v>70.512972234865728</v>
      </c>
      <c r="BI94">
        <f t="shared" si="78"/>
        <v>70.45577885928364</v>
      </c>
      <c r="BJ94">
        <f t="shared" si="79"/>
        <v>70.396385738486842</v>
      </c>
      <c r="BK94">
        <f t="shared" si="80"/>
        <v>68.257785189967109</v>
      </c>
      <c r="BL94">
        <f t="shared" si="81"/>
        <v>68.383084620350459</v>
      </c>
      <c r="BM94">
        <f t="shared" si="82"/>
        <v>68.013203259594704</v>
      </c>
      <c r="BN94">
        <f t="shared" si="83"/>
        <v>67.590634154194504</v>
      </c>
      <c r="BO94">
        <f t="shared" si="84"/>
        <v>64.805658544740453</v>
      </c>
      <c r="BP94">
        <f t="shared" si="85"/>
        <v>64.75972233492277</v>
      </c>
      <c r="BQ94">
        <f t="shared" si="86"/>
        <v>65.635096270881348</v>
      </c>
      <c r="BR94">
        <f t="shared" si="87"/>
        <v>66.351830742838317</v>
      </c>
      <c r="BS94">
        <f t="shared" si="88"/>
        <v>67.173055002178245</v>
      </c>
      <c r="BT94">
        <f t="shared" si="89"/>
        <v>66.987403271492809</v>
      </c>
      <c r="BU94">
        <f t="shared" si="90"/>
        <v>66.794611089627153</v>
      </c>
      <c r="BV94">
        <f t="shared" si="91"/>
        <v>66.594403823843578</v>
      </c>
      <c r="BW94">
        <f t="shared" si="92"/>
        <v>67.309573201683719</v>
      </c>
      <c r="BX94">
        <f t="shared" si="93"/>
        <v>67.129172170979231</v>
      </c>
      <c r="BY94">
        <f t="shared" si="94"/>
        <v>68.326448023709204</v>
      </c>
      <c r="BZ94">
        <f t="shared" si="95"/>
        <v>68.18515756308264</v>
      </c>
      <c r="CA94">
        <f t="shared" si="96"/>
        <v>68.038432853970434</v>
      </c>
      <c r="CB94">
        <f t="shared" si="97"/>
        <v>67.886064886815447</v>
      </c>
      <c r="CC94">
        <f t="shared" si="98"/>
        <v>67.727836613231418</v>
      </c>
      <c r="CD94">
        <f t="shared" si="99"/>
        <v>66.255830329124933</v>
      </c>
      <c r="CE94">
        <f t="shared" si="100"/>
        <v>66.881054572552813</v>
      </c>
      <c r="CF94">
        <f t="shared" si="101"/>
        <v>67.83801820995869</v>
      </c>
      <c r="CG94">
        <f t="shared" si="102"/>
        <v>67.648356188448219</v>
      </c>
      <c r="CH94">
        <f t="shared" si="103"/>
        <v>67.536060375031681</v>
      </c>
      <c r="CI94">
        <f t="shared" si="104"/>
        <v>67.421563765038073</v>
      </c>
      <c r="CJ94">
        <f t="shared" si="105"/>
        <v>67.304863184490173</v>
      </c>
      <c r="CK94">
        <f t="shared" si="106"/>
        <v>67.185958470874908</v>
      </c>
    </row>
    <row r="95" spans="2:89" hidden="1" x14ac:dyDescent="0.3">
      <c r="B95" t="s">
        <v>244</v>
      </c>
      <c r="C95" t="s">
        <v>245</v>
      </c>
      <c r="D95" t="s">
        <v>44</v>
      </c>
      <c r="E95" t="s">
        <v>35</v>
      </c>
      <c r="F95">
        <v>55</v>
      </c>
      <c r="G95">
        <v>62</v>
      </c>
      <c r="H95">
        <v>58</v>
      </c>
      <c r="I95">
        <v>78</v>
      </c>
      <c r="J95">
        <v>46</v>
      </c>
      <c r="K95">
        <v>76</v>
      </c>
      <c r="L95">
        <v>68</v>
      </c>
      <c r="M95">
        <v>63</v>
      </c>
      <c r="N95">
        <v>19</v>
      </c>
      <c r="O95">
        <v>15</v>
      </c>
      <c r="P95">
        <v>47</v>
      </c>
      <c r="Q95">
        <v>60</v>
      </c>
      <c r="R95">
        <v>52</v>
      </c>
      <c r="S95">
        <v>28</v>
      </c>
      <c r="T95">
        <v>24</v>
      </c>
      <c r="U95">
        <v>53</v>
      </c>
      <c r="V95">
        <v>63</v>
      </c>
      <c r="W95">
        <v>50</v>
      </c>
      <c r="X95">
        <v>32</v>
      </c>
      <c r="Y95">
        <v>67</v>
      </c>
      <c r="Z95">
        <v>80</v>
      </c>
      <c r="AA95">
        <v>51</v>
      </c>
      <c r="AB95">
        <v>64</v>
      </c>
      <c r="AC95">
        <v>102</v>
      </c>
      <c r="AD95">
        <v>82</v>
      </c>
      <c r="AE95">
        <v>61</v>
      </c>
      <c r="AF95">
        <f t="shared" si="73"/>
        <v>55</v>
      </c>
      <c r="AG95">
        <f t="shared" si="125"/>
        <v>62</v>
      </c>
      <c r="AH95">
        <f t="shared" si="126"/>
        <v>58</v>
      </c>
      <c r="AI95">
        <f t="shared" si="127"/>
        <v>78</v>
      </c>
      <c r="AJ95">
        <f t="shared" si="107"/>
        <v>46</v>
      </c>
      <c r="AK95">
        <f t="shared" si="108"/>
        <v>76</v>
      </c>
      <c r="AL95">
        <f t="shared" si="109"/>
        <v>68</v>
      </c>
      <c r="AM95">
        <f t="shared" si="110"/>
        <v>63</v>
      </c>
      <c r="AN95">
        <f t="shared" si="111"/>
        <v>59</v>
      </c>
      <c r="AO95">
        <f t="shared" si="112"/>
        <v>59</v>
      </c>
      <c r="AP95">
        <f t="shared" si="113"/>
        <v>47</v>
      </c>
      <c r="AQ95">
        <f t="shared" si="114"/>
        <v>60</v>
      </c>
      <c r="AR95">
        <f t="shared" si="115"/>
        <v>52</v>
      </c>
      <c r="AS95">
        <f t="shared" si="116"/>
        <v>59</v>
      </c>
      <c r="AT95">
        <f t="shared" si="117"/>
        <v>59</v>
      </c>
      <c r="AU95">
        <f t="shared" si="118"/>
        <v>53</v>
      </c>
      <c r="AV95">
        <f t="shared" si="119"/>
        <v>63</v>
      </c>
      <c r="AW95">
        <f t="shared" si="120"/>
        <v>50</v>
      </c>
      <c r="AX95">
        <f t="shared" si="121"/>
        <v>32</v>
      </c>
      <c r="AY95">
        <f t="shared" si="122"/>
        <v>67</v>
      </c>
      <c r="AZ95">
        <f t="shared" si="123"/>
        <v>80</v>
      </c>
      <c r="BA95">
        <f t="shared" si="124"/>
        <v>51</v>
      </c>
      <c r="BB95">
        <f t="shared" si="74"/>
        <v>64</v>
      </c>
      <c r="BC95">
        <f t="shared" si="128"/>
        <v>102</v>
      </c>
      <c r="BD95">
        <f t="shared" si="129"/>
        <v>82</v>
      </c>
      <c r="BE95">
        <f t="shared" si="130"/>
        <v>61</v>
      </c>
      <c r="BF95">
        <f t="shared" si="75"/>
        <v>61.769230769230766</v>
      </c>
      <c r="BG95">
        <f t="shared" si="76"/>
        <v>62.029585798816569</v>
      </c>
      <c r="BH95">
        <f t="shared" si="77"/>
        <v>62.030723714155663</v>
      </c>
      <c r="BI95">
        <f t="shared" si="78"/>
        <v>62.185751549315491</v>
      </c>
      <c r="BJ95">
        <f t="shared" si="79"/>
        <v>61.577511224289161</v>
      </c>
      <c r="BK95">
        <f t="shared" si="80"/>
        <v>62.176646271377201</v>
      </c>
      <c r="BL95">
        <f t="shared" si="81"/>
        <v>61.644978820276329</v>
      </c>
      <c r="BM95">
        <f t="shared" si="82"/>
        <v>61.400554928748491</v>
      </c>
      <c r="BN95">
        <f t="shared" si="83"/>
        <v>61.339037810623431</v>
      </c>
      <c r="BO95">
        <f t="shared" si="84"/>
        <v>61.429000803339719</v>
      </c>
      <c r="BP95">
        <f t="shared" si="85"/>
        <v>61.52242391116048</v>
      </c>
      <c r="BQ95">
        <f t="shared" si="86"/>
        <v>62.080978676974347</v>
      </c>
      <c r="BR95">
        <f t="shared" si="87"/>
        <v>62.161016318396449</v>
      </c>
      <c r="BS95">
        <f t="shared" si="88"/>
        <v>62.551824638334772</v>
      </c>
      <c r="BT95">
        <f t="shared" si="89"/>
        <v>62.688433278270722</v>
      </c>
      <c r="BU95">
        <f t="shared" si="90"/>
        <v>62.830296096665748</v>
      </c>
      <c r="BV95">
        <f t="shared" si="91"/>
        <v>63.208384408075972</v>
      </c>
      <c r="BW95">
        <f t="shared" si="92"/>
        <v>63.216399193001969</v>
      </c>
      <c r="BX95">
        <f t="shared" si="93"/>
        <v>63.724722238886663</v>
      </c>
      <c r="BY95">
        <f t="shared" si="94"/>
        <v>64.944903863459231</v>
      </c>
      <c r="BZ95">
        <f t="shared" si="95"/>
        <v>64.865861704361507</v>
      </c>
      <c r="CA95">
        <f t="shared" si="96"/>
        <v>64.28377946222156</v>
      </c>
      <c r="CB95">
        <f t="shared" si="97"/>
        <v>64.794694056922395</v>
      </c>
      <c r="CC95">
        <f t="shared" si="98"/>
        <v>64.825259212957874</v>
      </c>
      <c r="CD95">
        <f t="shared" si="99"/>
        <v>63.395461490379347</v>
      </c>
      <c r="CE95">
        <f t="shared" si="100"/>
        <v>62.679902316932399</v>
      </c>
      <c r="CF95">
        <f t="shared" si="101"/>
        <v>62.744513944506707</v>
      </c>
      <c r="CG95">
        <f t="shared" si="102"/>
        <v>62.782024835863481</v>
      </c>
      <c r="CH95">
        <f t="shared" si="103"/>
        <v>62.810964798826824</v>
      </c>
      <c r="CI95">
        <f t="shared" si="104"/>
        <v>62.840974071314172</v>
      </c>
      <c r="CJ95">
        <f t="shared" si="105"/>
        <v>62.866174937544884</v>
      </c>
      <c r="CK95">
        <f t="shared" si="106"/>
        <v>62.915738926516255</v>
      </c>
    </row>
    <row r="96" spans="2:89" hidden="1" x14ac:dyDescent="0.3">
      <c r="B96" t="s">
        <v>246</v>
      </c>
      <c r="C96" t="s">
        <v>247</v>
      </c>
      <c r="D96" t="s">
        <v>44</v>
      </c>
      <c r="E96" t="s">
        <v>35</v>
      </c>
      <c r="F96">
        <v>99</v>
      </c>
      <c r="G96">
        <v>184</v>
      </c>
      <c r="H96">
        <v>170</v>
      </c>
      <c r="I96">
        <v>142</v>
      </c>
      <c r="J96">
        <v>135</v>
      </c>
      <c r="K96">
        <v>46</v>
      </c>
      <c r="L96">
        <v>92</v>
      </c>
      <c r="M96">
        <v>87</v>
      </c>
      <c r="N96">
        <v>101</v>
      </c>
      <c r="O96">
        <v>47</v>
      </c>
      <c r="P96">
        <v>53</v>
      </c>
      <c r="Q96">
        <v>40</v>
      </c>
      <c r="R96">
        <v>42</v>
      </c>
      <c r="S96">
        <v>20</v>
      </c>
      <c r="T96">
        <v>5</v>
      </c>
      <c r="U96">
        <v>46</v>
      </c>
      <c r="V96">
        <v>34</v>
      </c>
      <c r="W96">
        <v>29</v>
      </c>
      <c r="X96">
        <v>53</v>
      </c>
      <c r="Y96">
        <v>216</v>
      </c>
      <c r="Z96">
        <v>237</v>
      </c>
      <c r="AA96">
        <v>182</v>
      </c>
      <c r="AB96">
        <v>172</v>
      </c>
      <c r="AC96">
        <v>57</v>
      </c>
      <c r="AD96">
        <v>79</v>
      </c>
      <c r="AE96">
        <v>45</v>
      </c>
      <c r="AF96">
        <f t="shared" si="73"/>
        <v>99</v>
      </c>
      <c r="AG96">
        <f t="shared" si="125"/>
        <v>68</v>
      </c>
      <c r="AH96">
        <f t="shared" si="126"/>
        <v>68</v>
      </c>
      <c r="AI96">
        <f t="shared" si="127"/>
        <v>68</v>
      </c>
      <c r="AJ96">
        <f t="shared" si="107"/>
        <v>135</v>
      </c>
      <c r="AK96">
        <f t="shared" si="108"/>
        <v>46</v>
      </c>
      <c r="AL96">
        <f t="shared" si="109"/>
        <v>92</v>
      </c>
      <c r="AM96">
        <f t="shared" si="110"/>
        <v>87</v>
      </c>
      <c r="AN96">
        <f t="shared" si="111"/>
        <v>101</v>
      </c>
      <c r="AO96">
        <f t="shared" si="112"/>
        <v>47</v>
      </c>
      <c r="AP96">
        <f t="shared" si="113"/>
        <v>53</v>
      </c>
      <c r="AQ96">
        <f t="shared" si="114"/>
        <v>40</v>
      </c>
      <c r="AR96">
        <f t="shared" si="115"/>
        <v>42</v>
      </c>
      <c r="AS96">
        <f t="shared" si="116"/>
        <v>68</v>
      </c>
      <c r="AT96">
        <f t="shared" si="117"/>
        <v>68</v>
      </c>
      <c r="AU96">
        <f t="shared" si="118"/>
        <v>46</v>
      </c>
      <c r="AV96">
        <f t="shared" si="119"/>
        <v>34</v>
      </c>
      <c r="AW96">
        <f t="shared" si="120"/>
        <v>68</v>
      </c>
      <c r="AX96">
        <f t="shared" si="121"/>
        <v>53</v>
      </c>
      <c r="AY96">
        <f t="shared" si="122"/>
        <v>68</v>
      </c>
      <c r="AZ96">
        <f t="shared" si="123"/>
        <v>68</v>
      </c>
      <c r="BA96">
        <f t="shared" si="124"/>
        <v>68</v>
      </c>
      <c r="BB96">
        <f t="shared" si="74"/>
        <v>68</v>
      </c>
      <c r="BC96">
        <f t="shared" si="128"/>
        <v>57</v>
      </c>
      <c r="BD96">
        <f t="shared" si="129"/>
        <v>79</v>
      </c>
      <c r="BE96">
        <f t="shared" si="130"/>
        <v>45</v>
      </c>
      <c r="BF96">
        <f t="shared" si="75"/>
        <v>66.769230769230774</v>
      </c>
      <c r="BG96">
        <f t="shared" si="76"/>
        <v>65.529585798816569</v>
      </c>
      <c r="BH96">
        <f t="shared" si="77"/>
        <v>65.434569868001816</v>
      </c>
      <c r="BI96">
        <f t="shared" si="78"/>
        <v>65.335899478309571</v>
      </c>
      <c r="BJ96">
        <f t="shared" si="79"/>
        <v>65.233434073629169</v>
      </c>
      <c r="BK96">
        <f t="shared" si="80"/>
        <v>62.550104614922603</v>
      </c>
      <c r="BL96">
        <f t="shared" si="81"/>
        <v>63.186647100111941</v>
      </c>
      <c r="BM96">
        <f t="shared" si="82"/>
        <v>62.078441219347013</v>
      </c>
      <c r="BN96">
        <f t="shared" si="83"/>
        <v>61.11991972778344</v>
      </c>
      <c r="BO96">
        <f t="shared" si="84"/>
        <v>59.586070486544344</v>
      </c>
      <c r="BP96">
        <f t="shared" si="85"/>
        <v>60.070150120642204</v>
      </c>
      <c r="BQ96">
        <f t="shared" si="86"/>
        <v>60.342078971436131</v>
      </c>
      <c r="BR96">
        <f t="shared" si="87"/>
        <v>61.124466624183682</v>
      </c>
      <c r="BS96">
        <f t="shared" si="88"/>
        <v>61.860023032806126</v>
      </c>
      <c r="BT96">
        <f t="shared" si="89"/>
        <v>61.623870072529442</v>
      </c>
      <c r="BU96">
        <f t="shared" si="90"/>
        <v>61.378634306088266</v>
      </c>
      <c r="BV96">
        <f t="shared" si="91"/>
        <v>61.970120240937817</v>
      </c>
      <c r="BW96">
        <f t="shared" si="92"/>
        <v>63.045894096358502</v>
      </c>
      <c r="BX96">
        <f t="shared" si="93"/>
        <v>62.855351561603058</v>
      </c>
      <c r="BY96">
        <f t="shared" si="94"/>
        <v>63.234403544741639</v>
      </c>
      <c r="BZ96">
        <f t="shared" si="95"/>
        <v>63.051111373385545</v>
      </c>
      <c r="CA96">
        <f t="shared" si="96"/>
        <v>62.860769503131145</v>
      </c>
      <c r="CB96">
        <f t="shared" si="97"/>
        <v>62.663106791713105</v>
      </c>
      <c r="CC96">
        <f t="shared" si="98"/>
        <v>62.457841668317464</v>
      </c>
      <c r="CD96">
        <f t="shared" si="99"/>
        <v>62.667758655560448</v>
      </c>
      <c r="CE96">
        <f t="shared" si="100"/>
        <v>62.039595526928153</v>
      </c>
      <c r="CF96">
        <f t="shared" si="101"/>
        <v>62.694964585656166</v>
      </c>
      <c r="CG96">
        <f t="shared" si="102"/>
        <v>62.538262040134057</v>
      </c>
      <c r="CH96">
        <f t="shared" si="103"/>
        <v>62.423211126338579</v>
      </c>
      <c r="CI96">
        <f t="shared" si="104"/>
        <v>62.307389636274607</v>
      </c>
      <c r="CJ96">
        <f t="shared" si="105"/>
        <v>62.190908488504036</v>
      </c>
      <c r="CK96">
        <f t="shared" si="106"/>
        <v>62.07388827369153</v>
      </c>
    </row>
    <row r="97" spans="2:89" hidden="1" x14ac:dyDescent="0.3">
      <c r="B97" t="s">
        <v>248</v>
      </c>
      <c r="C97" t="s">
        <v>249</v>
      </c>
      <c r="D97" t="s">
        <v>44</v>
      </c>
      <c r="E97" t="s">
        <v>35</v>
      </c>
      <c r="F97">
        <v>25</v>
      </c>
      <c r="G97">
        <v>25</v>
      </c>
      <c r="H97">
        <v>30</v>
      </c>
      <c r="I97">
        <v>29</v>
      </c>
      <c r="J97">
        <v>24</v>
      </c>
      <c r="K97">
        <v>24</v>
      </c>
      <c r="L97">
        <v>29</v>
      </c>
      <c r="M97">
        <v>42</v>
      </c>
      <c r="N97">
        <v>56</v>
      </c>
      <c r="O97">
        <v>33</v>
      </c>
      <c r="P97">
        <v>22</v>
      </c>
      <c r="Q97">
        <v>24</v>
      </c>
      <c r="R97">
        <v>13</v>
      </c>
      <c r="S97">
        <v>10</v>
      </c>
      <c r="T97">
        <v>7</v>
      </c>
      <c r="U97">
        <v>23</v>
      </c>
      <c r="V97">
        <v>28</v>
      </c>
      <c r="W97">
        <v>24</v>
      </c>
      <c r="X97">
        <v>34</v>
      </c>
      <c r="Y97">
        <v>24</v>
      </c>
      <c r="Z97">
        <v>28</v>
      </c>
      <c r="AA97">
        <v>33</v>
      </c>
      <c r="AB97">
        <v>32</v>
      </c>
      <c r="AC97">
        <v>53</v>
      </c>
      <c r="AD97">
        <v>36</v>
      </c>
      <c r="AE97">
        <v>45</v>
      </c>
      <c r="AF97">
        <f t="shared" si="73"/>
        <v>25</v>
      </c>
      <c r="AG97">
        <f t="shared" si="125"/>
        <v>25</v>
      </c>
      <c r="AH97">
        <f t="shared" si="126"/>
        <v>30</v>
      </c>
      <c r="AI97">
        <f t="shared" si="127"/>
        <v>29</v>
      </c>
      <c r="AJ97">
        <f t="shared" si="107"/>
        <v>24</v>
      </c>
      <c r="AK97">
        <f t="shared" si="108"/>
        <v>24</v>
      </c>
      <c r="AL97">
        <f t="shared" si="109"/>
        <v>29</v>
      </c>
      <c r="AM97">
        <f t="shared" si="110"/>
        <v>42</v>
      </c>
      <c r="AN97">
        <f t="shared" si="111"/>
        <v>56</v>
      </c>
      <c r="AO97">
        <f t="shared" si="112"/>
        <v>33</v>
      </c>
      <c r="AP97">
        <f t="shared" si="113"/>
        <v>22</v>
      </c>
      <c r="AQ97">
        <f t="shared" si="114"/>
        <v>24</v>
      </c>
      <c r="AR97">
        <f t="shared" si="115"/>
        <v>28</v>
      </c>
      <c r="AS97">
        <f t="shared" si="116"/>
        <v>28</v>
      </c>
      <c r="AT97">
        <f t="shared" si="117"/>
        <v>28</v>
      </c>
      <c r="AU97">
        <f t="shared" si="118"/>
        <v>23</v>
      </c>
      <c r="AV97">
        <f t="shared" si="119"/>
        <v>28</v>
      </c>
      <c r="AW97">
        <f t="shared" si="120"/>
        <v>24</v>
      </c>
      <c r="AX97">
        <f t="shared" si="121"/>
        <v>34</v>
      </c>
      <c r="AY97">
        <f t="shared" si="122"/>
        <v>24</v>
      </c>
      <c r="AZ97">
        <f t="shared" si="123"/>
        <v>28</v>
      </c>
      <c r="BA97">
        <f t="shared" si="124"/>
        <v>33</v>
      </c>
      <c r="BB97">
        <f t="shared" si="74"/>
        <v>32</v>
      </c>
      <c r="BC97">
        <f t="shared" si="128"/>
        <v>53</v>
      </c>
      <c r="BD97">
        <f t="shared" si="129"/>
        <v>36</v>
      </c>
      <c r="BE97">
        <f t="shared" si="130"/>
        <v>45</v>
      </c>
      <c r="BF97">
        <f t="shared" si="75"/>
        <v>31.03846153846154</v>
      </c>
      <c r="BG97">
        <f t="shared" si="76"/>
        <v>31.270710059171599</v>
      </c>
      <c r="BH97">
        <f t="shared" si="77"/>
        <v>31.511891215293584</v>
      </c>
      <c r="BI97">
        <f t="shared" si="78"/>
        <v>31.570040877420258</v>
      </c>
      <c r="BJ97">
        <f t="shared" si="79"/>
        <v>31.668888603474883</v>
      </c>
      <c r="BK97">
        <f t="shared" si="80"/>
        <v>31.96384585745469</v>
      </c>
      <c r="BL97">
        <f t="shared" si="81"/>
        <v>32.270147621202945</v>
      </c>
      <c r="BM97">
        <f t="shared" si="82"/>
        <v>32.395922529710745</v>
      </c>
      <c r="BN97">
        <f t="shared" si="83"/>
        <v>32.026534934699626</v>
      </c>
      <c r="BO97">
        <f t="shared" si="84"/>
        <v>31.104478586034226</v>
      </c>
      <c r="BP97">
        <f t="shared" si="85"/>
        <v>31.031573916266311</v>
      </c>
      <c r="BQ97">
        <f t="shared" si="86"/>
        <v>31.378942143815017</v>
      </c>
      <c r="BR97">
        <f t="shared" si="87"/>
        <v>31.662747610884825</v>
      </c>
      <c r="BS97">
        <f t="shared" si="88"/>
        <v>31.80362251899578</v>
      </c>
      <c r="BT97">
        <f t="shared" si="89"/>
        <v>31.949915692803309</v>
      </c>
      <c r="BU97">
        <f t="shared" si="90"/>
        <v>32.101835527141901</v>
      </c>
      <c r="BV97">
        <f t="shared" si="91"/>
        <v>32.451906124339665</v>
      </c>
      <c r="BW97">
        <f t="shared" si="92"/>
        <v>32.623133282968119</v>
      </c>
      <c r="BX97">
        <f t="shared" si="93"/>
        <v>32.954792255389968</v>
      </c>
      <c r="BY97">
        <f t="shared" si="94"/>
        <v>32.914591957520351</v>
      </c>
      <c r="BZ97">
        <f t="shared" si="95"/>
        <v>33.257460878963442</v>
      </c>
      <c r="CA97">
        <f t="shared" si="96"/>
        <v>33.459670912769724</v>
      </c>
      <c r="CB97">
        <f t="shared" si="97"/>
        <v>33.477350563260863</v>
      </c>
      <c r="CC97">
        <f t="shared" si="98"/>
        <v>33.534171738770901</v>
      </c>
      <c r="CD97">
        <f t="shared" si="99"/>
        <v>32.785486036415932</v>
      </c>
      <c r="CE97">
        <f t="shared" si="100"/>
        <v>32.661850883970388</v>
      </c>
      <c r="CF97">
        <f t="shared" si="101"/>
        <v>32.187306687200021</v>
      </c>
      <c r="CG97">
        <f t="shared" si="102"/>
        <v>32.231493039074579</v>
      </c>
      <c r="CH97">
        <f t="shared" si="103"/>
        <v>32.268446230609307</v>
      </c>
      <c r="CI97">
        <f t="shared" si="104"/>
        <v>32.297544500429147</v>
      </c>
      <c r="CJ97">
        <f t="shared" si="105"/>
        <v>32.32552540900641</v>
      </c>
      <c r="CK97">
        <f t="shared" si="106"/>
        <v>32.350780670757629</v>
      </c>
    </row>
    <row r="98" spans="2:89" hidden="1" x14ac:dyDescent="0.3">
      <c r="B98" t="s">
        <v>250</v>
      </c>
      <c r="C98" t="s">
        <v>251</v>
      </c>
      <c r="D98" t="s">
        <v>80</v>
      </c>
      <c r="E98" t="s">
        <v>35</v>
      </c>
      <c r="F98">
        <v>294</v>
      </c>
      <c r="G98">
        <v>140</v>
      </c>
      <c r="H98">
        <v>64</v>
      </c>
      <c r="I98">
        <v>60</v>
      </c>
      <c r="J98">
        <v>290</v>
      </c>
      <c r="K98">
        <v>106</v>
      </c>
      <c r="L98">
        <v>310</v>
      </c>
      <c r="M98">
        <v>52</v>
      </c>
      <c r="N98">
        <v>196</v>
      </c>
      <c r="O98">
        <v>154</v>
      </c>
      <c r="P98">
        <v>162</v>
      </c>
      <c r="Q98">
        <v>94</v>
      </c>
      <c r="R98">
        <v>37</v>
      </c>
      <c r="S98">
        <v>590</v>
      </c>
      <c r="T98">
        <v>14</v>
      </c>
      <c r="U98">
        <v>129</v>
      </c>
      <c r="V98">
        <v>107</v>
      </c>
      <c r="W98">
        <v>144</v>
      </c>
      <c r="X98">
        <v>116</v>
      </c>
      <c r="Y98">
        <v>314</v>
      </c>
      <c r="Z98">
        <v>245</v>
      </c>
      <c r="AA98">
        <v>188</v>
      </c>
      <c r="AB98">
        <v>126</v>
      </c>
      <c r="AC98">
        <v>198</v>
      </c>
      <c r="AD98">
        <v>106</v>
      </c>
      <c r="AE98">
        <v>251</v>
      </c>
      <c r="AF98">
        <f t="shared" si="73"/>
        <v>142</v>
      </c>
      <c r="AG98">
        <f t="shared" si="125"/>
        <v>140</v>
      </c>
      <c r="AH98">
        <f t="shared" si="126"/>
        <v>142</v>
      </c>
      <c r="AI98">
        <f t="shared" si="127"/>
        <v>142</v>
      </c>
      <c r="AJ98">
        <f t="shared" si="107"/>
        <v>142</v>
      </c>
      <c r="AK98">
        <f t="shared" si="108"/>
        <v>106</v>
      </c>
      <c r="AL98">
        <f t="shared" si="109"/>
        <v>142</v>
      </c>
      <c r="AM98">
        <f t="shared" si="110"/>
        <v>142</v>
      </c>
      <c r="AN98">
        <f t="shared" si="111"/>
        <v>196</v>
      </c>
      <c r="AO98">
        <f t="shared" si="112"/>
        <v>154</v>
      </c>
      <c r="AP98">
        <f t="shared" si="113"/>
        <v>162</v>
      </c>
      <c r="AQ98">
        <f t="shared" si="114"/>
        <v>94</v>
      </c>
      <c r="AR98">
        <f t="shared" si="115"/>
        <v>142</v>
      </c>
      <c r="AS98">
        <f t="shared" si="116"/>
        <v>142</v>
      </c>
      <c r="AT98">
        <f t="shared" si="117"/>
        <v>142</v>
      </c>
      <c r="AU98">
        <f t="shared" si="118"/>
        <v>129</v>
      </c>
      <c r="AV98">
        <f t="shared" si="119"/>
        <v>107</v>
      </c>
      <c r="AW98">
        <f t="shared" si="120"/>
        <v>144</v>
      </c>
      <c r="AX98">
        <f t="shared" si="121"/>
        <v>116</v>
      </c>
      <c r="AY98">
        <f t="shared" si="122"/>
        <v>142</v>
      </c>
      <c r="AZ98">
        <f t="shared" si="123"/>
        <v>245</v>
      </c>
      <c r="BA98">
        <f t="shared" si="124"/>
        <v>188</v>
      </c>
      <c r="BB98">
        <f t="shared" si="74"/>
        <v>126</v>
      </c>
      <c r="BC98">
        <f t="shared" si="128"/>
        <v>198</v>
      </c>
      <c r="BD98">
        <f t="shared" si="129"/>
        <v>106</v>
      </c>
      <c r="BE98">
        <f t="shared" si="130"/>
        <v>251</v>
      </c>
      <c r="BF98">
        <f t="shared" si="75"/>
        <v>149.30769230769232</v>
      </c>
      <c r="BG98">
        <f t="shared" si="76"/>
        <v>149.58875739644969</v>
      </c>
      <c r="BH98">
        <f t="shared" si="77"/>
        <v>149.95755575785162</v>
      </c>
      <c r="BI98">
        <f t="shared" si="78"/>
        <v>150.26361559469206</v>
      </c>
      <c r="BJ98">
        <f t="shared" si="79"/>
        <v>150.58144696371866</v>
      </c>
      <c r="BK98">
        <f t="shared" si="80"/>
        <v>150.91150261616937</v>
      </c>
      <c r="BL98">
        <f t="shared" si="81"/>
        <v>152.63886810140667</v>
      </c>
      <c r="BM98">
        <f t="shared" si="82"/>
        <v>153.04805533607617</v>
      </c>
      <c r="BN98">
        <f t="shared" si="83"/>
        <v>153.47298054130985</v>
      </c>
      <c r="BO98">
        <f t="shared" si="84"/>
        <v>151.83732594674487</v>
      </c>
      <c r="BP98">
        <f t="shared" si="85"/>
        <v>151.75414617546582</v>
      </c>
      <c r="BQ98">
        <f t="shared" si="86"/>
        <v>151.36007487452218</v>
      </c>
      <c r="BR98">
        <f t="shared" si="87"/>
        <v>153.56623160046536</v>
      </c>
      <c r="BS98">
        <f t="shared" si="88"/>
        <v>154.01108666202171</v>
      </c>
      <c r="BT98">
        <f t="shared" si="89"/>
        <v>154.47305153363794</v>
      </c>
      <c r="BU98">
        <f t="shared" si="90"/>
        <v>154.95278428493168</v>
      </c>
      <c r="BV98">
        <f t="shared" si="91"/>
        <v>155.95096829589059</v>
      </c>
      <c r="BW98">
        <f t="shared" si="92"/>
        <v>157.83369784573253</v>
      </c>
      <c r="BX98">
        <f t="shared" si="93"/>
        <v>158.36576314749149</v>
      </c>
      <c r="BY98">
        <f t="shared" si="94"/>
        <v>159.99521557624118</v>
      </c>
      <c r="BZ98">
        <f t="shared" si="95"/>
        <v>160.68733925225044</v>
      </c>
      <c r="CA98">
        <f t="shared" si="96"/>
        <v>157.44454460810621</v>
      </c>
      <c r="CB98">
        <f t="shared" si="97"/>
        <v>156.26933478534107</v>
      </c>
      <c r="CC98">
        <f t="shared" si="98"/>
        <v>157.43353996939265</v>
      </c>
      <c r="CD98">
        <f t="shared" si="99"/>
        <v>155.87329150667699</v>
      </c>
      <c r="CE98">
        <f t="shared" si="100"/>
        <v>157.79149502616457</v>
      </c>
      <c r="CF98">
        <f t="shared" si="101"/>
        <v>154.20655252717091</v>
      </c>
      <c r="CG98">
        <f t="shared" si="102"/>
        <v>154.39497022792008</v>
      </c>
      <c r="CH98">
        <f t="shared" si="103"/>
        <v>154.57982456759206</v>
      </c>
      <c r="CI98">
        <f t="shared" si="104"/>
        <v>154.75760413719743</v>
      </c>
      <c r="CJ98">
        <f t="shared" si="105"/>
        <v>154.93044985037074</v>
      </c>
      <c r="CK98">
        <f t="shared" si="106"/>
        <v>155.09771919216502</v>
      </c>
    </row>
    <row r="99" spans="2:89" hidden="1" x14ac:dyDescent="0.3">
      <c r="B99" t="s">
        <v>252</v>
      </c>
      <c r="C99" t="s">
        <v>253</v>
      </c>
      <c r="D99" t="s">
        <v>80</v>
      </c>
      <c r="E99" t="s">
        <v>35</v>
      </c>
      <c r="F99">
        <v>152</v>
      </c>
      <c r="G99">
        <v>48</v>
      </c>
      <c r="H99">
        <v>39</v>
      </c>
      <c r="I99">
        <v>36</v>
      </c>
      <c r="J99">
        <v>54</v>
      </c>
      <c r="K99">
        <v>18</v>
      </c>
      <c r="L99">
        <v>32</v>
      </c>
      <c r="M99">
        <v>67</v>
      </c>
      <c r="N99">
        <v>117</v>
      </c>
      <c r="O99">
        <v>25</v>
      </c>
      <c r="P99">
        <v>30</v>
      </c>
      <c r="Q99">
        <v>36</v>
      </c>
      <c r="R99">
        <v>24</v>
      </c>
      <c r="S99">
        <v>35</v>
      </c>
      <c r="T99">
        <v>10</v>
      </c>
      <c r="U99">
        <v>87</v>
      </c>
      <c r="V99">
        <v>45</v>
      </c>
      <c r="W99">
        <v>57</v>
      </c>
      <c r="X99">
        <v>19</v>
      </c>
      <c r="Y99">
        <v>23</v>
      </c>
      <c r="Z99">
        <v>16</v>
      </c>
      <c r="AA99">
        <v>14</v>
      </c>
      <c r="AB99">
        <v>14</v>
      </c>
      <c r="AC99">
        <v>16</v>
      </c>
      <c r="AD99">
        <v>26</v>
      </c>
      <c r="AE99">
        <v>274</v>
      </c>
      <c r="AF99">
        <f t="shared" si="73"/>
        <v>33.5</v>
      </c>
      <c r="AG99">
        <f t="shared" si="125"/>
        <v>48</v>
      </c>
      <c r="AH99">
        <f t="shared" si="126"/>
        <v>39</v>
      </c>
      <c r="AI99">
        <f t="shared" si="127"/>
        <v>36</v>
      </c>
      <c r="AJ99">
        <f t="shared" si="107"/>
        <v>54</v>
      </c>
      <c r="AK99">
        <f t="shared" si="108"/>
        <v>18</v>
      </c>
      <c r="AL99">
        <f t="shared" si="109"/>
        <v>32</v>
      </c>
      <c r="AM99">
        <f t="shared" si="110"/>
        <v>67</v>
      </c>
      <c r="AN99">
        <f t="shared" si="111"/>
        <v>33.5</v>
      </c>
      <c r="AO99">
        <f t="shared" si="112"/>
        <v>25</v>
      </c>
      <c r="AP99">
        <f t="shared" si="113"/>
        <v>30</v>
      </c>
      <c r="AQ99">
        <f t="shared" si="114"/>
        <v>36</v>
      </c>
      <c r="AR99">
        <f t="shared" si="115"/>
        <v>24</v>
      </c>
      <c r="AS99">
        <f t="shared" si="116"/>
        <v>35</v>
      </c>
      <c r="AT99">
        <f t="shared" si="117"/>
        <v>33.5</v>
      </c>
      <c r="AU99">
        <f t="shared" si="118"/>
        <v>33.5</v>
      </c>
      <c r="AV99">
        <f t="shared" si="119"/>
        <v>45</v>
      </c>
      <c r="AW99">
        <f t="shared" si="120"/>
        <v>57</v>
      </c>
      <c r="AX99">
        <f t="shared" si="121"/>
        <v>19</v>
      </c>
      <c r="AY99">
        <f t="shared" si="122"/>
        <v>23</v>
      </c>
      <c r="AZ99">
        <f t="shared" si="123"/>
        <v>33.5</v>
      </c>
      <c r="BA99">
        <f t="shared" si="124"/>
        <v>33.5</v>
      </c>
      <c r="BB99">
        <f t="shared" si="74"/>
        <v>33.5</v>
      </c>
      <c r="BC99">
        <f t="shared" si="128"/>
        <v>33.5</v>
      </c>
      <c r="BD99">
        <f t="shared" si="129"/>
        <v>26</v>
      </c>
      <c r="BE99">
        <f t="shared" si="130"/>
        <v>33.5</v>
      </c>
      <c r="BF99">
        <f t="shared" si="75"/>
        <v>35.21153846153846</v>
      </c>
      <c r="BG99">
        <f t="shared" si="76"/>
        <v>35.277366863905328</v>
      </c>
      <c r="BH99">
        <f t="shared" si="77"/>
        <v>34.788034820209376</v>
      </c>
      <c r="BI99">
        <f t="shared" si="78"/>
        <v>34.626036159448198</v>
      </c>
      <c r="BJ99">
        <f t="shared" si="79"/>
        <v>34.573191396350055</v>
      </c>
      <c r="BK99">
        <f t="shared" si="80"/>
        <v>33.826006450055822</v>
      </c>
      <c r="BL99">
        <f t="shared" si="81"/>
        <v>34.434699005827198</v>
      </c>
      <c r="BM99">
        <f t="shared" si="82"/>
        <v>34.528341275282088</v>
      </c>
      <c r="BN99">
        <f t="shared" si="83"/>
        <v>33.279431324331398</v>
      </c>
      <c r="BO99">
        <f t="shared" si="84"/>
        <v>33.270947913728762</v>
      </c>
      <c r="BP99">
        <f t="shared" si="85"/>
        <v>33.589061295026021</v>
      </c>
      <c r="BQ99">
        <f t="shared" si="86"/>
        <v>33.727102114065481</v>
      </c>
      <c r="BR99">
        <f t="shared" si="87"/>
        <v>33.639682964606465</v>
      </c>
      <c r="BS99">
        <f t="shared" si="88"/>
        <v>34.010440001706712</v>
      </c>
      <c r="BT99">
        <f t="shared" si="89"/>
        <v>33.972380001772351</v>
      </c>
      <c r="BU99">
        <f t="shared" si="90"/>
        <v>33.990548463378978</v>
      </c>
      <c r="BV99">
        <f t="shared" si="91"/>
        <v>34.009415711970476</v>
      </c>
      <c r="BW99">
        <f t="shared" si="92"/>
        <v>33.58670093166166</v>
      </c>
      <c r="BX99">
        <f t="shared" si="93"/>
        <v>32.686189429033263</v>
      </c>
      <c r="BY99">
        <f t="shared" si="94"/>
        <v>33.212581330149924</v>
      </c>
      <c r="BZ99">
        <f t="shared" si="95"/>
        <v>33.605372919771071</v>
      </c>
      <c r="CA99">
        <f t="shared" si="96"/>
        <v>33.609425724377658</v>
      </c>
      <c r="CB99">
        <f t="shared" si="97"/>
        <v>33.613634406084486</v>
      </c>
      <c r="CC99">
        <f t="shared" si="98"/>
        <v>33.618004960164662</v>
      </c>
      <c r="CD99">
        <f t="shared" si="99"/>
        <v>33.622543612478687</v>
      </c>
      <c r="CE99">
        <f t="shared" si="100"/>
        <v>33.915718366804789</v>
      </c>
      <c r="CF99">
        <f t="shared" si="101"/>
        <v>33.931707534758814</v>
      </c>
      <c r="CG99">
        <f t="shared" si="102"/>
        <v>33.882483268344217</v>
      </c>
      <c r="CH99">
        <f t="shared" si="103"/>
        <v>33.82883389928417</v>
      </c>
      <c r="CI99">
        <f t="shared" si="104"/>
        <v>33.791941556171665</v>
      </c>
      <c r="CJ99">
        <f t="shared" si="105"/>
        <v>33.759860994507179</v>
      </c>
      <c r="CK99">
        <f t="shared" si="106"/>
        <v>33.72857905597477</v>
      </c>
    </row>
    <row r="100" spans="2:89" hidden="1" x14ac:dyDescent="0.3">
      <c r="B100" t="s">
        <v>254</v>
      </c>
      <c r="C100" t="s">
        <v>255</v>
      </c>
      <c r="D100" t="s">
        <v>44</v>
      </c>
      <c r="E100" t="s">
        <v>35</v>
      </c>
      <c r="F100">
        <v>8</v>
      </c>
      <c r="G100">
        <v>16</v>
      </c>
      <c r="H100">
        <v>17</v>
      </c>
      <c r="I100">
        <v>18</v>
      </c>
      <c r="J100">
        <v>9</v>
      </c>
      <c r="K100">
        <v>36</v>
      </c>
      <c r="L100">
        <v>35</v>
      </c>
      <c r="M100">
        <v>29</v>
      </c>
      <c r="N100">
        <v>46</v>
      </c>
      <c r="O100">
        <v>20</v>
      </c>
      <c r="P100">
        <v>20</v>
      </c>
      <c r="Q100">
        <v>38</v>
      </c>
      <c r="R100">
        <v>28</v>
      </c>
      <c r="S100">
        <v>22</v>
      </c>
      <c r="T100">
        <v>2</v>
      </c>
      <c r="U100">
        <v>11</v>
      </c>
      <c r="V100">
        <v>23</v>
      </c>
      <c r="W100">
        <v>17</v>
      </c>
      <c r="X100">
        <v>11</v>
      </c>
      <c r="Y100">
        <v>14</v>
      </c>
      <c r="Z100">
        <v>25</v>
      </c>
      <c r="AA100">
        <v>36</v>
      </c>
      <c r="AB100">
        <v>23</v>
      </c>
      <c r="AC100">
        <v>54</v>
      </c>
      <c r="AD100">
        <v>73</v>
      </c>
      <c r="AE100">
        <v>48</v>
      </c>
      <c r="AF100">
        <f t="shared" si="73"/>
        <v>22.5</v>
      </c>
      <c r="AG100">
        <f t="shared" si="125"/>
        <v>16</v>
      </c>
      <c r="AH100">
        <f t="shared" si="126"/>
        <v>17</v>
      </c>
      <c r="AI100">
        <f t="shared" si="127"/>
        <v>18</v>
      </c>
      <c r="AJ100">
        <f t="shared" si="107"/>
        <v>22.5</v>
      </c>
      <c r="AK100">
        <f t="shared" si="108"/>
        <v>36</v>
      </c>
      <c r="AL100">
        <f t="shared" si="109"/>
        <v>35</v>
      </c>
      <c r="AM100">
        <f t="shared" si="110"/>
        <v>29</v>
      </c>
      <c r="AN100">
        <f t="shared" si="111"/>
        <v>22.5</v>
      </c>
      <c r="AO100">
        <f t="shared" si="112"/>
        <v>20</v>
      </c>
      <c r="AP100">
        <f t="shared" si="113"/>
        <v>20</v>
      </c>
      <c r="AQ100">
        <f t="shared" si="114"/>
        <v>38</v>
      </c>
      <c r="AR100">
        <f t="shared" si="115"/>
        <v>28</v>
      </c>
      <c r="AS100">
        <f t="shared" si="116"/>
        <v>22</v>
      </c>
      <c r="AT100">
        <f t="shared" si="117"/>
        <v>22.5</v>
      </c>
      <c r="AU100">
        <f t="shared" si="118"/>
        <v>22.5</v>
      </c>
      <c r="AV100">
        <f t="shared" si="119"/>
        <v>23</v>
      </c>
      <c r="AW100">
        <f t="shared" si="120"/>
        <v>17</v>
      </c>
      <c r="AX100">
        <f t="shared" si="121"/>
        <v>22.5</v>
      </c>
      <c r="AY100">
        <f t="shared" si="122"/>
        <v>14</v>
      </c>
      <c r="AZ100">
        <f t="shared" si="123"/>
        <v>25</v>
      </c>
      <c r="BA100">
        <f t="shared" si="124"/>
        <v>36</v>
      </c>
      <c r="BB100">
        <f t="shared" si="74"/>
        <v>23</v>
      </c>
      <c r="BC100">
        <f t="shared" si="128"/>
        <v>22.5</v>
      </c>
      <c r="BD100">
        <f t="shared" si="129"/>
        <v>22.5</v>
      </c>
      <c r="BE100">
        <f t="shared" si="130"/>
        <v>22.5</v>
      </c>
      <c r="BF100">
        <f t="shared" si="75"/>
        <v>23.826923076923077</v>
      </c>
      <c r="BG100">
        <f t="shared" si="76"/>
        <v>23.877958579881657</v>
      </c>
      <c r="BH100">
        <f t="shared" si="77"/>
        <v>24.180956986800183</v>
      </c>
      <c r="BI100">
        <f t="shared" si="78"/>
        <v>24.457147640138654</v>
      </c>
      <c r="BJ100">
        <f t="shared" si="79"/>
        <v>24.705499472451677</v>
      </c>
      <c r="BK100">
        <f t="shared" si="80"/>
        <v>24.79032637523828</v>
      </c>
      <c r="BL100">
        <f t="shared" si="81"/>
        <v>24.359185081978215</v>
      </c>
      <c r="BM100">
        <f t="shared" si="82"/>
        <v>23.949922969746602</v>
      </c>
      <c r="BN100">
        <f t="shared" si="83"/>
        <v>23.755689237813783</v>
      </c>
      <c r="BO100">
        <f t="shared" si="84"/>
        <v>23.803984977729694</v>
      </c>
      <c r="BP100">
        <f t="shared" si="85"/>
        <v>23.950292092257762</v>
      </c>
      <c r="BQ100">
        <f t="shared" si="86"/>
        <v>24.102226403498442</v>
      </c>
      <c r="BR100">
        <f t="shared" si="87"/>
        <v>23.567696649786846</v>
      </c>
      <c r="BS100">
        <f t="shared" si="88"/>
        <v>23.397223444009416</v>
      </c>
      <c r="BT100">
        <f t="shared" si="89"/>
        <v>23.450962807240554</v>
      </c>
      <c r="BU100">
        <f t="shared" si="90"/>
        <v>23.487538299826724</v>
      </c>
      <c r="BV100">
        <f t="shared" si="91"/>
        <v>23.525520542127758</v>
      </c>
      <c r="BW100">
        <f t="shared" si="92"/>
        <v>23.545732870671127</v>
      </c>
      <c r="BX100">
        <f t="shared" si="93"/>
        <v>23.797491827235401</v>
      </c>
      <c r="BY100">
        <f t="shared" si="94"/>
        <v>23.847395359052147</v>
      </c>
      <c r="BZ100">
        <f t="shared" si="95"/>
        <v>24.226141334400307</v>
      </c>
      <c r="CA100">
        <f t="shared" si="96"/>
        <v>24.196377539569546</v>
      </c>
      <c r="CB100">
        <f t="shared" si="97"/>
        <v>23.742392060322224</v>
      </c>
      <c r="CC100">
        <f t="shared" si="98"/>
        <v>23.770945601103847</v>
      </c>
      <c r="CD100">
        <f t="shared" si="99"/>
        <v>23.819828124223225</v>
      </c>
      <c r="CE100">
        <f t="shared" si="100"/>
        <v>23.870590744385655</v>
      </c>
      <c r="CF100">
        <f t="shared" si="101"/>
        <v>23.923305773015883</v>
      </c>
      <c r="CG100">
        <f t="shared" si="102"/>
        <v>23.927012799788681</v>
      </c>
      <c r="CH100">
        <f t="shared" si="103"/>
        <v>23.928899500554333</v>
      </c>
      <c r="CI100">
        <f t="shared" si="104"/>
        <v>23.91920498185257</v>
      </c>
      <c r="CJ100">
        <f t="shared" si="105"/>
        <v>23.898514879610794</v>
      </c>
      <c r="CK100">
        <f t="shared" si="106"/>
        <v>23.867477010655382</v>
      </c>
    </row>
    <row r="101" spans="2:89" hidden="1" x14ac:dyDescent="0.3">
      <c r="B101" t="s">
        <v>256</v>
      </c>
      <c r="C101" t="s">
        <v>257</v>
      </c>
      <c r="D101" t="s">
        <v>12</v>
      </c>
      <c r="E101" t="s">
        <v>35</v>
      </c>
      <c r="F101">
        <v>26</v>
      </c>
      <c r="G101">
        <v>29</v>
      </c>
      <c r="H101">
        <v>24</v>
      </c>
      <c r="I101">
        <v>32</v>
      </c>
      <c r="J101">
        <v>24</v>
      </c>
      <c r="K101">
        <v>33</v>
      </c>
      <c r="L101">
        <v>33</v>
      </c>
      <c r="M101">
        <v>35</v>
      </c>
      <c r="N101">
        <v>25</v>
      </c>
      <c r="O101">
        <v>23</v>
      </c>
      <c r="P101">
        <v>29</v>
      </c>
      <c r="Q101">
        <v>34</v>
      </c>
      <c r="R101">
        <v>27</v>
      </c>
      <c r="S101">
        <v>13</v>
      </c>
      <c r="T101">
        <v>13</v>
      </c>
      <c r="U101">
        <v>29</v>
      </c>
      <c r="V101">
        <v>37</v>
      </c>
      <c r="W101">
        <v>17</v>
      </c>
      <c r="X101">
        <v>26</v>
      </c>
      <c r="Y101">
        <v>43</v>
      </c>
      <c r="Z101">
        <v>48</v>
      </c>
      <c r="AA101">
        <v>41</v>
      </c>
      <c r="AB101">
        <v>43</v>
      </c>
      <c r="AC101">
        <v>50</v>
      </c>
      <c r="AD101">
        <v>25</v>
      </c>
      <c r="AE101">
        <v>30</v>
      </c>
      <c r="AF101">
        <f t="shared" si="73"/>
        <v>26</v>
      </c>
      <c r="AG101">
        <f t="shared" si="125"/>
        <v>29</v>
      </c>
      <c r="AH101">
        <f t="shared" si="126"/>
        <v>24</v>
      </c>
      <c r="AI101">
        <f t="shared" si="127"/>
        <v>32</v>
      </c>
      <c r="AJ101">
        <f t="shared" si="107"/>
        <v>24</v>
      </c>
      <c r="AK101">
        <f t="shared" si="108"/>
        <v>33</v>
      </c>
      <c r="AL101">
        <f t="shared" si="109"/>
        <v>33</v>
      </c>
      <c r="AM101">
        <f t="shared" si="110"/>
        <v>35</v>
      </c>
      <c r="AN101">
        <f t="shared" si="111"/>
        <v>25</v>
      </c>
      <c r="AO101">
        <f t="shared" si="112"/>
        <v>23</v>
      </c>
      <c r="AP101">
        <f t="shared" si="113"/>
        <v>29</v>
      </c>
      <c r="AQ101">
        <f t="shared" si="114"/>
        <v>34</v>
      </c>
      <c r="AR101">
        <f t="shared" si="115"/>
        <v>27</v>
      </c>
      <c r="AS101">
        <f t="shared" si="116"/>
        <v>29</v>
      </c>
      <c r="AT101">
        <f t="shared" si="117"/>
        <v>29</v>
      </c>
      <c r="AU101">
        <f t="shared" si="118"/>
        <v>29</v>
      </c>
      <c r="AV101">
        <f t="shared" si="119"/>
        <v>37</v>
      </c>
      <c r="AW101">
        <f t="shared" si="120"/>
        <v>17</v>
      </c>
      <c r="AX101">
        <f t="shared" si="121"/>
        <v>26</v>
      </c>
      <c r="AY101">
        <f t="shared" si="122"/>
        <v>43</v>
      </c>
      <c r="AZ101">
        <f t="shared" si="123"/>
        <v>48</v>
      </c>
      <c r="BA101">
        <f t="shared" si="124"/>
        <v>41</v>
      </c>
      <c r="BB101">
        <f t="shared" si="74"/>
        <v>43</v>
      </c>
      <c r="BC101">
        <f t="shared" si="128"/>
        <v>50</v>
      </c>
      <c r="BD101">
        <f t="shared" si="129"/>
        <v>25</v>
      </c>
      <c r="BE101">
        <f t="shared" si="130"/>
        <v>30</v>
      </c>
      <c r="BF101">
        <f t="shared" si="75"/>
        <v>31.576923076923077</v>
      </c>
      <c r="BG101">
        <f t="shared" si="76"/>
        <v>31.791420118343197</v>
      </c>
      <c r="BH101">
        <f t="shared" si="77"/>
        <v>31.898782430587168</v>
      </c>
      <c r="BI101">
        <f t="shared" si="78"/>
        <v>32.202581754840523</v>
      </c>
      <c r="BJ101">
        <f t="shared" si="79"/>
        <v>32.21037336079592</v>
      </c>
      <c r="BK101">
        <f t="shared" si="80"/>
        <v>32.526156951595766</v>
      </c>
      <c r="BL101">
        <f t="shared" si="81"/>
        <v>32.507932218964832</v>
      </c>
      <c r="BM101">
        <f t="shared" si="82"/>
        <v>32.489006535078865</v>
      </c>
      <c r="BN101">
        <f t="shared" si="83"/>
        <v>32.392429863351126</v>
      </c>
      <c r="BO101">
        <f t="shared" si="84"/>
        <v>32.676754088864634</v>
      </c>
      <c r="BP101">
        <f t="shared" si="85"/>
        <v>33.048936938436348</v>
      </c>
      <c r="BQ101">
        <f t="shared" si="86"/>
        <v>33.204665282222365</v>
      </c>
      <c r="BR101">
        <f t="shared" si="87"/>
        <v>33.174075485384762</v>
      </c>
      <c r="BS101">
        <f t="shared" si="88"/>
        <v>33.41153992713032</v>
      </c>
      <c r="BT101">
        <f t="shared" si="89"/>
        <v>33.581214539712256</v>
      </c>
      <c r="BU101">
        <f t="shared" si="90"/>
        <v>33.757415098931965</v>
      </c>
      <c r="BV101">
        <f t="shared" si="91"/>
        <v>33.940392602737035</v>
      </c>
      <c r="BW101">
        <f t="shared" si="92"/>
        <v>33.822715395149999</v>
      </c>
      <c r="BX101">
        <f t="shared" si="93"/>
        <v>34.469742910348074</v>
      </c>
      <c r="BY101">
        <f t="shared" si="94"/>
        <v>34.795502253053769</v>
      </c>
      <c r="BZ101">
        <f t="shared" si="95"/>
        <v>34.479944647401993</v>
      </c>
      <c r="CA101">
        <f t="shared" si="96"/>
        <v>33.959942518455918</v>
      </c>
      <c r="CB101">
        <f t="shared" si="97"/>
        <v>33.689171076858074</v>
      </c>
      <c r="CC101">
        <f t="shared" si="98"/>
        <v>33.331062272121841</v>
      </c>
      <c r="CD101">
        <f t="shared" si="99"/>
        <v>32.689949282588074</v>
      </c>
      <c r="CE101">
        <f t="shared" si="100"/>
        <v>32.985716562687614</v>
      </c>
      <c r="CF101">
        <f t="shared" si="101"/>
        <v>33.100551815098669</v>
      </c>
      <c r="CG101">
        <f t="shared" si="102"/>
        <v>33.159152920413121</v>
      </c>
      <c r="CH101">
        <f t="shared" si="103"/>
        <v>33.211758028185038</v>
      </c>
      <c r="CI101">
        <f t="shared" si="104"/>
        <v>33.262257089631113</v>
      </c>
      <c r="CJ101">
        <f t="shared" si="105"/>
        <v>33.303013833276907</v>
      </c>
      <c r="CK101">
        <f t="shared" si="106"/>
        <v>33.345038466833863</v>
      </c>
    </row>
    <row r="102" spans="2:89" hidden="1" x14ac:dyDescent="0.3">
      <c r="B102" t="s">
        <v>258</v>
      </c>
      <c r="C102" t="s">
        <v>259</v>
      </c>
      <c r="D102" t="s">
        <v>12</v>
      </c>
      <c r="E102" t="s">
        <v>35</v>
      </c>
      <c r="F102">
        <v>1141</v>
      </c>
      <c r="G102">
        <v>396</v>
      </c>
      <c r="H102">
        <v>693</v>
      </c>
      <c r="I102">
        <v>361</v>
      </c>
      <c r="J102">
        <v>796</v>
      </c>
      <c r="K102">
        <v>510</v>
      </c>
      <c r="L102">
        <v>335</v>
      </c>
      <c r="M102">
        <v>322</v>
      </c>
      <c r="N102">
        <v>584</v>
      </c>
      <c r="O102">
        <v>119</v>
      </c>
      <c r="P102">
        <v>109</v>
      </c>
      <c r="Q102">
        <v>140</v>
      </c>
      <c r="R102">
        <v>57</v>
      </c>
      <c r="S102">
        <v>18</v>
      </c>
      <c r="T102">
        <v>12</v>
      </c>
      <c r="U102">
        <v>38</v>
      </c>
      <c r="V102">
        <v>70</v>
      </c>
      <c r="W102">
        <v>171</v>
      </c>
      <c r="X102">
        <v>682</v>
      </c>
      <c r="Y102">
        <v>1130</v>
      </c>
      <c r="Z102">
        <v>369</v>
      </c>
      <c r="AA102">
        <v>465</v>
      </c>
      <c r="AB102">
        <v>688</v>
      </c>
      <c r="AC102">
        <v>548</v>
      </c>
      <c r="AD102">
        <v>543</v>
      </c>
      <c r="AE102">
        <v>1619</v>
      </c>
      <c r="AF102">
        <f t="shared" si="73"/>
        <v>382.5</v>
      </c>
      <c r="AG102">
        <f t="shared" si="125"/>
        <v>396</v>
      </c>
      <c r="AH102">
        <f t="shared" si="126"/>
        <v>693</v>
      </c>
      <c r="AI102">
        <f t="shared" si="127"/>
        <v>361</v>
      </c>
      <c r="AJ102">
        <f t="shared" si="107"/>
        <v>382.5</v>
      </c>
      <c r="AK102">
        <f t="shared" si="108"/>
        <v>510</v>
      </c>
      <c r="AL102">
        <f t="shared" si="109"/>
        <v>335</v>
      </c>
      <c r="AM102">
        <f t="shared" si="110"/>
        <v>322</v>
      </c>
      <c r="AN102">
        <f t="shared" si="111"/>
        <v>584</v>
      </c>
      <c r="AO102">
        <f t="shared" si="112"/>
        <v>382.5</v>
      </c>
      <c r="AP102">
        <f t="shared" si="113"/>
        <v>382.5</v>
      </c>
      <c r="AQ102">
        <f t="shared" si="114"/>
        <v>382.5</v>
      </c>
      <c r="AR102">
        <f t="shared" si="115"/>
        <v>382.5</v>
      </c>
      <c r="AS102">
        <f t="shared" si="116"/>
        <v>382.5</v>
      </c>
      <c r="AT102">
        <f t="shared" si="117"/>
        <v>382.5</v>
      </c>
      <c r="AU102">
        <f t="shared" si="118"/>
        <v>382.5</v>
      </c>
      <c r="AV102">
        <f t="shared" si="119"/>
        <v>382.5</v>
      </c>
      <c r="AW102">
        <f t="shared" si="120"/>
        <v>382.5</v>
      </c>
      <c r="AX102">
        <f t="shared" si="121"/>
        <v>682</v>
      </c>
      <c r="AY102">
        <f t="shared" si="122"/>
        <v>382.5</v>
      </c>
      <c r="AZ102">
        <f t="shared" si="123"/>
        <v>369</v>
      </c>
      <c r="BA102">
        <f t="shared" si="124"/>
        <v>465</v>
      </c>
      <c r="BB102">
        <f t="shared" si="74"/>
        <v>688</v>
      </c>
      <c r="BC102">
        <f t="shared" si="128"/>
        <v>548</v>
      </c>
      <c r="BD102">
        <f t="shared" si="129"/>
        <v>543</v>
      </c>
      <c r="BE102">
        <f t="shared" si="130"/>
        <v>382.5</v>
      </c>
      <c r="BF102">
        <f t="shared" si="75"/>
        <v>441.09615384615387</v>
      </c>
      <c r="BG102">
        <f t="shared" si="76"/>
        <v>443.34985207100596</v>
      </c>
      <c r="BH102">
        <f t="shared" si="77"/>
        <v>445.17100022758308</v>
      </c>
      <c r="BI102">
        <f t="shared" si="78"/>
        <v>435.63911562095166</v>
      </c>
      <c r="BJ102">
        <f t="shared" si="79"/>
        <v>438.5098508371421</v>
      </c>
      <c r="BK102">
        <f t="shared" si="80"/>
        <v>440.66407586933991</v>
      </c>
      <c r="BL102">
        <f t="shared" si="81"/>
        <v>437.99730955662221</v>
      </c>
      <c r="BM102">
        <f t="shared" si="82"/>
        <v>441.95874453956918</v>
      </c>
      <c r="BN102">
        <f t="shared" si="83"/>
        <v>446.57254240647575</v>
      </c>
      <c r="BO102">
        <f t="shared" si="84"/>
        <v>441.28687096057092</v>
      </c>
      <c r="BP102">
        <f t="shared" si="85"/>
        <v>443.54790445905439</v>
      </c>
      <c r="BQ102">
        <f t="shared" si="86"/>
        <v>445.89590078440261</v>
      </c>
      <c r="BR102">
        <f t="shared" si="87"/>
        <v>448.33420466072579</v>
      </c>
      <c r="BS102">
        <f t="shared" si="88"/>
        <v>450.86628945536904</v>
      </c>
      <c r="BT102">
        <f t="shared" si="89"/>
        <v>453.4957621267294</v>
      </c>
      <c r="BU102">
        <f t="shared" si="90"/>
        <v>456.22636836237297</v>
      </c>
      <c r="BV102">
        <f t="shared" si="91"/>
        <v>459.06199791477178</v>
      </c>
      <c r="BW102">
        <f t="shared" si="92"/>
        <v>462.00669014226304</v>
      </c>
      <c r="BX102">
        <f t="shared" si="93"/>
        <v>465.06463976311937</v>
      </c>
      <c r="BY102">
        <f t="shared" si="94"/>
        <v>456.72097206170088</v>
      </c>
      <c r="BZ102">
        <f t="shared" si="95"/>
        <v>459.5756248333048</v>
      </c>
      <c r="CA102">
        <f t="shared" si="96"/>
        <v>463.05930271150885</v>
      </c>
      <c r="CB102">
        <f t="shared" si="97"/>
        <v>462.98466050810532</v>
      </c>
      <c r="CC102">
        <f t="shared" si="98"/>
        <v>454.33022437380168</v>
      </c>
      <c r="CD102">
        <f t="shared" si="99"/>
        <v>450.72754069587097</v>
      </c>
      <c r="CE102">
        <f t="shared" si="100"/>
        <v>447.17859995340439</v>
      </c>
      <c r="CF102">
        <f t="shared" si="101"/>
        <v>449.66623841315078</v>
      </c>
      <c r="CG102">
        <f t="shared" si="102"/>
        <v>449.99585705034292</v>
      </c>
      <c r="CH102">
        <f t="shared" si="103"/>
        <v>450.25147262647118</v>
      </c>
      <c r="CI102">
        <f t="shared" si="104"/>
        <v>450.44687541104389</v>
      </c>
      <c r="CJ102">
        <f t="shared" si="105"/>
        <v>451.01640463373974</v>
      </c>
      <c r="CK102">
        <f t="shared" si="106"/>
        <v>451.49742593360884</v>
      </c>
    </row>
    <row r="103" spans="2:89" hidden="1" x14ac:dyDescent="0.3">
      <c r="B103" t="s">
        <v>262</v>
      </c>
      <c r="C103" t="s">
        <v>263</v>
      </c>
      <c r="D103" t="s">
        <v>44</v>
      </c>
      <c r="E103" t="s">
        <v>35</v>
      </c>
      <c r="F103">
        <v>74</v>
      </c>
      <c r="G103">
        <v>59</v>
      </c>
      <c r="H103">
        <v>61</v>
      </c>
      <c r="I103">
        <v>65</v>
      </c>
      <c r="J103">
        <v>62</v>
      </c>
      <c r="K103">
        <v>43</v>
      </c>
      <c r="L103">
        <v>45</v>
      </c>
      <c r="M103">
        <v>64</v>
      </c>
      <c r="N103">
        <v>58</v>
      </c>
      <c r="O103">
        <v>22</v>
      </c>
      <c r="P103">
        <v>39</v>
      </c>
      <c r="Q103">
        <v>42</v>
      </c>
      <c r="R103">
        <v>40</v>
      </c>
      <c r="S103">
        <v>20</v>
      </c>
      <c r="T103">
        <v>6</v>
      </c>
      <c r="U103">
        <v>24</v>
      </c>
      <c r="V103">
        <v>35</v>
      </c>
      <c r="W103">
        <v>33</v>
      </c>
      <c r="X103">
        <v>32</v>
      </c>
      <c r="Y103">
        <v>119</v>
      </c>
      <c r="Z103">
        <v>117</v>
      </c>
      <c r="AA103">
        <v>98</v>
      </c>
      <c r="AB103">
        <v>108</v>
      </c>
      <c r="AC103">
        <v>43</v>
      </c>
      <c r="AD103">
        <v>44</v>
      </c>
      <c r="AE103">
        <v>35</v>
      </c>
      <c r="AF103">
        <f t="shared" si="73"/>
        <v>74</v>
      </c>
      <c r="AG103">
        <f t="shared" si="125"/>
        <v>59</v>
      </c>
      <c r="AH103">
        <f t="shared" si="126"/>
        <v>61</v>
      </c>
      <c r="AI103">
        <f t="shared" si="127"/>
        <v>65</v>
      </c>
      <c r="AJ103">
        <f t="shared" si="107"/>
        <v>62</v>
      </c>
      <c r="AK103">
        <f t="shared" si="108"/>
        <v>43</v>
      </c>
      <c r="AL103">
        <f t="shared" si="109"/>
        <v>45</v>
      </c>
      <c r="AM103">
        <f t="shared" si="110"/>
        <v>64</v>
      </c>
      <c r="AN103">
        <f t="shared" si="111"/>
        <v>58</v>
      </c>
      <c r="AO103">
        <f t="shared" si="112"/>
        <v>22</v>
      </c>
      <c r="AP103">
        <f t="shared" si="113"/>
        <v>39</v>
      </c>
      <c r="AQ103">
        <f t="shared" si="114"/>
        <v>42</v>
      </c>
      <c r="AR103">
        <f t="shared" si="115"/>
        <v>40</v>
      </c>
      <c r="AS103">
        <f t="shared" si="116"/>
        <v>43.5</v>
      </c>
      <c r="AT103">
        <f t="shared" si="117"/>
        <v>43.5</v>
      </c>
      <c r="AU103">
        <f t="shared" si="118"/>
        <v>24</v>
      </c>
      <c r="AV103">
        <f t="shared" si="119"/>
        <v>35</v>
      </c>
      <c r="AW103">
        <f t="shared" si="120"/>
        <v>33</v>
      </c>
      <c r="AX103">
        <f t="shared" si="121"/>
        <v>32</v>
      </c>
      <c r="AY103">
        <f t="shared" si="122"/>
        <v>43.5</v>
      </c>
      <c r="AZ103">
        <f t="shared" si="123"/>
        <v>43.5</v>
      </c>
      <c r="BA103">
        <f t="shared" si="124"/>
        <v>43.5</v>
      </c>
      <c r="BB103">
        <f t="shared" si="74"/>
        <v>43.5</v>
      </c>
      <c r="BC103">
        <f t="shared" si="128"/>
        <v>43</v>
      </c>
      <c r="BD103">
        <f t="shared" si="129"/>
        <v>44</v>
      </c>
      <c r="BE103">
        <f t="shared" si="130"/>
        <v>35</v>
      </c>
      <c r="BF103">
        <f t="shared" si="75"/>
        <v>45.42307692307692</v>
      </c>
      <c r="BG103">
        <f t="shared" si="76"/>
        <v>44.323964497041416</v>
      </c>
      <c r="BH103">
        <f t="shared" si="77"/>
        <v>43.759501593081481</v>
      </c>
      <c r="BI103">
        <f t="shared" si="78"/>
        <v>43.096405500507686</v>
      </c>
      <c r="BJ103">
        <f t="shared" si="79"/>
        <v>42.253959558219513</v>
      </c>
      <c r="BK103">
        <f t="shared" si="80"/>
        <v>41.494496464304888</v>
      </c>
      <c r="BL103">
        <f t="shared" si="81"/>
        <v>41.436592482162759</v>
      </c>
      <c r="BM103">
        <f t="shared" si="82"/>
        <v>41.299538346861333</v>
      </c>
      <c r="BN103">
        <f t="shared" si="83"/>
        <v>40.426443667894461</v>
      </c>
      <c r="BO103">
        <f t="shared" si="84"/>
        <v>39.750537655121171</v>
      </c>
      <c r="BP103">
        <f t="shared" si="85"/>
        <v>40.433250641856603</v>
      </c>
      <c r="BQ103">
        <f t="shared" si="86"/>
        <v>40.488375666543398</v>
      </c>
      <c r="BR103">
        <f t="shared" si="87"/>
        <v>40.430236269102757</v>
      </c>
      <c r="BS103">
        <f t="shared" si="88"/>
        <v>40.446783817914401</v>
      </c>
      <c r="BT103">
        <f t="shared" si="89"/>
        <v>40.329352426295728</v>
      </c>
      <c r="BU103">
        <f t="shared" si="90"/>
        <v>40.207404442691718</v>
      </c>
      <c r="BV103">
        <f t="shared" si="91"/>
        <v>40.830766152026015</v>
      </c>
      <c r="BW103">
        <f t="shared" si="92"/>
        <v>41.055026388642396</v>
      </c>
      <c r="BX103">
        <f t="shared" si="93"/>
        <v>41.364835095897874</v>
      </c>
      <c r="BY103">
        <f t="shared" si="94"/>
        <v>41.725021061124721</v>
      </c>
      <c r="BZ103">
        <f t="shared" si="95"/>
        <v>41.656752640398736</v>
      </c>
      <c r="CA103">
        <f t="shared" si="96"/>
        <v>41.585858511183311</v>
      </c>
      <c r="CB103">
        <f t="shared" si="97"/>
        <v>41.512237684690362</v>
      </c>
      <c r="CC103">
        <f t="shared" si="98"/>
        <v>41.435785287947674</v>
      </c>
      <c r="CD103">
        <f t="shared" si="99"/>
        <v>41.375623183637977</v>
      </c>
      <c r="CE103">
        <f t="shared" si="100"/>
        <v>41.274685613777905</v>
      </c>
      <c r="CF103">
        <f t="shared" si="101"/>
        <v>41.516019675846273</v>
      </c>
      <c r="CG103">
        <f t="shared" si="102"/>
        <v>41.365748243260491</v>
      </c>
      <c r="CH103">
        <f t="shared" si="103"/>
        <v>41.251970695038146</v>
      </c>
      <c r="CI103">
        <f t="shared" si="104"/>
        <v>41.155527198959554</v>
      </c>
      <c r="CJ103">
        <f t="shared" si="105"/>
        <v>41.08087803351539</v>
      </c>
      <c r="CK103">
        <f t="shared" si="106"/>
        <v>41.035759513334455</v>
      </c>
    </row>
    <row r="104" spans="2:89" hidden="1" x14ac:dyDescent="0.3">
      <c r="B104" t="s">
        <v>264</v>
      </c>
      <c r="C104" t="s">
        <v>265</v>
      </c>
      <c r="D104" t="s">
        <v>12</v>
      </c>
      <c r="E104" t="s">
        <v>35</v>
      </c>
      <c r="F104">
        <v>33</v>
      </c>
      <c r="G104">
        <v>29</v>
      </c>
      <c r="H104">
        <v>19</v>
      </c>
      <c r="I104">
        <v>43</v>
      </c>
      <c r="J104">
        <v>26</v>
      </c>
      <c r="K104">
        <v>36</v>
      </c>
      <c r="L104">
        <v>35</v>
      </c>
      <c r="M104">
        <v>61</v>
      </c>
      <c r="N104">
        <v>53</v>
      </c>
      <c r="O104">
        <v>27</v>
      </c>
      <c r="P104">
        <v>34</v>
      </c>
      <c r="Q104">
        <v>34</v>
      </c>
      <c r="R104">
        <v>25</v>
      </c>
      <c r="S104">
        <v>16</v>
      </c>
      <c r="T104">
        <v>8</v>
      </c>
      <c r="U104">
        <v>25</v>
      </c>
      <c r="V104">
        <v>22</v>
      </c>
      <c r="W104">
        <v>34</v>
      </c>
      <c r="X104">
        <v>25</v>
      </c>
      <c r="Y104">
        <v>38</v>
      </c>
      <c r="Z104">
        <v>41</v>
      </c>
      <c r="AA104">
        <v>0</v>
      </c>
      <c r="AB104">
        <v>23</v>
      </c>
      <c r="AC104">
        <v>62</v>
      </c>
      <c r="AD104">
        <v>65</v>
      </c>
      <c r="AE104">
        <v>38</v>
      </c>
      <c r="AF104">
        <f t="shared" si="73"/>
        <v>33</v>
      </c>
      <c r="AG104">
        <f t="shared" si="125"/>
        <v>29</v>
      </c>
      <c r="AH104">
        <f t="shared" si="126"/>
        <v>19</v>
      </c>
      <c r="AI104">
        <f t="shared" si="127"/>
        <v>43</v>
      </c>
      <c r="AJ104">
        <f t="shared" si="107"/>
        <v>26</v>
      </c>
      <c r="AK104">
        <f t="shared" si="108"/>
        <v>36</v>
      </c>
      <c r="AL104">
        <f t="shared" si="109"/>
        <v>35</v>
      </c>
      <c r="AM104">
        <f t="shared" si="110"/>
        <v>61</v>
      </c>
      <c r="AN104">
        <f t="shared" si="111"/>
        <v>53</v>
      </c>
      <c r="AO104">
        <f t="shared" si="112"/>
        <v>27</v>
      </c>
      <c r="AP104">
        <f t="shared" si="113"/>
        <v>34</v>
      </c>
      <c r="AQ104">
        <f t="shared" si="114"/>
        <v>34</v>
      </c>
      <c r="AR104">
        <f t="shared" si="115"/>
        <v>25</v>
      </c>
      <c r="AS104">
        <f t="shared" si="116"/>
        <v>33.5</v>
      </c>
      <c r="AT104">
        <f t="shared" si="117"/>
        <v>33.5</v>
      </c>
      <c r="AU104">
        <f t="shared" si="118"/>
        <v>25</v>
      </c>
      <c r="AV104">
        <f t="shared" si="119"/>
        <v>22</v>
      </c>
      <c r="AW104">
        <f t="shared" si="120"/>
        <v>34</v>
      </c>
      <c r="AX104">
        <f t="shared" si="121"/>
        <v>25</v>
      </c>
      <c r="AY104">
        <f t="shared" si="122"/>
        <v>38</v>
      </c>
      <c r="AZ104">
        <f t="shared" si="123"/>
        <v>41</v>
      </c>
      <c r="BA104">
        <f t="shared" si="124"/>
        <v>33.5</v>
      </c>
      <c r="BB104">
        <f t="shared" si="74"/>
        <v>23</v>
      </c>
      <c r="BC104">
        <f t="shared" si="128"/>
        <v>62</v>
      </c>
      <c r="BD104">
        <f t="shared" si="129"/>
        <v>65</v>
      </c>
      <c r="BE104">
        <f t="shared" si="130"/>
        <v>38</v>
      </c>
      <c r="BF104">
        <f t="shared" si="75"/>
        <v>35.71153846153846</v>
      </c>
      <c r="BG104">
        <f t="shared" si="76"/>
        <v>35.815828402366861</v>
      </c>
      <c r="BH104">
        <f t="shared" si="77"/>
        <v>36.077975648611741</v>
      </c>
      <c r="BI104">
        <f t="shared" si="78"/>
        <v>36.734820865866041</v>
      </c>
      <c r="BJ104">
        <f t="shared" si="79"/>
        <v>36.493852437630117</v>
      </c>
      <c r="BK104">
        <f t="shared" si="80"/>
        <v>36.89746214676974</v>
      </c>
      <c r="BL104">
        <f t="shared" si="81"/>
        <v>36.9319799216455</v>
      </c>
      <c r="BM104">
        <f t="shared" si="82"/>
        <v>37.006286841708786</v>
      </c>
      <c r="BN104">
        <f t="shared" si="83"/>
        <v>36.083451720236049</v>
      </c>
      <c r="BO104">
        <f t="shared" si="84"/>
        <v>35.432815247937434</v>
      </c>
      <c r="BP104">
        <f t="shared" si="85"/>
        <v>35.757154295935031</v>
      </c>
      <c r="BQ104">
        <f t="shared" si="86"/>
        <v>35.824737153470991</v>
      </c>
      <c r="BR104">
        <f t="shared" si="87"/>
        <v>35.894919351681416</v>
      </c>
      <c r="BS104">
        <f t="shared" si="88"/>
        <v>36.313954711361468</v>
      </c>
      <c r="BT104">
        <f t="shared" si="89"/>
        <v>36.422183738721529</v>
      </c>
      <c r="BU104">
        <f t="shared" si="90"/>
        <v>36.534575420980048</v>
      </c>
      <c r="BV104">
        <f t="shared" si="91"/>
        <v>36.978212937171591</v>
      </c>
      <c r="BW104">
        <f t="shared" si="92"/>
        <v>37.554298050139728</v>
      </c>
      <c r="BX104">
        <f t="shared" si="93"/>
        <v>37.691001821298954</v>
      </c>
      <c r="BY104">
        <f t="shared" si="94"/>
        <v>38.179117275964295</v>
      </c>
      <c r="BZ104">
        <f t="shared" si="95"/>
        <v>38.186006401962914</v>
      </c>
      <c r="CA104">
        <f t="shared" si="96"/>
        <v>38.077775878961496</v>
      </c>
      <c r="CB104">
        <f t="shared" si="97"/>
        <v>38.253844181998474</v>
      </c>
      <c r="CC104">
        <f t="shared" si="98"/>
        <v>38.840530496690718</v>
      </c>
      <c r="CD104">
        <f t="shared" si="99"/>
        <v>37.949781669640359</v>
      </c>
      <c r="CE104">
        <f t="shared" si="100"/>
        <v>36.909388656934219</v>
      </c>
      <c r="CF104">
        <f t="shared" si="101"/>
        <v>36.867442066816309</v>
      </c>
      <c r="CG104">
        <f t="shared" si="102"/>
        <v>36.911899897788537</v>
      </c>
      <c r="CH104">
        <f t="shared" si="103"/>
        <v>36.954056493766295</v>
      </c>
      <c r="CI104">
        <f t="shared" si="104"/>
        <v>36.987751910887617</v>
      </c>
      <c r="CJ104">
        <f t="shared" si="105"/>
        <v>36.997480028003828</v>
      </c>
      <c r="CK104">
        <f t="shared" si="106"/>
        <v>37.016850319941277</v>
      </c>
    </row>
    <row r="105" spans="2:89" hidden="1" x14ac:dyDescent="0.3">
      <c r="B105" t="s">
        <v>266</v>
      </c>
      <c r="C105" t="s">
        <v>267</v>
      </c>
      <c r="D105" t="s">
        <v>12</v>
      </c>
      <c r="E105" t="s">
        <v>35</v>
      </c>
      <c r="Y105">
        <v>123</v>
      </c>
      <c r="Z105">
        <v>143</v>
      </c>
      <c r="AA105">
        <v>151</v>
      </c>
      <c r="AB105">
        <v>407</v>
      </c>
      <c r="AC105">
        <v>1613</v>
      </c>
      <c r="AD105">
        <v>216</v>
      </c>
      <c r="AE105">
        <v>385</v>
      </c>
      <c r="AF105">
        <f t="shared" si="73"/>
        <v>216</v>
      </c>
      <c r="AG105">
        <f t="shared" si="125"/>
        <v>216</v>
      </c>
      <c r="AH105">
        <f t="shared" si="126"/>
        <v>216</v>
      </c>
      <c r="AI105">
        <f t="shared" si="127"/>
        <v>216</v>
      </c>
      <c r="AJ105">
        <f t="shared" si="107"/>
        <v>216</v>
      </c>
      <c r="AK105">
        <f t="shared" si="108"/>
        <v>216</v>
      </c>
      <c r="AL105">
        <f t="shared" si="109"/>
        <v>216</v>
      </c>
      <c r="AM105">
        <f t="shared" si="110"/>
        <v>216</v>
      </c>
      <c r="AN105">
        <f t="shared" si="111"/>
        <v>216</v>
      </c>
      <c r="AO105">
        <f t="shared" si="112"/>
        <v>216</v>
      </c>
      <c r="AP105">
        <f t="shared" si="113"/>
        <v>216</v>
      </c>
      <c r="AQ105">
        <f t="shared" si="114"/>
        <v>216</v>
      </c>
      <c r="AR105">
        <f t="shared" si="115"/>
        <v>216</v>
      </c>
      <c r="AS105">
        <f t="shared" si="116"/>
        <v>216</v>
      </c>
      <c r="AT105">
        <f t="shared" si="117"/>
        <v>216</v>
      </c>
      <c r="AU105">
        <f t="shared" si="118"/>
        <v>216</v>
      </c>
      <c r="AV105">
        <f t="shared" si="119"/>
        <v>216</v>
      </c>
      <c r="AW105">
        <f t="shared" si="120"/>
        <v>216</v>
      </c>
      <c r="AX105">
        <f t="shared" si="121"/>
        <v>216</v>
      </c>
      <c r="AY105">
        <f t="shared" si="122"/>
        <v>123</v>
      </c>
      <c r="AZ105">
        <f t="shared" si="123"/>
        <v>143</v>
      </c>
      <c r="BA105">
        <f t="shared" si="124"/>
        <v>151</v>
      </c>
      <c r="BB105">
        <f t="shared" si="74"/>
        <v>407</v>
      </c>
      <c r="BC105">
        <f t="shared" si="128"/>
        <v>216</v>
      </c>
      <c r="BD105">
        <f t="shared" si="129"/>
        <v>216</v>
      </c>
      <c r="BE105">
        <f t="shared" si="130"/>
        <v>385</v>
      </c>
      <c r="BF105">
        <f t="shared" si="75"/>
        <v>220.96153846153845</v>
      </c>
      <c r="BG105">
        <f t="shared" si="76"/>
        <v>221.15236686390531</v>
      </c>
      <c r="BH105">
        <f t="shared" si="77"/>
        <v>221.35053482020936</v>
      </c>
      <c r="BI105">
        <f t="shared" si="78"/>
        <v>221.55632462098669</v>
      </c>
      <c r="BJ105">
        <f t="shared" si="79"/>
        <v>221.77002941410154</v>
      </c>
      <c r="BK105">
        <f t="shared" si="80"/>
        <v>221.99195362233621</v>
      </c>
      <c r="BL105">
        <f t="shared" si="81"/>
        <v>222.22241337704145</v>
      </c>
      <c r="BM105">
        <f t="shared" si="82"/>
        <v>222.46173696846611</v>
      </c>
      <c r="BN105">
        <f t="shared" si="83"/>
        <v>222.71026531340715</v>
      </c>
      <c r="BO105">
        <f t="shared" si="84"/>
        <v>222.96835244084588</v>
      </c>
      <c r="BP105">
        <f t="shared" si="85"/>
        <v>223.236365996263</v>
      </c>
      <c r="BQ105">
        <f t="shared" si="86"/>
        <v>223.51468776535</v>
      </c>
      <c r="BR105">
        <f t="shared" si="87"/>
        <v>223.8037142178635</v>
      </c>
      <c r="BS105">
        <f t="shared" si="88"/>
        <v>224.10385707239672</v>
      </c>
      <c r="BT105">
        <f t="shared" si="89"/>
        <v>224.41554388287352</v>
      </c>
      <c r="BU105">
        <f t="shared" si="90"/>
        <v>224.73921864759939</v>
      </c>
      <c r="BV105">
        <f t="shared" si="91"/>
        <v>225.07534244173783</v>
      </c>
      <c r="BW105">
        <f t="shared" si="92"/>
        <v>225.42439407411237</v>
      </c>
      <c r="BX105">
        <f t="shared" si="93"/>
        <v>225.78687076927056</v>
      </c>
      <c r="BY105">
        <f t="shared" si="94"/>
        <v>226.16328887578098</v>
      </c>
      <c r="BZ105">
        <f t="shared" si="95"/>
        <v>230.13110767869563</v>
      </c>
      <c r="CA105">
        <f t="shared" si="96"/>
        <v>233.48230412787626</v>
      </c>
      <c r="CB105">
        <f t="shared" si="97"/>
        <v>236.65470044048686</v>
      </c>
      <c r="CC105">
        <f t="shared" si="98"/>
        <v>230.10295814973637</v>
      </c>
      <c r="CD105">
        <f t="shared" si="99"/>
        <v>230.64537961703388</v>
      </c>
      <c r="CE105">
        <f t="shared" si="100"/>
        <v>231.20866344845825</v>
      </c>
      <c r="CF105">
        <f t="shared" si="101"/>
        <v>225.29361204262977</v>
      </c>
      <c r="CG105">
        <f t="shared" si="102"/>
        <v>225.46023025728712</v>
      </c>
      <c r="CH105">
        <f t="shared" si="103"/>
        <v>225.62591731087866</v>
      </c>
      <c r="CI105">
        <f t="shared" si="104"/>
        <v>225.79035509898134</v>
      </c>
      <c r="CJ105">
        <f t="shared" si="105"/>
        <v>225.95320242505809</v>
      </c>
      <c r="CK105">
        <f t="shared" si="106"/>
        <v>226.11409369471028</v>
      </c>
    </row>
    <row r="106" spans="2:89" hidden="1" x14ac:dyDescent="0.3">
      <c r="B106" t="s">
        <v>270</v>
      </c>
      <c r="C106" t="s">
        <v>271</v>
      </c>
      <c r="D106" t="s">
        <v>12</v>
      </c>
      <c r="E106" t="s">
        <v>35</v>
      </c>
      <c r="Y106">
        <v>75</v>
      </c>
      <c r="Z106">
        <v>85</v>
      </c>
      <c r="AA106">
        <v>80</v>
      </c>
      <c r="AB106">
        <v>226</v>
      </c>
      <c r="AC106">
        <v>1499</v>
      </c>
      <c r="AD106">
        <v>125</v>
      </c>
      <c r="AE106">
        <v>310</v>
      </c>
      <c r="AF106">
        <f t="shared" si="73"/>
        <v>125</v>
      </c>
      <c r="AG106">
        <f t="shared" si="125"/>
        <v>125</v>
      </c>
      <c r="AH106">
        <f t="shared" si="126"/>
        <v>125</v>
      </c>
      <c r="AI106">
        <f t="shared" si="127"/>
        <v>125</v>
      </c>
      <c r="AJ106">
        <f t="shared" si="107"/>
        <v>125</v>
      </c>
      <c r="AK106">
        <f t="shared" si="108"/>
        <v>125</v>
      </c>
      <c r="AL106">
        <f t="shared" si="109"/>
        <v>125</v>
      </c>
      <c r="AM106">
        <f t="shared" si="110"/>
        <v>125</v>
      </c>
      <c r="AN106">
        <f t="shared" si="111"/>
        <v>125</v>
      </c>
      <c r="AO106">
        <f t="shared" si="112"/>
        <v>125</v>
      </c>
      <c r="AP106">
        <f t="shared" si="113"/>
        <v>125</v>
      </c>
      <c r="AQ106">
        <f t="shared" si="114"/>
        <v>125</v>
      </c>
      <c r="AR106">
        <f t="shared" si="115"/>
        <v>125</v>
      </c>
      <c r="AS106">
        <f t="shared" si="116"/>
        <v>125</v>
      </c>
      <c r="AT106">
        <f t="shared" si="117"/>
        <v>125</v>
      </c>
      <c r="AU106">
        <f t="shared" si="118"/>
        <v>125</v>
      </c>
      <c r="AV106">
        <f t="shared" si="119"/>
        <v>125</v>
      </c>
      <c r="AW106">
        <f t="shared" si="120"/>
        <v>125</v>
      </c>
      <c r="AX106">
        <f t="shared" si="121"/>
        <v>125</v>
      </c>
      <c r="AY106">
        <f t="shared" si="122"/>
        <v>75</v>
      </c>
      <c r="AZ106">
        <f t="shared" si="123"/>
        <v>85</v>
      </c>
      <c r="BA106">
        <f t="shared" si="124"/>
        <v>80</v>
      </c>
      <c r="BB106">
        <f t="shared" si="74"/>
        <v>226</v>
      </c>
      <c r="BC106">
        <f t="shared" si="128"/>
        <v>125</v>
      </c>
      <c r="BD106">
        <f t="shared" si="129"/>
        <v>125</v>
      </c>
      <c r="BE106">
        <f t="shared" si="130"/>
        <v>125</v>
      </c>
      <c r="BF106">
        <f t="shared" si="75"/>
        <v>123.69230769230769</v>
      </c>
      <c r="BG106">
        <f t="shared" si="76"/>
        <v>123.64201183431952</v>
      </c>
      <c r="BH106">
        <f t="shared" si="77"/>
        <v>123.58978152025489</v>
      </c>
      <c r="BI106">
        <f t="shared" si="78"/>
        <v>123.53554234795699</v>
      </c>
      <c r="BJ106">
        <f t="shared" si="79"/>
        <v>123.47921705364764</v>
      </c>
      <c r="BK106">
        <f t="shared" si="80"/>
        <v>123.42072540186486</v>
      </c>
      <c r="BL106">
        <f t="shared" si="81"/>
        <v>123.35998407116735</v>
      </c>
      <c r="BM106">
        <f t="shared" si="82"/>
        <v>123.296906535443</v>
      </c>
      <c r="BN106">
        <f t="shared" si="83"/>
        <v>123.23140294065236</v>
      </c>
      <c r="BO106">
        <f t="shared" si="84"/>
        <v>123.16337997683129</v>
      </c>
      <c r="BP106">
        <f t="shared" si="85"/>
        <v>123.09274074517097</v>
      </c>
      <c r="BQ106">
        <f t="shared" si="86"/>
        <v>123.01938461998523</v>
      </c>
      <c r="BR106">
        <f t="shared" si="87"/>
        <v>122.9432071053693</v>
      </c>
      <c r="BS106">
        <f t="shared" si="88"/>
        <v>122.86409968634506</v>
      </c>
      <c r="BT106">
        <f t="shared" si="89"/>
        <v>122.78194967428141</v>
      </c>
      <c r="BU106">
        <f t="shared" si="90"/>
        <v>122.69664004636917</v>
      </c>
      <c r="BV106">
        <f t="shared" si="91"/>
        <v>122.60804927892183</v>
      </c>
      <c r="BW106">
        <f t="shared" si="92"/>
        <v>122.51605117426499</v>
      </c>
      <c r="BX106">
        <f t="shared" si="93"/>
        <v>122.42051468096749</v>
      </c>
      <c r="BY106">
        <f t="shared" si="94"/>
        <v>122.32130370715855</v>
      </c>
      <c r="BZ106">
        <f t="shared" si="95"/>
        <v>124.14135384974158</v>
      </c>
      <c r="CA106">
        <f t="shared" si="96"/>
        <v>125.64679053627009</v>
      </c>
      <c r="CB106">
        <f t="shared" si="97"/>
        <v>127.40243632612663</v>
      </c>
      <c r="CC106">
        <f t="shared" si="98"/>
        <v>123.61022233866994</v>
      </c>
      <c r="CD106">
        <f t="shared" si="99"/>
        <v>123.55676935169572</v>
      </c>
      <c r="CE106">
        <f t="shared" si="100"/>
        <v>123.50126048060709</v>
      </c>
      <c r="CF106">
        <f t="shared" si="101"/>
        <v>123.44361665293812</v>
      </c>
      <c r="CG106">
        <f t="shared" si="102"/>
        <v>123.43405161296238</v>
      </c>
      <c r="CH106">
        <f t="shared" si="103"/>
        <v>123.42605314291015</v>
      </c>
      <c r="CI106">
        <f t="shared" si="104"/>
        <v>123.41975589762767</v>
      </c>
      <c r="CJ106">
        <f t="shared" si="105"/>
        <v>123.41530257261496</v>
      </c>
      <c r="CK106">
        <f t="shared" si="106"/>
        <v>123.41284432334449</v>
      </c>
    </row>
    <row r="107" spans="2:89" hidden="1" x14ac:dyDescent="0.3">
      <c r="B107" t="s">
        <v>272</v>
      </c>
      <c r="C107" t="s">
        <v>273</v>
      </c>
      <c r="D107" t="s">
        <v>12</v>
      </c>
      <c r="E107" t="s">
        <v>35</v>
      </c>
      <c r="F107">
        <v>30</v>
      </c>
      <c r="G107">
        <v>30</v>
      </c>
      <c r="H107">
        <v>30</v>
      </c>
      <c r="I107">
        <v>30</v>
      </c>
      <c r="J107">
        <v>30</v>
      </c>
      <c r="K107">
        <v>30</v>
      </c>
      <c r="L107">
        <v>30</v>
      </c>
      <c r="M107">
        <v>30</v>
      </c>
      <c r="N107">
        <v>30</v>
      </c>
      <c r="O107">
        <v>30</v>
      </c>
      <c r="P107">
        <v>30</v>
      </c>
      <c r="Q107">
        <v>30</v>
      </c>
      <c r="R107">
        <v>30</v>
      </c>
      <c r="S107">
        <v>30</v>
      </c>
      <c r="T107">
        <v>30</v>
      </c>
      <c r="U107">
        <v>30</v>
      </c>
      <c r="V107">
        <v>30</v>
      </c>
      <c r="W107">
        <v>30</v>
      </c>
      <c r="X107">
        <v>30</v>
      </c>
      <c r="Y107">
        <v>30</v>
      </c>
      <c r="Z107">
        <v>30</v>
      </c>
      <c r="AA107">
        <v>30</v>
      </c>
      <c r="AB107">
        <v>30</v>
      </c>
      <c r="AC107">
        <v>30</v>
      </c>
      <c r="AD107">
        <v>30</v>
      </c>
      <c r="AE107">
        <v>30</v>
      </c>
      <c r="AF107">
        <f t="shared" si="73"/>
        <v>30</v>
      </c>
      <c r="AG107">
        <f t="shared" si="125"/>
        <v>30</v>
      </c>
      <c r="AH107">
        <f t="shared" si="126"/>
        <v>30</v>
      </c>
      <c r="AI107">
        <f t="shared" si="127"/>
        <v>30</v>
      </c>
      <c r="AJ107">
        <f t="shared" si="107"/>
        <v>30</v>
      </c>
      <c r="AK107">
        <f t="shared" si="108"/>
        <v>30</v>
      </c>
      <c r="AL107">
        <f t="shared" si="109"/>
        <v>30</v>
      </c>
      <c r="AM107">
        <f t="shared" si="110"/>
        <v>30</v>
      </c>
      <c r="AN107">
        <f t="shared" si="111"/>
        <v>30</v>
      </c>
      <c r="AO107">
        <f t="shared" si="112"/>
        <v>30</v>
      </c>
      <c r="AP107">
        <f t="shared" si="113"/>
        <v>30</v>
      </c>
      <c r="AQ107">
        <f t="shared" si="114"/>
        <v>30</v>
      </c>
      <c r="AR107">
        <f t="shared" si="115"/>
        <v>30</v>
      </c>
      <c r="AS107">
        <f t="shared" si="116"/>
        <v>30</v>
      </c>
      <c r="AT107">
        <f t="shared" si="117"/>
        <v>30</v>
      </c>
      <c r="AU107">
        <f t="shared" si="118"/>
        <v>30</v>
      </c>
      <c r="AV107">
        <f t="shared" si="119"/>
        <v>30</v>
      </c>
      <c r="AW107">
        <f t="shared" si="120"/>
        <v>30</v>
      </c>
      <c r="AX107">
        <f t="shared" si="121"/>
        <v>30</v>
      </c>
      <c r="AY107">
        <f t="shared" si="122"/>
        <v>30</v>
      </c>
      <c r="AZ107">
        <f t="shared" si="123"/>
        <v>30</v>
      </c>
      <c r="BA107">
        <f t="shared" si="124"/>
        <v>30</v>
      </c>
      <c r="BB107">
        <f t="shared" si="74"/>
        <v>30</v>
      </c>
      <c r="BC107">
        <f t="shared" si="128"/>
        <v>30</v>
      </c>
      <c r="BD107">
        <f t="shared" si="129"/>
        <v>30</v>
      </c>
      <c r="BE107">
        <f t="shared" si="130"/>
        <v>30</v>
      </c>
      <c r="BF107">
        <f t="shared" si="75"/>
        <v>30</v>
      </c>
      <c r="BG107">
        <f t="shared" si="76"/>
        <v>30</v>
      </c>
      <c r="BH107">
        <f t="shared" si="77"/>
        <v>30</v>
      </c>
      <c r="BI107">
        <f t="shared" si="78"/>
        <v>30</v>
      </c>
      <c r="BJ107">
        <f t="shared" si="79"/>
        <v>30</v>
      </c>
      <c r="BK107">
        <f t="shared" si="80"/>
        <v>30</v>
      </c>
      <c r="BL107">
        <f t="shared" si="81"/>
        <v>30</v>
      </c>
      <c r="BM107">
        <f t="shared" si="82"/>
        <v>30</v>
      </c>
      <c r="BN107">
        <f t="shared" si="83"/>
        <v>30</v>
      </c>
      <c r="BO107">
        <f t="shared" si="84"/>
        <v>30</v>
      </c>
      <c r="BP107">
        <f t="shared" si="85"/>
        <v>30</v>
      </c>
      <c r="BQ107">
        <f t="shared" si="86"/>
        <v>30</v>
      </c>
      <c r="BR107">
        <f t="shared" si="87"/>
        <v>30</v>
      </c>
      <c r="BS107">
        <f t="shared" si="88"/>
        <v>30</v>
      </c>
      <c r="BT107">
        <f t="shared" si="89"/>
        <v>30</v>
      </c>
      <c r="BU107">
        <f t="shared" si="90"/>
        <v>30</v>
      </c>
      <c r="BV107">
        <f t="shared" si="91"/>
        <v>30</v>
      </c>
      <c r="BW107">
        <f t="shared" si="92"/>
        <v>30</v>
      </c>
      <c r="BX107">
        <f t="shared" si="93"/>
        <v>30</v>
      </c>
      <c r="BY107">
        <f t="shared" si="94"/>
        <v>30</v>
      </c>
      <c r="BZ107">
        <f t="shared" si="95"/>
        <v>30</v>
      </c>
      <c r="CA107">
        <f t="shared" si="96"/>
        <v>30</v>
      </c>
      <c r="CB107">
        <f t="shared" si="97"/>
        <v>30</v>
      </c>
      <c r="CC107">
        <f t="shared" si="98"/>
        <v>30</v>
      </c>
      <c r="CD107">
        <f t="shared" si="99"/>
        <v>30</v>
      </c>
      <c r="CE107">
        <f t="shared" si="100"/>
        <v>30</v>
      </c>
      <c r="CF107">
        <f t="shared" si="101"/>
        <v>30</v>
      </c>
      <c r="CG107">
        <f t="shared" si="102"/>
        <v>30</v>
      </c>
      <c r="CH107">
        <f t="shared" si="103"/>
        <v>30</v>
      </c>
      <c r="CI107">
        <f t="shared" si="104"/>
        <v>30</v>
      </c>
      <c r="CJ107">
        <f t="shared" si="105"/>
        <v>30</v>
      </c>
      <c r="CK107">
        <f t="shared" si="106"/>
        <v>30</v>
      </c>
    </row>
    <row r="108" spans="2:89" hidden="1" x14ac:dyDescent="0.3">
      <c r="B108" t="s">
        <v>196</v>
      </c>
      <c r="C108" t="s">
        <v>197</v>
      </c>
      <c r="D108" t="s">
        <v>44</v>
      </c>
      <c r="E108" t="s">
        <v>303</v>
      </c>
      <c r="F108">
        <v>3</v>
      </c>
      <c r="G108">
        <v>34</v>
      </c>
      <c r="H108">
        <v>32</v>
      </c>
      <c r="I108">
        <v>30</v>
      </c>
      <c r="J108">
        <v>11</v>
      </c>
      <c r="K108">
        <v>7</v>
      </c>
      <c r="L108">
        <v>1</v>
      </c>
      <c r="M108">
        <v>2</v>
      </c>
      <c r="N108">
        <v>121</v>
      </c>
      <c r="O108">
        <v>119</v>
      </c>
      <c r="P108">
        <v>49</v>
      </c>
      <c r="Q108">
        <v>39</v>
      </c>
      <c r="R108">
        <v>44</v>
      </c>
      <c r="S108">
        <v>15</v>
      </c>
      <c r="T108">
        <v>6</v>
      </c>
      <c r="U108">
        <v>9</v>
      </c>
      <c r="V108">
        <v>18</v>
      </c>
      <c r="W108">
        <v>25</v>
      </c>
      <c r="X108">
        <v>11</v>
      </c>
      <c r="Y108">
        <v>77</v>
      </c>
      <c r="Z108">
        <v>50</v>
      </c>
      <c r="AA108">
        <v>41</v>
      </c>
      <c r="AB108">
        <v>44</v>
      </c>
      <c r="AC108">
        <v>46</v>
      </c>
      <c r="AD108">
        <v>57</v>
      </c>
      <c r="AE108">
        <v>42</v>
      </c>
      <c r="AF108">
        <f t="shared" si="73"/>
        <v>33</v>
      </c>
      <c r="AG108">
        <f t="shared" si="125"/>
        <v>34</v>
      </c>
      <c r="AH108">
        <f t="shared" si="126"/>
        <v>32</v>
      </c>
      <c r="AI108">
        <f t="shared" si="127"/>
        <v>30</v>
      </c>
      <c r="AJ108">
        <f t="shared" si="107"/>
        <v>33</v>
      </c>
      <c r="AK108">
        <f t="shared" si="108"/>
        <v>33</v>
      </c>
      <c r="AL108">
        <f t="shared" si="109"/>
        <v>33</v>
      </c>
      <c r="AM108">
        <f t="shared" si="110"/>
        <v>33</v>
      </c>
      <c r="AN108">
        <f t="shared" si="111"/>
        <v>33</v>
      </c>
      <c r="AO108">
        <f t="shared" si="112"/>
        <v>33</v>
      </c>
      <c r="AP108">
        <f t="shared" si="113"/>
        <v>49</v>
      </c>
      <c r="AQ108">
        <f t="shared" si="114"/>
        <v>39</v>
      </c>
      <c r="AR108">
        <f t="shared" si="115"/>
        <v>44</v>
      </c>
      <c r="AS108">
        <f t="shared" si="116"/>
        <v>33</v>
      </c>
      <c r="AT108">
        <f t="shared" si="117"/>
        <v>33</v>
      </c>
      <c r="AU108">
        <f t="shared" si="118"/>
        <v>33</v>
      </c>
      <c r="AV108">
        <f t="shared" si="119"/>
        <v>18</v>
      </c>
      <c r="AW108">
        <f t="shared" si="120"/>
        <v>25</v>
      </c>
      <c r="AX108">
        <f t="shared" si="121"/>
        <v>33</v>
      </c>
      <c r="AY108">
        <f t="shared" si="122"/>
        <v>33</v>
      </c>
      <c r="AZ108">
        <f t="shared" si="123"/>
        <v>50</v>
      </c>
      <c r="BA108">
        <f t="shared" si="124"/>
        <v>41</v>
      </c>
      <c r="BB108">
        <f t="shared" si="74"/>
        <v>44</v>
      </c>
      <c r="BC108">
        <f t="shared" si="128"/>
        <v>46</v>
      </c>
      <c r="BD108">
        <f t="shared" si="129"/>
        <v>57</v>
      </c>
      <c r="BE108">
        <f t="shared" si="130"/>
        <v>42</v>
      </c>
      <c r="BF108">
        <f t="shared" si="75"/>
        <v>36.42307692307692</v>
      </c>
      <c r="BG108">
        <f t="shared" si="76"/>
        <v>36.55473372781065</v>
      </c>
      <c r="BH108">
        <f t="shared" si="77"/>
        <v>36.652992717341832</v>
      </c>
      <c r="BI108">
        <f t="shared" si="78"/>
        <v>36.831953975701133</v>
      </c>
      <c r="BJ108">
        <f t="shared" si="79"/>
        <v>37.094721436305022</v>
      </c>
      <c r="BK108">
        <f t="shared" si="80"/>
        <v>37.252210722316754</v>
      </c>
      <c r="BL108">
        <f t="shared" si="81"/>
        <v>37.415757288559703</v>
      </c>
      <c r="BM108">
        <f t="shared" si="82"/>
        <v>37.58559410735046</v>
      </c>
      <c r="BN108">
        <f t="shared" si="83"/>
        <v>37.761963111479318</v>
      </c>
      <c r="BO108">
        <f t="shared" si="84"/>
        <v>37.945115538843908</v>
      </c>
      <c r="BP108">
        <f t="shared" si="85"/>
        <v>38.135312290337907</v>
      </c>
      <c r="BQ108">
        <f t="shared" si="86"/>
        <v>37.71743968612013</v>
      </c>
      <c r="BR108">
        <f t="shared" si="87"/>
        <v>37.668110443278593</v>
      </c>
      <c r="BS108">
        <f t="shared" si="88"/>
        <v>37.424576229558539</v>
      </c>
      <c r="BT108">
        <f t="shared" si="89"/>
        <v>37.594752238387713</v>
      </c>
      <c r="BU108">
        <f t="shared" si="90"/>
        <v>37.771473478325703</v>
      </c>
      <c r="BV108">
        <f t="shared" si="91"/>
        <v>37.954991689030535</v>
      </c>
      <c r="BW108">
        <f t="shared" si="92"/>
        <v>38.722491369377863</v>
      </c>
      <c r="BX108">
        <f t="shared" si="93"/>
        <v>39.25027949896932</v>
      </c>
      <c r="BY108">
        <f t="shared" si="94"/>
        <v>39.4906748643143</v>
      </c>
      <c r="BZ108">
        <f t="shared" si="95"/>
        <v>39.740316205249464</v>
      </c>
      <c r="CA108">
        <f t="shared" si="96"/>
        <v>39.345712982374444</v>
      </c>
      <c r="CB108">
        <f t="shared" si="97"/>
        <v>39.282086558619618</v>
      </c>
      <c r="CC108">
        <f t="shared" si="98"/>
        <v>39.100628349335757</v>
      </c>
      <c r="CD108">
        <f t="shared" si="99"/>
        <v>38.835267901233287</v>
      </c>
      <c r="CE108">
        <f t="shared" si="100"/>
        <v>38.136624358973037</v>
      </c>
      <c r="CF108">
        <f t="shared" si="101"/>
        <v>37.988032988164306</v>
      </c>
      <c r="CG108">
        <f t="shared" si="102"/>
        <v>38.048223606052275</v>
      </c>
      <c r="CH108">
        <f t="shared" si="103"/>
        <v>38.105665524446188</v>
      </c>
      <c r="CI108">
        <f t="shared" si="104"/>
        <v>38.161537555488664</v>
      </c>
      <c r="CJ108">
        <f t="shared" si="105"/>
        <v>38.212675385480487</v>
      </c>
      <c r="CK108">
        <f t="shared" si="106"/>
        <v>38.255673614294928</v>
      </c>
    </row>
  </sheetData>
  <autoFilter ref="A3:CB108" xr:uid="{74F3F415-594B-4E11-BEDE-6374E56C9453}">
    <filterColumn colId="1">
      <filters>
        <filter val="POL12837"/>
      </filters>
    </filterColumn>
  </autoFilter>
  <mergeCells count="1">
    <mergeCell ref="AF2:AI2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A62B-AE0A-4EC6-9C44-0C8747412CCA}">
  <sheetPr codeName="Sheet6" filterMode="1"/>
  <dimension ref="A1:S497"/>
  <sheetViews>
    <sheetView workbookViewId="0">
      <selection activeCell="B508" sqref="B508"/>
    </sheetView>
  </sheetViews>
  <sheetFormatPr defaultRowHeight="14.4" x14ac:dyDescent="0.3"/>
  <cols>
    <col min="2" max="2" width="72.21875" bestFit="1" customWidth="1"/>
  </cols>
  <sheetData>
    <row r="1" spans="1:19" x14ac:dyDescent="0.3">
      <c r="A1" s="34" t="s">
        <v>0</v>
      </c>
      <c r="B1" s="35" t="s">
        <v>1</v>
      </c>
      <c r="C1" s="35" t="s">
        <v>2</v>
      </c>
      <c r="D1" s="35" t="s">
        <v>33</v>
      </c>
      <c r="E1" s="36" t="s">
        <v>4115</v>
      </c>
      <c r="F1" s="37" t="s">
        <v>4116</v>
      </c>
      <c r="G1" s="38" t="s">
        <v>4117</v>
      </c>
      <c r="H1" s="38" t="s">
        <v>4118</v>
      </c>
      <c r="I1" s="38" t="s">
        <v>4119</v>
      </c>
      <c r="J1" s="38" t="s">
        <v>4120</v>
      </c>
      <c r="K1" s="38" t="s">
        <v>4121</v>
      </c>
      <c r="L1" s="38" t="s">
        <v>4122</v>
      </c>
      <c r="M1" s="38" t="s">
        <v>4123</v>
      </c>
      <c r="N1" s="38" t="s">
        <v>4124</v>
      </c>
      <c r="O1" s="38" t="s">
        <v>4125</v>
      </c>
      <c r="P1" s="38" t="s">
        <v>4126</v>
      </c>
      <c r="Q1" s="39" t="s">
        <v>4127</v>
      </c>
      <c r="R1" s="39" t="s">
        <v>4128</v>
      </c>
    </row>
    <row r="2" spans="1:19" hidden="1" x14ac:dyDescent="0.3">
      <c r="A2" s="40" t="s">
        <v>3</v>
      </c>
      <c r="B2" s="40" t="s">
        <v>4</v>
      </c>
      <c r="C2" s="40" t="s">
        <v>12</v>
      </c>
      <c r="D2" s="40" t="s">
        <v>35</v>
      </c>
      <c r="E2" s="41">
        <v>512.30769230769226</v>
      </c>
      <c r="F2" s="42">
        <v>0</v>
      </c>
      <c r="G2" s="42">
        <v>0</v>
      </c>
      <c r="H2" s="42">
        <v>0</v>
      </c>
      <c r="I2" s="42">
        <v>200</v>
      </c>
      <c r="J2" s="42">
        <v>0</v>
      </c>
      <c r="K2" s="42">
        <v>550</v>
      </c>
      <c r="L2" s="42">
        <v>350</v>
      </c>
      <c r="M2" s="42">
        <v>0</v>
      </c>
      <c r="N2" s="42">
        <v>0</v>
      </c>
      <c r="O2" s="42">
        <v>0</v>
      </c>
      <c r="P2" s="42">
        <v>0</v>
      </c>
      <c r="Q2" s="42">
        <v>0</v>
      </c>
      <c r="R2" s="42">
        <v>0</v>
      </c>
      <c r="S2" s="2">
        <f>SUM(F2:R2)</f>
        <v>1100</v>
      </c>
    </row>
    <row r="3" spans="1:19" hidden="1" x14ac:dyDescent="0.3">
      <c r="A3" s="40" t="s">
        <v>36</v>
      </c>
      <c r="B3" s="43" t="s">
        <v>37</v>
      </c>
      <c r="C3" s="43" t="s">
        <v>12</v>
      </c>
      <c r="D3" s="43" t="s">
        <v>35</v>
      </c>
      <c r="E3" s="41">
        <v>310.15384615384613</v>
      </c>
      <c r="F3" s="42">
        <v>0</v>
      </c>
      <c r="G3" s="42">
        <v>0</v>
      </c>
      <c r="H3" s="42">
        <v>0</v>
      </c>
      <c r="I3" s="42">
        <v>0</v>
      </c>
      <c r="J3" s="42">
        <v>0</v>
      </c>
      <c r="K3" s="42">
        <v>0</v>
      </c>
      <c r="L3" s="42">
        <v>0</v>
      </c>
      <c r="M3" s="42">
        <v>0</v>
      </c>
      <c r="N3" s="42">
        <v>0</v>
      </c>
      <c r="O3" s="42">
        <v>0</v>
      </c>
      <c r="P3" s="42">
        <v>0</v>
      </c>
      <c r="Q3" s="42">
        <v>0</v>
      </c>
      <c r="R3" s="42">
        <v>0</v>
      </c>
      <c r="S3" s="2">
        <f t="shared" ref="S3:S66" si="0">SUM(F3:R3)</f>
        <v>0</v>
      </c>
    </row>
    <row r="4" spans="1:19" hidden="1" x14ac:dyDescent="0.3">
      <c r="A4" s="40" t="s">
        <v>38</v>
      </c>
      <c r="B4" s="43" t="s">
        <v>39</v>
      </c>
      <c r="C4" s="43" t="s">
        <v>12</v>
      </c>
      <c r="D4" s="43" t="s">
        <v>35</v>
      </c>
      <c r="E4" s="41">
        <v>406.03846153846155</v>
      </c>
      <c r="F4" s="42">
        <v>0</v>
      </c>
      <c r="G4" s="42">
        <v>0</v>
      </c>
      <c r="H4" s="42">
        <v>0</v>
      </c>
      <c r="I4" s="42">
        <v>504</v>
      </c>
      <c r="J4" s="42">
        <v>0</v>
      </c>
      <c r="K4" s="42">
        <v>0</v>
      </c>
      <c r="L4" s="42">
        <v>0</v>
      </c>
      <c r="M4" s="42">
        <v>0</v>
      </c>
      <c r="N4" s="42">
        <v>0</v>
      </c>
      <c r="O4" s="42">
        <v>0</v>
      </c>
      <c r="P4" s="42">
        <v>0</v>
      </c>
      <c r="Q4" s="42">
        <v>0</v>
      </c>
      <c r="R4" s="42">
        <v>0</v>
      </c>
      <c r="S4" s="2">
        <f t="shared" si="0"/>
        <v>504</v>
      </c>
    </row>
    <row r="5" spans="1:19" hidden="1" x14ac:dyDescent="0.3">
      <c r="A5" s="40" t="s">
        <v>40</v>
      </c>
      <c r="B5" s="43" t="s">
        <v>41</v>
      </c>
      <c r="C5" s="43" t="s">
        <v>12</v>
      </c>
      <c r="D5" s="43" t="s">
        <v>35</v>
      </c>
      <c r="E5" s="41">
        <v>158.5</v>
      </c>
      <c r="F5" s="42">
        <v>0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42">
        <v>0</v>
      </c>
      <c r="M5" s="42">
        <v>0</v>
      </c>
      <c r="N5" s="42">
        <v>0</v>
      </c>
      <c r="O5" s="42">
        <v>0</v>
      </c>
      <c r="P5" s="42">
        <v>0</v>
      </c>
      <c r="Q5" s="42">
        <v>0</v>
      </c>
      <c r="R5" s="42">
        <v>0</v>
      </c>
      <c r="S5" s="2">
        <f t="shared" si="0"/>
        <v>0</v>
      </c>
    </row>
    <row r="6" spans="1:19" hidden="1" x14ac:dyDescent="0.3">
      <c r="A6" s="40" t="s">
        <v>42</v>
      </c>
      <c r="B6" s="43" t="s">
        <v>43</v>
      </c>
      <c r="C6" s="43" t="s">
        <v>44</v>
      </c>
      <c r="D6" s="43" t="s">
        <v>35</v>
      </c>
      <c r="E6" s="41">
        <v>160.03846153846155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2">
        <v>0</v>
      </c>
      <c r="Q6" s="42">
        <v>0</v>
      </c>
      <c r="R6" s="42">
        <v>0</v>
      </c>
      <c r="S6" s="2">
        <f t="shared" si="0"/>
        <v>0</v>
      </c>
    </row>
    <row r="7" spans="1:19" hidden="1" x14ac:dyDescent="0.3">
      <c r="A7" s="40" t="s">
        <v>45</v>
      </c>
      <c r="B7" s="43" t="s">
        <v>46</v>
      </c>
      <c r="C7" s="43" t="s">
        <v>44</v>
      </c>
      <c r="D7" s="43" t="s">
        <v>35</v>
      </c>
      <c r="E7" s="41">
        <v>629.96153846153845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500</v>
      </c>
      <c r="P7" s="42">
        <v>500</v>
      </c>
      <c r="Q7" s="42">
        <v>500</v>
      </c>
      <c r="R7" s="42">
        <v>500</v>
      </c>
      <c r="S7" s="2">
        <f t="shared" si="0"/>
        <v>2000</v>
      </c>
    </row>
    <row r="8" spans="1:19" hidden="1" x14ac:dyDescent="0.3">
      <c r="A8" s="40" t="s">
        <v>47</v>
      </c>
      <c r="B8" s="43" t="s">
        <v>48</v>
      </c>
      <c r="C8" s="43" t="s">
        <v>44</v>
      </c>
      <c r="D8" s="43" t="s">
        <v>35</v>
      </c>
      <c r="E8" s="41">
        <v>149.73076923076923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2">
        <f t="shared" si="0"/>
        <v>0</v>
      </c>
    </row>
    <row r="9" spans="1:19" hidden="1" x14ac:dyDescent="0.3">
      <c r="A9" s="40" t="s">
        <v>49</v>
      </c>
      <c r="B9" s="43" t="s">
        <v>50</v>
      </c>
      <c r="C9" s="43" t="s">
        <v>12</v>
      </c>
      <c r="D9" s="43" t="s">
        <v>35</v>
      </c>
      <c r="E9" s="41">
        <v>183.26923076923077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200</v>
      </c>
      <c r="L9" s="42">
        <v>200</v>
      </c>
      <c r="M9" s="42">
        <v>200</v>
      </c>
      <c r="N9" s="42">
        <v>200</v>
      </c>
      <c r="O9" s="42">
        <v>0</v>
      </c>
      <c r="P9" s="42">
        <v>0</v>
      </c>
      <c r="Q9" s="42">
        <v>0</v>
      </c>
      <c r="R9" s="42">
        <v>0</v>
      </c>
      <c r="S9" s="2">
        <f t="shared" si="0"/>
        <v>800</v>
      </c>
    </row>
    <row r="10" spans="1:19" hidden="1" x14ac:dyDescent="0.3">
      <c r="A10" s="40" t="s">
        <v>53</v>
      </c>
      <c r="B10" s="43" t="s">
        <v>54</v>
      </c>
      <c r="C10" s="43" t="s">
        <v>44</v>
      </c>
      <c r="D10" s="43" t="s">
        <v>35</v>
      </c>
      <c r="E10" s="41">
        <v>493.53846153846155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525</v>
      </c>
      <c r="P10" s="42">
        <v>525</v>
      </c>
      <c r="Q10" s="42">
        <v>525</v>
      </c>
      <c r="R10" s="42">
        <v>525</v>
      </c>
      <c r="S10" s="2">
        <f t="shared" si="0"/>
        <v>2100</v>
      </c>
    </row>
    <row r="11" spans="1:19" hidden="1" x14ac:dyDescent="0.3">
      <c r="A11" s="40" t="s">
        <v>55</v>
      </c>
      <c r="B11" s="43" t="s">
        <v>56</v>
      </c>
      <c r="C11" s="43" t="s">
        <v>12</v>
      </c>
      <c r="D11" s="43" t="s">
        <v>35</v>
      </c>
      <c r="E11" s="41">
        <v>162.15384615384616</v>
      </c>
      <c r="F11" s="42">
        <v>0</v>
      </c>
      <c r="G11" s="42">
        <v>0</v>
      </c>
      <c r="H11" s="42">
        <v>0</v>
      </c>
      <c r="I11" s="42">
        <v>504</v>
      </c>
      <c r="J11" s="42">
        <v>42</v>
      </c>
      <c r="K11" s="42">
        <v>412</v>
      </c>
      <c r="L11" s="42">
        <v>200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2">
        <f t="shared" si="0"/>
        <v>1158</v>
      </c>
    </row>
    <row r="12" spans="1:19" hidden="1" x14ac:dyDescent="0.3">
      <c r="A12" s="40" t="s">
        <v>57</v>
      </c>
      <c r="B12" s="43" t="s">
        <v>58</v>
      </c>
      <c r="C12" s="43" t="s">
        <v>59</v>
      </c>
      <c r="D12" s="43" t="s">
        <v>35</v>
      </c>
      <c r="E12" s="41">
        <v>2645.3076923076924</v>
      </c>
      <c r="F12" s="42">
        <v>0</v>
      </c>
      <c r="G12" s="42">
        <v>0</v>
      </c>
      <c r="H12" s="42">
        <v>0</v>
      </c>
      <c r="I12" s="42">
        <v>0</v>
      </c>
      <c r="J12" s="42">
        <v>4000</v>
      </c>
      <c r="K12" s="42">
        <v>1400</v>
      </c>
      <c r="L12" s="42">
        <v>0</v>
      </c>
      <c r="M12" s="42">
        <v>0</v>
      </c>
      <c r="N12" s="42">
        <v>400</v>
      </c>
      <c r="O12" s="42">
        <v>400</v>
      </c>
      <c r="P12" s="42">
        <v>400</v>
      </c>
      <c r="Q12" s="42">
        <v>400</v>
      </c>
      <c r="R12" s="42">
        <v>400</v>
      </c>
      <c r="S12" s="2">
        <f t="shared" si="0"/>
        <v>7400</v>
      </c>
    </row>
    <row r="13" spans="1:19" hidden="1" x14ac:dyDescent="0.3">
      <c r="A13" s="40" t="s">
        <v>62</v>
      </c>
      <c r="B13" s="43" t="s">
        <v>63</v>
      </c>
      <c r="C13" s="43" t="s">
        <v>59</v>
      </c>
      <c r="D13" s="43" t="s">
        <v>35</v>
      </c>
      <c r="E13" s="41">
        <v>906.57692307692309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4000</v>
      </c>
      <c r="O13" s="42">
        <v>0</v>
      </c>
      <c r="P13" s="42">
        <v>0</v>
      </c>
      <c r="Q13" s="42">
        <v>0</v>
      </c>
      <c r="R13" s="42">
        <v>0</v>
      </c>
      <c r="S13" s="2">
        <f t="shared" si="0"/>
        <v>4000</v>
      </c>
    </row>
    <row r="14" spans="1:19" hidden="1" x14ac:dyDescent="0.3">
      <c r="A14" s="40" t="s">
        <v>66</v>
      </c>
      <c r="B14" s="43" t="s">
        <v>67</v>
      </c>
      <c r="C14" s="43" t="s">
        <v>59</v>
      </c>
      <c r="D14" s="43" t="s">
        <v>35</v>
      </c>
      <c r="E14" s="41">
        <v>2811.1923076923076</v>
      </c>
      <c r="F14" s="42">
        <v>0</v>
      </c>
      <c r="G14" s="42">
        <v>0</v>
      </c>
      <c r="H14" s="42">
        <v>0</v>
      </c>
      <c r="I14" s="42">
        <v>5144</v>
      </c>
      <c r="J14" s="42">
        <v>2708</v>
      </c>
      <c r="K14" s="42">
        <v>936</v>
      </c>
      <c r="L14" s="42">
        <v>0</v>
      </c>
      <c r="M14" s="42">
        <v>0</v>
      </c>
      <c r="N14" s="42">
        <v>96</v>
      </c>
      <c r="O14" s="42">
        <v>96</v>
      </c>
      <c r="P14" s="42">
        <v>96</v>
      </c>
      <c r="Q14" s="42">
        <v>96</v>
      </c>
      <c r="R14" s="42">
        <v>96</v>
      </c>
      <c r="S14" s="2">
        <f t="shared" si="0"/>
        <v>9268</v>
      </c>
    </row>
    <row r="15" spans="1:19" hidden="1" x14ac:dyDescent="0.3">
      <c r="A15" s="40" t="s">
        <v>70</v>
      </c>
      <c r="B15" s="43" t="s">
        <v>71</v>
      </c>
      <c r="C15" s="43" t="s">
        <v>12</v>
      </c>
      <c r="D15" s="43" t="s">
        <v>35</v>
      </c>
      <c r="E15" s="41">
        <v>101.38461538461539</v>
      </c>
      <c r="F15" s="42">
        <v>0</v>
      </c>
      <c r="G15" s="42">
        <v>0</v>
      </c>
      <c r="H15" s="42">
        <v>0</v>
      </c>
      <c r="I15" s="42">
        <v>0</v>
      </c>
      <c r="J15" s="42">
        <v>56</v>
      </c>
      <c r="K15" s="42">
        <v>16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2">
        <f t="shared" si="0"/>
        <v>72</v>
      </c>
    </row>
    <row r="16" spans="1:19" hidden="1" x14ac:dyDescent="0.3">
      <c r="A16" s="40" t="s">
        <v>74</v>
      </c>
      <c r="B16" s="43" t="s">
        <v>75</v>
      </c>
      <c r="C16" s="43" t="s">
        <v>44</v>
      </c>
      <c r="D16" s="43" t="s">
        <v>35</v>
      </c>
      <c r="E16" s="41">
        <v>108.96153846153847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2">
        <f t="shared" si="0"/>
        <v>0</v>
      </c>
    </row>
    <row r="17" spans="1:19" hidden="1" x14ac:dyDescent="0.3">
      <c r="A17" s="40" t="s">
        <v>76</v>
      </c>
      <c r="B17" s="43" t="s">
        <v>77</v>
      </c>
      <c r="C17" s="43" t="s">
        <v>12</v>
      </c>
      <c r="D17" s="43" t="s">
        <v>35</v>
      </c>
      <c r="E17" s="41">
        <v>77.42307692307692</v>
      </c>
      <c r="F17" s="42">
        <v>0</v>
      </c>
      <c r="G17" s="42">
        <v>0</v>
      </c>
      <c r="H17" s="42">
        <v>0</v>
      </c>
      <c r="I17" s="42">
        <v>0</v>
      </c>
      <c r="J17" s="42">
        <v>136</v>
      </c>
      <c r="K17" s="42">
        <v>48</v>
      </c>
      <c r="L17" s="42">
        <v>0</v>
      </c>
      <c r="M17" s="42">
        <v>0</v>
      </c>
      <c r="N17" s="42">
        <v>16</v>
      </c>
      <c r="O17" s="42">
        <v>16</v>
      </c>
      <c r="P17" s="42">
        <v>16</v>
      </c>
      <c r="Q17" s="42">
        <v>16</v>
      </c>
      <c r="R17" s="42">
        <v>16</v>
      </c>
      <c r="S17" s="2">
        <f t="shared" si="0"/>
        <v>264</v>
      </c>
    </row>
    <row r="18" spans="1:19" hidden="1" x14ac:dyDescent="0.3">
      <c r="A18" s="40" t="s">
        <v>78</v>
      </c>
      <c r="B18" s="43" t="s">
        <v>79</v>
      </c>
      <c r="C18" s="43" t="s">
        <v>80</v>
      </c>
      <c r="D18" s="43" t="s">
        <v>35</v>
      </c>
      <c r="E18" s="41">
        <v>221.96153846153845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2">
        <f t="shared" si="0"/>
        <v>0</v>
      </c>
    </row>
    <row r="19" spans="1:19" hidden="1" x14ac:dyDescent="0.3">
      <c r="A19" s="40" t="s">
        <v>81</v>
      </c>
      <c r="B19" s="43" t="s">
        <v>82</v>
      </c>
      <c r="C19" s="43" t="s">
        <v>12</v>
      </c>
      <c r="D19" s="43" t="s">
        <v>35</v>
      </c>
      <c r="E19" s="41">
        <v>164.57692307692307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2">
        <f t="shared" si="0"/>
        <v>0</v>
      </c>
    </row>
    <row r="20" spans="1:19" hidden="1" x14ac:dyDescent="0.3">
      <c r="A20" s="40" t="s">
        <v>83</v>
      </c>
      <c r="B20" s="43" t="s">
        <v>84</v>
      </c>
      <c r="C20" s="43" t="s">
        <v>44</v>
      </c>
      <c r="D20" s="43" t="s">
        <v>35</v>
      </c>
      <c r="E20" s="41">
        <v>115.26923076923077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2">
        <f t="shared" si="0"/>
        <v>0</v>
      </c>
    </row>
    <row r="21" spans="1:19" hidden="1" x14ac:dyDescent="0.3">
      <c r="A21" s="40" t="s">
        <v>85</v>
      </c>
      <c r="B21" s="43" t="s">
        <v>86</v>
      </c>
      <c r="C21" s="43" t="s">
        <v>59</v>
      </c>
      <c r="D21" s="43" t="s">
        <v>35</v>
      </c>
      <c r="E21" s="41">
        <v>2338.9230769230771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2">
        <f t="shared" si="0"/>
        <v>0</v>
      </c>
    </row>
    <row r="22" spans="1:19" hidden="1" x14ac:dyDescent="0.3">
      <c r="A22" s="40" t="s">
        <v>87</v>
      </c>
      <c r="B22" s="43" t="s">
        <v>88</v>
      </c>
      <c r="C22" s="43" t="s">
        <v>12</v>
      </c>
      <c r="D22" s="43" t="s">
        <v>35</v>
      </c>
      <c r="E22" s="41">
        <v>75.307692307692307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2">
        <f t="shared" si="0"/>
        <v>0</v>
      </c>
    </row>
    <row r="23" spans="1:19" hidden="1" x14ac:dyDescent="0.3">
      <c r="A23" s="40" t="s">
        <v>89</v>
      </c>
      <c r="B23" s="43" t="s">
        <v>90</v>
      </c>
      <c r="C23" s="43" t="s">
        <v>59</v>
      </c>
      <c r="D23" s="43" t="s">
        <v>35</v>
      </c>
      <c r="E23" s="41">
        <v>840.88461538461536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2000</v>
      </c>
      <c r="O23" s="42">
        <v>0</v>
      </c>
      <c r="P23" s="42">
        <v>0</v>
      </c>
      <c r="Q23" s="42">
        <v>0</v>
      </c>
      <c r="R23" s="42">
        <v>0</v>
      </c>
      <c r="S23" s="2">
        <f t="shared" si="0"/>
        <v>2000</v>
      </c>
    </row>
    <row r="24" spans="1:19" hidden="1" x14ac:dyDescent="0.3">
      <c r="A24" s="40" t="s">
        <v>91</v>
      </c>
      <c r="B24" s="43" t="s">
        <v>92</v>
      </c>
      <c r="C24" s="43" t="s">
        <v>12</v>
      </c>
      <c r="D24" s="43" t="s">
        <v>35</v>
      </c>
      <c r="E24" s="41">
        <v>210.61538461538461</v>
      </c>
      <c r="F24" s="42">
        <v>0</v>
      </c>
      <c r="G24" s="42">
        <v>0</v>
      </c>
      <c r="H24" s="42">
        <v>0</v>
      </c>
      <c r="I24" s="42">
        <v>0</v>
      </c>
      <c r="J24" s="42">
        <v>84</v>
      </c>
      <c r="K24" s="42">
        <v>24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2">
        <f t="shared" si="0"/>
        <v>108</v>
      </c>
    </row>
    <row r="25" spans="1:19" hidden="1" x14ac:dyDescent="0.3">
      <c r="A25" s="40" t="s">
        <v>93</v>
      </c>
      <c r="B25" s="43" t="s">
        <v>94</v>
      </c>
      <c r="C25" s="43" t="s">
        <v>12</v>
      </c>
      <c r="D25" s="43" t="s">
        <v>35</v>
      </c>
      <c r="E25" s="41">
        <v>93.307692307692307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2">
        <f t="shared" si="0"/>
        <v>0</v>
      </c>
    </row>
    <row r="26" spans="1:19" hidden="1" x14ac:dyDescent="0.3">
      <c r="A26" s="40" t="s">
        <v>97</v>
      </c>
      <c r="B26" s="43" t="s">
        <v>98</v>
      </c>
      <c r="C26" s="43" t="s">
        <v>59</v>
      </c>
      <c r="D26" s="43" t="s">
        <v>35</v>
      </c>
      <c r="E26" s="41">
        <v>1573.1923076923076</v>
      </c>
      <c r="F26" s="42">
        <v>850</v>
      </c>
      <c r="G26" s="42">
        <v>1100</v>
      </c>
      <c r="H26" s="42">
        <v>1100</v>
      </c>
      <c r="I26" s="42">
        <v>7696</v>
      </c>
      <c r="J26" s="42">
        <v>5104</v>
      </c>
      <c r="K26" s="42">
        <v>1092</v>
      </c>
      <c r="L26" s="42">
        <v>0</v>
      </c>
      <c r="M26" s="42">
        <v>0</v>
      </c>
      <c r="N26" s="42">
        <v>240</v>
      </c>
      <c r="O26" s="42">
        <v>240</v>
      </c>
      <c r="P26" s="42">
        <v>240</v>
      </c>
      <c r="Q26" s="42">
        <v>240</v>
      </c>
      <c r="R26" s="42">
        <v>240</v>
      </c>
      <c r="S26" s="2">
        <f t="shared" si="0"/>
        <v>18142</v>
      </c>
    </row>
    <row r="27" spans="1:19" hidden="1" x14ac:dyDescent="0.3">
      <c r="A27" s="40" t="s">
        <v>99</v>
      </c>
      <c r="B27" s="43" t="s">
        <v>100</v>
      </c>
      <c r="C27" s="43" t="s">
        <v>12</v>
      </c>
      <c r="D27" s="43" t="s">
        <v>35</v>
      </c>
      <c r="E27" s="41">
        <v>149.73076923076923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240</v>
      </c>
      <c r="L27" s="42">
        <v>240</v>
      </c>
      <c r="M27" s="42">
        <v>240</v>
      </c>
      <c r="N27" s="42">
        <v>240</v>
      </c>
      <c r="O27" s="42">
        <v>0</v>
      </c>
      <c r="P27" s="42">
        <v>0</v>
      </c>
      <c r="Q27" s="42">
        <v>0</v>
      </c>
      <c r="R27" s="42">
        <v>0</v>
      </c>
      <c r="S27" s="2">
        <f t="shared" si="0"/>
        <v>960</v>
      </c>
    </row>
    <row r="28" spans="1:19" hidden="1" x14ac:dyDescent="0.3">
      <c r="A28" s="40" t="s">
        <v>103</v>
      </c>
      <c r="B28" s="43" t="s">
        <v>104</v>
      </c>
      <c r="C28" s="43" t="s">
        <v>12</v>
      </c>
      <c r="D28" s="43" t="s">
        <v>35</v>
      </c>
      <c r="E28" s="41">
        <v>87.92307692307692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160</v>
      </c>
      <c r="L28" s="42">
        <v>160</v>
      </c>
      <c r="M28" s="42">
        <v>160</v>
      </c>
      <c r="N28" s="42">
        <v>160</v>
      </c>
      <c r="O28" s="42">
        <v>0</v>
      </c>
      <c r="P28" s="42">
        <v>0</v>
      </c>
      <c r="Q28" s="42">
        <v>16</v>
      </c>
      <c r="R28" s="42">
        <v>16</v>
      </c>
      <c r="S28" s="2">
        <f t="shared" si="0"/>
        <v>672</v>
      </c>
    </row>
    <row r="29" spans="1:19" hidden="1" x14ac:dyDescent="0.3">
      <c r="A29" s="40" t="s">
        <v>105</v>
      </c>
      <c r="B29" s="43" t="s">
        <v>106</v>
      </c>
      <c r="C29" s="43" t="s">
        <v>12</v>
      </c>
      <c r="D29" s="43" t="s">
        <v>35</v>
      </c>
      <c r="E29" s="41">
        <v>100.42307692307692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120</v>
      </c>
      <c r="L29" s="42">
        <v>120</v>
      </c>
      <c r="M29" s="42">
        <v>120</v>
      </c>
      <c r="N29" s="42">
        <v>120</v>
      </c>
      <c r="O29" s="42">
        <v>0</v>
      </c>
      <c r="P29" s="42">
        <v>0</v>
      </c>
      <c r="Q29" s="42">
        <v>12</v>
      </c>
      <c r="R29" s="42">
        <v>12</v>
      </c>
      <c r="S29" s="2">
        <f t="shared" si="0"/>
        <v>504</v>
      </c>
    </row>
    <row r="30" spans="1:19" hidden="1" x14ac:dyDescent="0.3">
      <c r="A30" s="40" t="s">
        <v>107</v>
      </c>
      <c r="B30" s="43" t="s">
        <v>108</v>
      </c>
      <c r="C30" s="43" t="s">
        <v>59</v>
      </c>
      <c r="D30" s="43" t="s">
        <v>35</v>
      </c>
      <c r="E30" s="41">
        <v>1785</v>
      </c>
      <c r="F30" s="42">
        <v>0</v>
      </c>
      <c r="G30" s="42">
        <v>0</v>
      </c>
      <c r="H30" s="42">
        <v>0</v>
      </c>
      <c r="I30" s="42">
        <v>3504</v>
      </c>
      <c r="J30" s="42">
        <v>2000</v>
      </c>
      <c r="K30" s="42">
        <v>1004</v>
      </c>
      <c r="L30" s="42">
        <v>500</v>
      </c>
      <c r="M30" s="42">
        <v>500</v>
      </c>
      <c r="N30" s="42">
        <v>560</v>
      </c>
      <c r="O30" s="42">
        <v>60</v>
      </c>
      <c r="P30" s="42">
        <v>60</v>
      </c>
      <c r="Q30" s="42">
        <v>60</v>
      </c>
      <c r="R30" s="42">
        <v>60</v>
      </c>
      <c r="S30" s="2">
        <f t="shared" si="0"/>
        <v>8308</v>
      </c>
    </row>
    <row r="31" spans="1:19" hidden="1" x14ac:dyDescent="0.3">
      <c r="A31" s="40" t="s">
        <v>109</v>
      </c>
      <c r="B31" s="43" t="s">
        <v>110</v>
      </c>
      <c r="C31" s="43" t="s">
        <v>12</v>
      </c>
      <c r="D31" s="43" t="s">
        <v>35</v>
      </c>
      <c r="E31" s="41">
        <v>109.53846153846153</v>
      </c>
      <c r="F31" s="42">
        <v>60</v>
      </c>
      <c r="G31" s="42">
        <v>100</v>
      </c>
      <c r="H31" s="42">
        <v>100</v>
      </c>
      <c r="I31" s="42">
        <v>100</v>
      </c>
      <c r="J31" s="42">
        <v>100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2">
        <f t="shared" si="0"/>
        <v>460</v>
      </c>
    </row>
    <row r="32" spans="1:19" hidden="1" x14ac:dyDescent="0.3">
      <c r="A32" s="40" t="s">
        <v>113</v>
      </c>
      <c r="B32" s="43" t="s">
        <v>114</v>
      </c>
      <c r="C32" s="43" t="s">
        <v>44</v>
      </c>
      <c r="D32" s="43" t="s">
        <v>35</v>
      </c>
      <c r="E32" s="41">
        <v>66.115384615384613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2">
        <f t="shared" si="0"/>
        <v>0</v>
      </c>
    </row>
    <row r="33" spans="1:19" hidden="1" x14ac:dyDescent="0.3">
      <c r="A33" s="40" t="s">
        <v>115</v>
      </c>
      <c r="B33" s="43" t="s">
        <v>116</v>
      </c>
      <c r="C33" s="43" t="s">
        <v>12</v>
      </c>
      <c r="D33" s="43" t="s">
        <v>35</v>
      </c>
      <c r="E33" s="41">
        <v>76.307692307692307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2">
        <f t="shared" si="0"/>
        <v>0</v>
      </c>
    </row>
    <row r="34" spans="1:19" hidden="1" x14ac:dyDescent="0.3">
      <c r="A34" s="40" t="s">
        <v>117</v>
      </c>
      <c r="B34" s="43" t="s">
        <v>118</v>
      </c>
      <c r="C34" s="43" t="s">
        <v>44</v>
      </c>
      <c r="D34" s="43" t="s">
        <v>35</v>
      </c>
      <c r="E34" s="41">
        <v>287.30769230769232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280</v>
      </c>
      <c r="P34" s="42">
        <v>280</v>
      </c>
      <c r="Q34" s="42">
        <v>280</v>
      </c>
      <c r="R34" s="42">
        <v>280</v>
      </c>
      <c r="S34" s="2">
        <f t="shared" si="0"/>
        <v>1120</v>
      </c>
    </row>
    <row r="35" spans="1:19" hidden="1" x14ac:dyDescent="0.3">
      <c r="A35" s="40" t="s">
        <v>119</v>
      </c>
      <c r="B35" s="43" t="s">
        <v>120</v>
      </c>
      <c r="C35" s="43" t="s">
        <v>59</v>
      </c>
      <c r="D35" s="43" t="s">
        <v>35</v>
      </c>
      <c r="E35" s="41">
        <v>2708.5</v>
      </c>
      <c r="F35" s="42">
        <v>0</v>
      </c>
      <c r="G35" s="42">
        <v>0</v>
      </c>
      <c r="H35" s="42">
        <v>0</v>
      </c>
      <c r="I35" s="42">
        <v>0</v>
      </c>
      <c r="J35" s="42">
        <v>1005</v>
      </c>
      <c r="K35" s="42">
        <v>300</v>
      </c>
      <c r="L35" s="42">
        <v>0</v>
      </c>
      <c r="M35" s="42">
        <v>0</v>
      </c>
      <c r="N35" s="42">
        <v>45</v>
      </c>
      <c r="O35" s="42">
        <v>45</v>
      </c>
      <c r="P35" s="42">
        <v>45</v>
      </c>
      <c r="Q35" s="42">
        <v>45</v>
      </c>
      <c r="R35" s="42">
        <v>45</v>
      </c>
      <c r="S35" s="2">
        <f t="shared" si="0"/>
        <v>1530</v>
      </c>
    </row>
    <row r="36" spans="1:19" hidden="1" x14ac:dyDescent="0.3">
      <c r="A36" s="40" t="s">
        <v>121</v>
      </c>
      <c r="B36" s="43" t="s">
        <v>122</v>
      </c>
      <c r="C36" s="43" t="s">
        <v>44</v>
      </c>
      <c r="D36" s="43" t="s">
        <v>35</v>
      </c>
      <c r="E36" s="41">
        <v>230.38461538461539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140</v>
      </c>
      <c r="P36" s="42">
        <v>140</v>
      </c>
      <c r="Q36" s="42">
        <v>140</v>
      </c>
      <c r="R36" s="42">
        <v>140</v>
      </c>
      <c r="S36" s="2">
        <f t="shared" si="0"/>
        <v>560</v>
      </c>
    </row>
    <row r="37" spans="1:19" hidden="1" x14ac:dyDescent="0.3">
      <c r="A37" s="40" t="s">
        <v>123</v>
      </c>
      <c r="B37" s="43" t="s">
        <v>124</v>
      </c>
      <c r="C37" s="43" t="s">
        <v>125</v>
      </c>
      <c r="D37" s="43" t="s">
        <v>35</v>
      </c>
      <c r="E37" s="41">
        <v>6.0384615384615383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2">
        <f t="shared" si="0"/>
        <v>0</v>
      </c>
    </row>
    <row r="38" spans="1:19" hidden="1" x14ac:dyDescent="0.3">
      <c r="A38" s="40" t="s">
        <v>128</v>
      </c>
      <c r="B38" s="43" t="s">
        <v>129</v>
      </c>
      <c r="C38" s="43" t="s">
        <v>44</v>
      </c>
      <c r="D38" s="43" t="s">
        <v>35</v>
      </c>
      <c r="E38" s="41">
        <v>46.346153846153847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  <c r="Q38" s="42">
        <v>0</v>
      </c>
      <c r="R38" s="42">
        <v>0</v>
      </c>
      <c r="S38" s="2">
        <f t="shared" si="0"/>
        <v>0</v>
      </c>
    </row>
    <row r="39" spans="1:19" hidden="1" x14ac:dyDescent="0.3">
      <c r="A39" s="40" t="s">
        <v>130</v>
      </c>
      <c r="B39" s="43" t="s">
        <v>131</v>
      </c>
      <c r="C39" s="43" t="s">
        <v>59</v>
      </c>
      <c r="D39" s="43" t="s">
        <v>35</v>
      </c>
      <c r="E39" s="41">
        <v>1220.3461538461538</v>
      </c>
      <c r="F39" s="42">
        <v>1100</v>
      </c>
      <c r="G39" s="42">
        <v>1375</v>
      </c>
      <c r="H39" s="42">
        <v>1375</v>
      </c>
      <c r="I39" s="42">
        <v>4419</v>
      </c>
      <c r="J39" s="42">
        <v>2679</v>
      </c>
      <c r="K39" s="42">
        <v>240</v>
      </c>
      <c r="L39" s="42">
        <v>0</v>
      </c>
      <c r="M39" s="42">
        <v>0</v>
      </c>
      <c r="N39" s="42">
        <v>36</v>
      </c>
      <c r="O39" s="42">
        <v>36</v>
      </c>
      <c r="P39" s="42">
        <v>36</v>
      </c>
      <c r="Q39" s="42">
        <v>36</v>
      </c>
      <c r="R39" s="42">
        <v>36</v>
      </c>
      <c r="S39" s="2">
        <f t="shared" si="0"/>
        <v>11368</v>
      </c>
    </row>
    <row r="40" spans="1:19" hidden="1" x14ac:dyDescent="0.3">
      <c r="A40" s="40" t="s">
        <v>132</v>
      </c>
      <c r="B40" s="43" t="s">
        <v>133</v>
      </c>
      <c r="C40" s="43" t="s">
        <v>44</v>
      </c>
      <c r="D40" s="43" t="s">
        <v>35</v>
      </c>
      <c r="E40" s="41">
        <v>170.73076923076923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160</v>
      </c>
      <c r="P40" s="42">
        <v>160</v>
      </c>
      <c r="Q40" s="42">
        <v>160</v>
      </c>
      <c r="R40" s="42">
        <v>160</v>
      </c>
      <c r="S40" s="2">
        <f t="shared" si="0"/>
        <v>640</v>
      </c>
    </row>
    <row r="41" spans="1:19" hidden="1" x14ac:dyDescent="0.3">
      <c r="A41" s="40" t="s">
        <v>134</v>
      </c>
      <c r="B41" s="43" t="s">
        <v>135</v>
      </c>
      <c r="C41" s="43" t="s">
        <v>59</v>
      </c>
      <c r="D41" s="43" t="s">
        <v>35</v>
      </c>
      <c r="E41" s="41">
        <v>1536.7307692307693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2">
        <f t="shared" si="0"/>
        <v>0</v>
      </c>
    </row>
    <row r="42" spans="1:19" hidden="1" x14ac:dyDescent="0.3">
      <c r="A42" s="40" t="s">
        <v>138</v>
      </c>
      <c r="B42" s="43" t="s">
        <v>139</v>
      </c>
      <c r="C42" s="43" t="s">
        <v>59</v>
      </c>
      <c r="D42" s="43" t="s">
        <v>35</v>
      </c>
      <c r="E42" s="41">
        <v>1824.4230769230769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2">
        <f t="shared" si="0"/>
        <v>0</v>
      </c>
    </row>
    <row r="43" spans="1:19" hidden="1" x14ac:dyDescent="0.3">
      <c r="A43" s="40" t="s">
        <v>140</v>
      </c>
      <c r="B43" s="43" t="s">
        <v>141</v>
      </c>
      <c r="C43" s="43" t="s">
        <v>44</v>
      </c>
      <c r="D43" s="43" t="s">
        <v>35</v>
      </c>
      <c r="E43" s="41">
        <v>46.92307692307692</v>
      </c>
      <c r="F43" s="42">
        <v>180</v>
      </c>
      <c r="G43" s="42">
        <v>240</v>
      </c>
      <c r="H43" s="42">
        <v>240</v>
      </c>
      <c r="I43" s="42">
        <v>240</v>
      </c>
      <c r="J43" s="42">
        <v>240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2">
        <f t="shared" si="0"/>
        <v>1140</v>
      </c>
    </row>
    <row r="44" spans="1:19" hidden="1" x14ac:dyDescent="0.3">
      <c r="A44" s="40" t="s">
        <v>142</v>
      </c>
      <c r="B44" s="43" t="s">
        <v>143</v>
      </c>
      <c r="C44" s="43" t="s">
        <v>59</v>
      </c>
      <c r="D44" s="43" t="s">
        <v>35</v>
      </c>
      <c r="E44" s="41">
        <v>1884.3461538461538</v>
      </c>
      <c r="F44" s="42">
        <v>0</v>
      </c>
      <c r="G44" s="42">
        <v>0</v>
      </c>
      <c r="H44" s="42">
        <v>0</v>
      </c>
      <c r="I44" s="42">
        <v>0</v>
      </c>
      <c r="J44" s="42">
        <v>1400</v>
      </c>
      <c r="K44" s="42">
        <v>500</v>
      </c>
      <c r="L44" s="42">
        <v>0</v>
      </c>
      <c r="M44" s="42">
        <v>0</v>
      </c>
      <c r="N44" s="42">
        <v>200</v>
      </c>
      <c r="O44" s="42">
        <v>200</v>
      </c>
      <c r="P44" s="42">
        <v>200</v>
      </c>
      <c r="Q44" s="42">
        <v>200</v>
      </c>
      <c r="R44" s="42">
        <v>200</v>
      </c>
      <c r="S44" s="2">
        <f t="shared" si="0"/>
        <v>2900</v>
      </c>
    </row>
    <row r="45" spans="1:19" hidden="1" x14ac:dyDescent="0.3">
      <c r="A45" s="40" t="s">
        <v>144</v>
      </c>
      <c r="B45" s="43" t="s">
        <v>145</v>
      </c>
      <c r="C45" s="43" t="s">
        <v>12</v>
      </c>
      <c r="D45" s="43" t="s">
        <v>35</v>
      </c>
      <c r="E45" s="41">
        <v>81.84615384615384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2">
        <f t="shared" si="0"/>
        <v>0</v>
      </c>
    </row>
    <row r="46" spans="1:19" hidden="1" x14ac:dyDescent="0.3">
      <c r="A46" s="40" t="s">
        <v>148</v>
      </c>
      <c r="B46" s="43" t="s">
        <v>149</v>
      </c>
      <c r="C46" s="43" t="s">
        <v>59</v>
      </c>
      <c r="D46" s="43" t="s">
        <v>35</v>
      </c>
      <c r="E46" s="41">
        <v>3027.3461538461538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0</v>
      </c>
      <c r="Q46" s="42">
        <v>0</v>
      </c>
      <c r="R46" s="42">
        <v>0</v>
      </c>
      <c r="S46" s="2">
        <f t="shared" si="0"/>
        <v>0</v>
      </c>
    </row>
    <row r="47" spans="1:19" hidden="1" x14ac:dyDescent="0.3">
      <c r="A47" s="40" t="s">
        <v>150</v>
      </c>
      <c r="B47" s="43" t="s">
        <v>151</v>
      </c>
      <c r="C47" s="43" t="s">
        <v>44</v>
      </c>
      <c r="D47" s="43" t="s">
        <v>35</v>
      </c>
      <c r="E47" s="41">
        <v>84.230769230769226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2">
        <f t="shared" si="0"/>
        <v>0</v>
      </c>
    </row>
    <row r="48" spans="1:19" hidden="1" x14ac:dyDescent="0.3">
      <c r="A48" s="40" t="s">
        <v>152</v>
      </c>
      <c r="B48" s="43" t="s">
        <v>153</v>
      </c>
      <c r="C48" s="43" t="s">
        <v>59</v>
      </c>
      <c r="D48" s="43" t="s">
        <v>35</v>
      </c>
      <c r="E48" s="41">
        <v>2750.5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42">
        <v>0</v>
      </c>
      <c r="R48" s="42">
        <v>0</v>
      </c>
      <c r="S48" s="2">
        <f t="shared" si="0"/>
        <v>0</v>
      </c>
    </row>
    <row r="49" spans="1:19" hidden="1" x14ac:dyDescent="0.3">
      <c r="A49" s="40" t="s">
        <v>154</v>
      </c>
      <c r="B49" s="43" t="s">
        <v>155</v>
      </c>
      <c r="C49" s="43" t="s">
        <v>44</v>
      </c>
      <c r="D49" s="43" t="s">
        <v>35</v>
      </c>
      <c r="E49" s="41">
        <v>182.19230769230768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250</v>
      </c>
      <c r="P49" s="42">
        <v>250</v>
      </c>
      <c r="Q49" s="42">
        <v>250</v>
      </c>
      <c r="R49" s="42">
        <v>250</v>
      </c>
      <c r="S49" s="2">
        <f t="shared" si="0"/>
        <v>1000</v>
      </c>
    </row>
    <row r="50" spans="1:19" hidden="1" x14ac:dyDescent="0.3">
      <c r="A50" s="40" t="s">
        <v>156</v>
      </c>
      <c r="B50" s="43" t="s">
        <v>157</v>
      </c>
      <c r="C50" s="43" t="s">
        <v>44</v>
      </c>
      <c r="D50" s="43" t="s">
        <v>35</v>
      </c>
      <c r="E50" s="41">
        <v>104.42307692307692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2">
        <f t="shared" si="0"/>
        <v>0</v>
      </c>
    </row>
    <row r="51" spans="1:19" hidden="1" x14ac:dyDescent="0.3">
      <c r="A51" s="40" t="s">
        <v>158</v>
      </c>
      <c r="B51" s="43" t="s">
        <v>159</v>
      </c>
      <c r="C51" s="43" t="s">
        <v>44</v>
      </c>
      <c r="D51" s="43" t="s">
        <v>35</v>
      </c>
      <c r="E51" s="41">
        <v>35.115384615384613</v>
      </c>
      <c r="F51" s="42">
        <v>180</v>
      </c>
      <c r="G51" s="42">
        <v>260</v>
      </c>
      <c r="H51" s="42">
        <v>260</v>
      </c>
      <c r="I51" s="42">
        <v>260</v>
      </c>
      <c r="J51" s="42">
        <v>260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2">
        <f t="shared" si="0"/>
        <v>1220</v>
      </c>
    </row>
    <row r="52" spans="1:19" hidden="1" x14ac:dyDescent="0.3">
      <c r="A52" s="40" t="s">
        <v>160</v>
      </c>
      <c r="B52" s="43" t="s">
        <v>161</v>
      </c>
      <c r="C52" s="43" t="s">
        <v>59</v>
      </c>
      <c r="D52" s="43" t="s">
        <v>35</v>
      </c>
      <c r="E52" s="41">
        <v>2655.4615384615386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2">
        <f t="shared" si="0"/>
        <v>0</v>
      </c>
    </row>
    <row r="53" spans="1:19" hidden="1" x14ac:dyDescent="0.3">
      <c r="A53" s="40" t="s">
        <v>162</v>
      </c>
      <c r="B53" s="43" t="s">
        <v>163</v>
      </c>
      <c r="C53" s="43" t="s">
        <v>44</v>
      </c>
      <c r="D53" s="43" t="s">
        <v>35</v>
      </c>
      <c r="E53" s="41">
        <v>54.730769230769234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2">
        <f t="shared" si="0"/>
        <v>0</v>
      </c>
    </row>
    <row r="54" spans="1:19" hidden="1" x14ac:dyDescent="0.3">
      <c r="A54" s="40" t="s">
        <v>164</v>
      </c>
      <c r="B54" s="43" t="s">
        <v>165</v>
      </c>
      <c r="C54" s="43" t="s">
        <v>44</v>
      </c>
      <c r="D54" s="43" t="s">
        <v>35</v>
      </c>
      <c r="E54" s="41">
        <v>89.384615384615387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2">
        <f t="shared" si="0"/>
        <v>0</v>
      </c>
    </row>
    <row r="55" spans="1:19" hidden="1" x14ac:dyDescent="0.3">
      <c r="A55" s="40" t="s">
        <v>166</v>
      </c>
      <c r="B55" s="43" t="s">
        <v>167</v>
      </c>
      <c r="C55" s="43" t="s">
        <v>12</v>
      </c>
      <c r="D55" s="43" t="s">
        <v>35</v>
      </c>
      <c r="E55" s="41">
        <v>86.307692307692307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2">
        <f t="shared" si="0"/>
        <v>0</v>
      </c>
    </row>
    <row r="56" spans="1:19" hidden="1" x14ac:dyDescent="0.3">
      <c r="A56" s="40" t="s">
        <v>168</v>
      </c>
      <c r="B56" s="43" t="s">
        <v>169</v>
      </c>
      <c r="C56" s="43" t="s">
        <v>80</v>
      </c>
      <c r="D56" s="43" t="s">
        <v>35</v>
      </c>
      <c r="E56" s="41">
        <v>173.53846153846155</v>
      </c>
      <c r="F56" s="42">
        <v>0</v>
      </c>
      <c r="G56" s="42">
        <v>0</v>
      </c>
      <c r="H56" s="42">
        <v>0</v>
      </c>
      <c r="I56" s="42">
        <v>250</v>
      </c>
      <c r="J56" s="42">
        <v>250</v>
      </c>
      <c r="K56" s="42">
        <v>180</v>
      </c>
      <c r="L56" s="42">
        <v>180</v>
      </c>
      <c r="M56" s="42">
        <v>330</v>
      </c>
      <c r="N56" s="42">
        <v>180</v>
      </c>
      <c r="O56" s="42">
        <v>430</v>
      </c>
      <c r="P56" s="42">
        <v>280</v>
      </c>
      <c r="Q56" s="42">
        <v>298</v>
      </c>
      <c r="R56" s="42">
        <v>298</v>
      </c>
      <c r="S56" s="2">
        <f t="shared" si="0"/>
        <v>2676</v>
      </c>
    </row>
    <row r="57" spans="1:19" hidden="1" x14ac:dyDescent="0.3">
      <c r="A57" s="40" t="s">
        <v>170</v>
      </c>
      <c r="B57" s="43" t="s">
        <v>171</v>
      </c>
      <c r="C57" s="43" t="s">
        <v>44</v>
      </c>
      <c r="D57" s="43" t="s">
        <v>35</v>
      </c>
      <c r="E57" s="41">
        <v>46.730769230769234</v>
      </c>
      <c r="F57" s="42">
        <v>175</v>
      </c>
      <c r="G57" s="42">
        <v>215</v>
      </c>
      <c r="H57" s="42">
        <v>215</v>
      </c>
      <c r="I57" s="42">
        <v>215</v>
      </c>
      <c r="J57" s="42">
        <v>215</v>
      </c>
      <c r="K57" s="42">
        <v>180</v>
      </c>
      <c r="L57" s="42">
        <v>180</v>
      </c>
      <c r="M57" s="42">
        <v>180</v>
      </c>
      <c r="N57" s="42">
        <v>180</v>
      </c>
      <c r="O57" s="42">
        <v>0</v>
      </c>
      <c r="P57" s="42">
        <v>0</v>
      </c>
      <c r="Q57" s="42">
        <v>18</v>
      </c>
      <c r="R57" s="42">
        <v>18</v>
      </c>
      <c r="S57" s="2">
        <f t="shared" si="0"/>
        <v>1791</v>
      </c>
    </row>
    <row r="58" spans="1:19" hidden="1" x14ac:dyDescent="0.3">
      <c r="A58" s="40" t="s">
        <v>172</v>
      </c>
      <c r="B58" s="43" t="s">
        <v>173</v>
      </c>
      <c r="C58" s="43" t="s">
        <v>59</v>
      </c>
      <c r="D58" s="43" t="s">
        <v>35</v>
      </c>
      <c r="E58" s="41">
        <v>1003.7307692307693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1500</v>
      </c>
      <c r="O58" s="42">
        <v>0</v>
      </c>
      <c r="P58" s="42">
        <v>0</v>
      </c>
      <c r="Q58" s="42">
        <v>0</v>
      </c>
      <c r="R58" s="42">
        <v>0</v>
      </c>
      <c r="S58" s="2">
        <f t="shared" si="0"/>
        <v>1500</v>
      </c>
    </row>
    <row r="59" spans="1:19" hidden="1" x14ac:dyDescent="0.3">
      <c r="A59" s="40" t="s">
        <v>174</v>
      </c>
      <c r="B59" s="43" t="s">
        <v>175</v>
      </c>
      <c r="C59" s="43" t="s">
        <v>59</v>
      </c>
      <c r="D59" s="43" t="s">
        <v>35</v>
      </c>
      <c r="E59" s="41">
        <v>1739.8461538461538</v>
      </c>
      <c r="F59" s="42">
        <v>0</v>
      </c>
      <c r="G59" s="42">
        <v>0</v>
      </c>
      <c r="H59" s="42">
        <v>0</v>
      </c>
      <c r="I59" s="42">
        <v>0</v>
      </c>
      <c r="J59" s="42">
        <v>1005</v>
      </c>
      <c r="K59" s="42">
        <v>300</v>
      </c>
      <c r="L59" s="42">
        <v>0</v>
      </c>
      <c r="M59" s="42">
        <v>0</v>
      </c>
      <c r="N59" s="42">
        <v>45</v>
      </c>
      <c r="O59" s="42">
        <v>45</v>
      </c>
      <c r="P59" s="42">
        <v>45</v>
      </c>
      <c r="Q59" s="42">
        <v>45</v>
      </c>
      <c r="R59" s="42">
        <v>45</v>
      </c>
      <c r="S59" s="2">
        <f t="shared" si="0"/>
        <v>1530</v>
      </c>
    </row>
    <row r="60" spans="1:19" hidden="1" x14ac:dyDescent="0.3">
      <c r="A60" s="40" t="s">
        <v>176</v>
      </c>
      <c r="B60" s="43" t="s">
        <v>177</v>
      </c>
      <c r="C60" s="43" t="s">
        <v>44</v>
      </c>
      <c r="D60" s="43" t="s">
        <v>35</v>
      </c>
      <c r="E60" s="41">
        <v>146.30769230769232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180</v>
      </c>
      <c r="L60" s="42">
        <v>180</v>
      </c>
      <c r="M60" s="42">
        <v>180</v>
      </c>
      <c r="N60" s="42">
        <v>180</v>
      </c>
      <c r="O60" s="42">
        <v>233</v>
      </c>
      <c r="P60" s="42">
        <v>233</v>
      </c>
      <c r="Q60" s="42">
        <v>251</v>
      </c>
      <c r="R60" s="42">
        <v>251</v>
      </c>
      <c r="S60" s="2">
        <f t="shared" si="0"/>
        <v>1688</v>
      </c>
    </row>
    <row r="61" spans="1:19" x14ac:dyDescent="0.3">
      <c r="A61" s="40" t="s">
        <v>178</v>
      </c>
      <c r="B61" s="43" t="s">
        <v>179</v>
      </c>
      <c r="C61" s="43" t="s">
        <v>44</v>
      </c>
      <c r="D61" s="43" t="s">
        <v>35</v>
      </c>
      <c r="E61" s="41">
        <v>132.5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v>180</v>
      </c>
      <c r="P61" s="42">
        <v>180</v>
      </c>
      <c r="Q61" s="42">
        <v>180</v>
      </c>
      <c r="R61" s="42">
        <v>180</v>
      </c>
      <c r="S61" s="2">
        <f t="shared" si="0"/>
        <v>720</v>
      </c>
    </row>
    <row r="62" spans="1:19" hidden="1" x14ac:dyDescent="0.3">
      <c r="A62" s="40" t="s">
        <v>180</v>
      </c>
      <c r="B62" s="43" t="s">
        <v>181</v>
      </c>
      <c r="C62" s="43" t="s">
        <v>12</v>
      </c>
      <c r="D62" s="43" t="s">
        <v>35</v>
      </c>
      <c r="E62" s="41">
        <v>80.038461538461533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2">
        <f t="shared" si="0"/>
        <v>0</v>
      </c>
    </row>
    <row r="63" spans="1:19" hidden="1" x14ac:dyDescent="0.3">
      <c r="A63" s="40" t="s">
        <v>182</v>
      </c>
      <c r="B63" s="43" t="s">
        <v>183</v>
      </c>
      <c r="C63" s="43" t="s">
        <v>44</v>
      </c>
      <c r="D63" s="43" t="s">
        <v>35</v>
      </c>
      <c r="E63" s="41">
        <v>42.5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2">
        <f t="shared" si="0"/>
        <v>0</v>
      </c>
    </row>
    <row r="64" spans="1:19" hidden="1" x14ac:dyDescent="0.3">
      <c r="A64" s="40" t="s">
        <v>184</v>
      </c>
      <c r="B64" s="43" t="s">
        <v>300</v>
      </c>
      <c r="C64" s="43" t="s">
        <v>44</v>
      </c>
      <c r="D64" s="43" t="s">
        <v>35</v>
      </c>
      <c r="E64" s="41">
        <v>17.26923076923077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2">
        <f t="shared" si="0"/>
        <v>0</v>
      </c>
    </row>
    <row r="65" spans="1:19" hidden="1" x14ac:dyDescent="0.3">
      <c r="A65" s="40" t="s">
        <v>186</v>
      </c>
      <c r="B65" s="43" t="s">
        <v>187</v>
      </c>
      <c r="C65" s="43" t="s">
        <v>44</v>
      </c>
      <c r="D65" s="43" t="s">
        <v>35</v>
      </c>
      <c r="E65" s="41">
        <v>117.92307692307692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160</v>
      </c>
      <c r="P65" s="42">
        <v>160</v>
      </c>
      <c r="Q65" s="42">
        <v>160</v>
      </c>
      <c r="R65" s="42">
        <v>160</v>
      </c>
      <c r="S65" s="2">
        <f t="shared" si="0"/>
        <v>640</v>
      </c>
    </row>
    <row r="66" spans="1:19" hidden="1" x14ac:dyDescent="0.3">
      <c r="A66" s="40" t="s">
        <v>188</v>
      </c>
      <c r="B66" s="43" t="s">
        <v>301</v>
      </c>
      <c r="C66" s="43" t="s">
        <v>44</v>
      </c>
      <c r="D66" s="43" t="s">
        <v>35</v>
      </c>
      <c r="E66" s="41">
        <v>21.53846153846154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2">
        <f t="shared" si="0"/>
        <v>0</v>
      </c>
    </row>
    <row r="67" spans="1:19" hidden="1" x14ac:dyDescent="0.3">
      <c r="A67" s="40" t="s">
        <v>190</v>
      </c>
      <c r="B67" s="43" t="s">
        <v>191</v>
      </c>
      <c r="C67" s="43" t="s">
        <v>12</v>
      </c>
      <c r="D67" s="43" t="s">
        <v>35</v>
      </c>
      <c r="E67" s="41">
        <v>50.807692307692307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2">
        <f t="shared" ref="S67:S130" si="1">SUM(F67:R67)</f>
        <v>0</v>
      </c>
    </row>
    <row r="68" spans="1:19" hidden="1" x14ac:dyDescent="0.3">
      <c r="A68" s="40" t="s">
        <v>192</v>
      </c>
      <c r="B68" s="43" t="s">
        <v>193</v>
      </c>
      <c r="C68" s="43" t="s">
        <v>12</v>
      </c>
      <c r="D68" s="43" t="s">
        <v>35</v>
      </c>
      <c r="E68" s="41">
        <v>53.230769230769234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2">
        <f t="shared" si="1"/>
        <v>0</v>
      </c>
    </row>
    <row r="69" spans="1:19" hidden="1" x14ac:dyDescent="0.3">
      <c r="A69" s="40" t="s">
        <v>194</v>
      </c>
      <c r="B69" s="43" t="s">
        <v>195</v>
      </c>
      <c r="C69" s="43" t="s">
        <v>12</v>
      </c>
      <c r="D69" s="43" t="s">
        <v>35</v>
      </c>
      <c r="E69" s="41">
        <v>160.92307692307693</v>
      </c>
      <c r="F69" s="42">
        <v>0</v>
      </c>
      <c r="G69" s="42">
        <v>0</v>
      </c>
      <c r="H69" s="42">
        <v>0</v>
      </c>
      <c r="I69" s="42">
        <v>0</v>
      </c>
      <c r="J69" s="42">
        <v>36</v>
      </c>
      <c r="K69" s="42">
        <v>12</v>
      </c>
      <c r="L69" s="42">
        <v>0</v>
      </c>
      <c r="M69" s="42">
        <v>0</v>
      </c>
      <c r="N69" s="42">
        <v>504</v>
      </c>
      <c r="O69" s="42">
        <v>0</v>
      </c>
      <c r="P69" s="42">
        <v>0</v>
      </c>
      <c r="Q69" s="42">
        <v>0</v>
      </c>
      <c r="R69" s="42">
        <v>0</v>
      </c>
      <c r="S69" s="2">
        <f t="shared" si="1"/>
        <v>552</v>
      </c>
    </row>
    <row r="70" spans="1:19" hidden="1" x14ac:dyDescent="0.3">
      <c r="A70" s="40" t="s">
        <v>196</v>
      </c>
      <c r="B70" s="43" t="s">
        <v>197</v>
      </c>
      <c r="C70" s="43" t="s">
        <v>44</v>
      </c>
      <c r="D70" s="43" t="s">
        <v>35</v>
      </c>
      <c r="E70" s="41">
        <v>35.884615384615387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30</v>
      </c>
      <c r="L70" s="42">
        <v>30</v>
      </c>
      <c r="M70" s="42">
        <v>30</v>
      </c>
      <c r="N70" s="42">
        <v>30</v>
      </c>
      <c r="O70" s="42">
        <v>0</v>
      </c>
      <c r="P70" s="42">
        <v>0</v>
      </c>
      <c r="Q70" s="42">
        <v>0</v>
      </c>
      <c r="R70" s="42">
        <v>0</v>
      </c>
      <c r="S70" s="2">
        <f t="shared" si="1"/>
        <v>120</v>
      </c>
    </row>
    <row r="71" spans="1:19" hidden="1" x14ac:dyDescent="0.3">
      <c r="A71" s="40" t="s">
        <v>198</v>
      </c>
      <c r="B71" s="43" t="s">
        <v>199</v>
      </c>
      <c r="C71" s="43" t="s">
        <v>12</v>
      </c>
      <c r="D71" s="43" t="s">
        <v>35</v>
      </c>
      <c r="E71" s="41">
        <v>39.346153846153847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75</v>
      </c>
      <c r="P71" s="42">
        <v>75</v>
      </c>
      <c r="Q71" s="42">
        <v>75</v>
      </c>
      <c r="R71" s="42">
        <v>75</v>
      </c>
      <c r="S71" s="2">
        <f t="shared" si="1"/>
        <v>300</v>
      </c>
    </row>
    <row r="72" spans="1:19" hidden="1" x14ac:dyDescent="0.3">
      <c r="A72" s="40" t="s">
        <v>200</v>
      </c>
      <c r="B72" s="43" t="s">
        <v>201</v>
      </c>
      <c r="C72" s="43" t="s">
        <v>59</v>
      </c>
      <c r="D72" s="43" t="s">
        <v>35</v>
      </c>
      <c r="E72" s="41">
        <v>893.46153846153845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1200</v>
      </c>
      <c r="P72" s="42">
        <v>1200</v>
      </c>
      <c r="Q72" s="42">
        <v>1200</v>
      </c>
      <c r="R72" s="42">
        <v>1200</v>
      </c>
      <c r="S72" s="2">
        <f t="shared" si="1"/>
        <v>4800</v>
      </c>
    </row>
    <row r="73" spans="1:19" hidden="1" x14ac:dyDescent="0.3">
      <c r="A73" s="40" t="s">
        <v>202</v>
      </c>
      <c r="B73" s="43" t="s">
        <v>203</v>
      </c>
      <c r="C73" s="43" t="s">
        <v>44</v>
      </c>
      <c r="D73" s="43" t="s">
        <v>35</v>
      </c>
      <c r="E73" s="41">
        <v>44.192307692307693</v>
      </c>
      <c r="F73" s="42">
        <v>180</v>
      </c>
      <c r="G73" s="42">
        <v>260</v>
      </c>
      <c r="H73" s="42">
        <v>260</v>
      </c>
      <c r="I73" s="42">
        <v>260</v>
      </c>
      <c r="J73" s="42">
        <v>260</v>
      </c>
      <c r="K73" s="42">
        <v>180</v>
      </c>
      <c r="L73" s="42">
        <v>180</v>
      </c>
      <c r="M73" s="42">
        <v>180</v>
      </c>
      <c r="N73" s="42">
        <v>180</v>
      </c>
      <c r="O73" s="42">
        <v>0</v>
      </c>
      <c r="P73" s="42">
        <v>0</v>
      </c>
      <c r="Q73" s="42">
        <v>18</v>
      </c>
      <c r="R73" s="42">
        <v>18</v>
      </c>
      <c r="S73" s="2">
        <f t="shared" si="1"/>
        <v>1976</v>
      </c>
    </row>
    <row r="74" spans="1:19" hidden="1" x14ac:dyDescent="0.3">
      <c r="A74" s="40" t="s">
        <v>204</v>
      </c>
      <c r="B74" s="43" t="s">
        <v>205</v>
      </c>
      <c r="C74" s="43" t="s">
        <v>12</v>
      </c>
      <c r="D74" s="43" t="s">
        <v>35</v>
      </c>
      <c r="E74" s="41">
        <v>149.42307692307693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2">
        <f t="shared" si="1"/>
        <v>0</v>
      </c>
    </row>
    <row r="75" spans="1:19" hidden="1" x14ac:dyDescent="0.3">
      <c r="A75" s="40" t="s">
        <v>206</v>
      </c>
      <c r="B75" s="43" t="s">
        <v>207</v>
      </c>
      <c r="C75" s="43" t="s">
        <v>12</v>
      </c>
      <c r="D75" s="43" t="s">
        <v>35</v>
      </c>
      <c r="E75" s="41">
        <v>31.03846153846154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50</v>
      </c>
      <c r="O75" s="42">
        <v>0</v>
      </c>
      <c r="P75" s="42">
        <v>0</v>
      </c>
      <c r="Q75" s="42">
        <v>0</v>
      </c>
      <c r="R75" s="42">
        <v>0</v>
      </c>
      <c r="S75" s="2">
        <f t="shared" si="1"/>
        <v>50</v>
      </c>
    </row>
    <row r="76" spans="1:19" hidden="1" x14ac:dyDescent="0.3">
      <c r="A76" s="40" t="s">
        <v>208</v>
      </c>
      <c r="B76" s="43" t="s">
        <v>302</v>
      </c>
      <c r="C76" s="43" t="s">
        <v>44</v>
      </c>
      <c r="D76" s="43" t="s">
        <v>35</v>
      </c>
      <c r="E76" s="41">
        <v>12.461538461538462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2">
        <f t="shared" si="1"/>
        <v>0</v>
      </c>
    </row>
    <row r="77" spans="1:19" hidden="1" x14ac:dyDescent="0.3">
      <c r="A77" s="40" t="s">
        <v>210</v>
      </c>
      <c r="B77" s="43" t="s">
        <v>211</v>
      </c>
      <c r="C77" s="43" t="s">
        <v>12</v>
      </c>
      <c r="D77" s="43" t="s">
        <v>35</v>
      </c>
      <c r="E77" s="41">
        <v>15.115384615384615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2">
        <f t="shared" si="1"/>
        <v>0</v>
      </c>
    </row>
    <row r="78" spans="1:19" hidden="1" x14ac:dyDescent="0.3">
      <c r="A78" s="40" t="s">
        <v>212</v>
      </c>
      <c r="B78" s="43" t="s">
        <v>213</v>
      </c>
      <c r="C78" s="43" t="s">
        <v>59</v>
      </c>
      <c r="D78" s="43" t="s">
        <v>35</v>
      </c>
      <c r="E78" s="41">
        <v>1520.3461538461538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2">
        <f t="shared" si="1"/>
        <v>0</v>
      </c>
    </row>
    <row r="79" spans="1:19" hidden="1" x14ac:dyDescent="0.3">
      <c r="A79" s="40" t="s">
        <v>216</v>
      </c>
      <c r="B79" s="43" t="s">
        <v>217</v>
      </c>
      <c r="C79" s="43" t="s">
        <v>12</v>
      </c>
      <c r="D79" s="43" t="s">
        <v>35</v>
      </c>
      <c r="E79" s="41">
        <v>37.92307692307692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60</v>
      </c>
      <c r="P79" s="42">
        <v>60</v>
      </c>
      <c r="Q79" s="42">
        <v>60</v>
      </c>
      <c r="R79" s="42">
        <v>60</v>
      </c>
      <c r="S79" s="2">
        <f t="shared" si="1"/>
        <v>240</v>
      </c>
    </row>
    <row r="80" spans="1:19" hidden="1" x14ac:dyDescent="0.3">
      <c r="A80" s="40" t="s">
        <v>218</v>
      </c>
      <c r="B80" s="43" t="s">
        <v>219</v>
      </c>
      <c r="C80" s="43" t="s">
        <v>80</v>
      </c>
      <c r="D80" s="43" t="s">
        <v>35</v>
      </c>
      <c r="E80" s="41">
        <v>62.07692307692308</v>
      </c>
      <c r="F80" s="42">
        <v>0</v>
      </c>
      <c r="G80" s="42">
        <v>0</v>
      </c>
      <c r="H80" s="42">
        <v>0</v>
      </c>
      <c r="I80" s="42">
        <v>250</v>
      </c>
      <c r="J80" s="42">
        <v>150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2">
        <f t="shared" si="1"/>
        <v>400</v>
      </c>
    </row>
    <row r="81" spans="1:19" hidden="1" x14ac:dyDescent="0.3">
      <c r="A81" s="40" t="s">
        <v>220</v>
      </c>
      <c r="B81" s="43" t="s">
        <v>221</v>
      </c>
      <c r="C81" s="43" t="s">
        <v>12</v>
      </c>
      <c r="D81" s="43" t="s">
        <v>35</v>
      </c>
      <c r="E81" s="41">
        <v>680.26923076923072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240</v>
      </c>
      <c r="L81" s="42">
        <v>240</v>
      </c>
      <c r="M81" s="42">
        <v>240</v>
      </c>
      <c r="N81" s="42">
        <v>2240</v>
      </c>
      <c r="O81" s="42">
        <v>0</v>
      </c>
      <c r="P81" s="42">
        <v>0</v>
      </c>
      <c r="Q81" s="42">
        <v>24</v>
      </c>
      <c r="R81" s="42">
        <v>24</v>
      </c>
      <c r="S81" s="2">
        <f t="shared" si="1"/>
        <v>3008</v>
      </c>
    </row>
    <row r="82" spans="1:19" hidden="1" x14ac:dyDescent="0.3">
      <c r="A82" s="40" t="s">
        <v>222</v>
      </c>
      <c r="B82" s="43" t="s">
        <v>223</v>
      </c>
      <c r="C82" s="43" t="s">
        <v>44</v>
      </c>
      <c r="D82" s="43" t="s">
        <v>35</v>
      </c>
      <c r="E82" s="41">
        <v>29.576923076923077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100</v>
      </c>
      <c r="L82" s="42">
        <v>100</v>
      </c>
      <c r="M82" s="42">
        <v>100</v>
      </c>
      <c r="N82" s="42">
        <v>100</v>
      </c>
      <c r="O82" s="42">
        <v>0</v>
      </c>
      <c r="P82" s="42">
        <v>0</v>
      </c>
      <c r="Q82" s="42">
        <v>0</v>
      </c>
      <c r="R82" s="42">
        <v>0</v>
      </c>
      <c r="S82" s="2">
        <f t="shared" si="1"/>
        <v>400</v>
      </c>
    </row>
    <row r="83" spans="1:19" hidden="1" x14ac:dyDescent="0.3">
      <c r="A83" s="40" t="s">
        <v>224</v>
      </c>
      <c r="B83" s="43" t="s">
        <v>225</v>
      </c>
      <c r="C83" s="43" t="s">
        <v>12</v>
      </c>
      <c r="D83" s="43" t="s">
        <v>35</v>
      </c>
      <c r="E83" s="41">
        <v>8.1538461538461533</v>
      </c>
      <c r="F83" s="42">
        <v>120</v>
      </c>
      <c r="G83" s="42">
        <v>160</v>
      </c>
      <c r="H83" s="42">
        <v>160</v>
      </c>
      <c r="I83" s="42">
        <v>160</v>
      </c>
      <c r="J83" s="42">
        <v>160</v>
      </c>
      <c r="K83" s="42">
        <v>160</v>
      </c>
      <c r="L83" s="42">
        <v>160</v>
      </c>
      <c r="M83" s="42">
        <v>160</v>
      </c>
      <c r="N83" s="42">
        <v>160</v>
      </c>
      <c r="O83" s="42">
        <v>0</v>
      </c>
      <c r="P83" s="42">
        <v>0</v>
      </c>
      <c r="Q83" s="42">
        <v>0</v>
      </c>
      <c r="R83" s="42">
        <v>0</v>
      </c>
      <c r="S83" s="2">
        <f t="shared" si="1"/>
        <v>1400</v>
      </c>
    </row>
    <row r="84" spans="1:19" hidden="1" x14ac:dyDescent="0.3">
      <c r="A84" s="40" t="s">
        <v>226</v>
      </c>
      <c r="B84" s="43" t="s">
        <v>227</v>
      </c>
      <c r="C84" s="43" t="s">
        <v>44</v>
      </c>
      <c r="D84" s="43" t="s">
        <v>35</v>
      </c>
      <c r="E84" s="41">
        <v>89.57692307692308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165</v>
      </c>
      <c r="P84" s="42">
        <v>165</v>
      </c>
      <c r="Q84" s="42">
        <v>165</v>
      </c>
      <c r="R84" s="42">
        <v>165</v>
      </c>
      <c r="S84" s="2">
        <f t="shared" si="1"/>
        <v>660</v>
      </c>
    </row>
    <row r="85" spans="1:19" hidden="1" x14ac:dyDescent="0.3">
      <c r="A85" s="40" t="s">
        <v>228</v>
      </c>
      <c r="B85" s="43" t="s">
        <v>229</v>
      </c>
      <c r="C85" s="43" t="s">
        <v>80</v>
      </c>
      <c r="D85" s="43" t="s">
        <v>35</v>
      </c>
      <c r="E85" s="41">
        <v>157.5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2">
        <f t="shared" si="1"/>
        <v>0</v>
      </c>
    </row>
    <row r="86" spans="1:19" hidden="1" x14ac:dyDescent="0.3">
      <c r="A86" s="40" t="s">
        <v>232</v>
      </c>
      <c r="B86" s="43" t="s">
        <v>233</v>
      </c>
      <c r="C86" s="43" t="s">
        <v>44</v>
      </c>
      <c r="D86" s="43" t="s">
        <v>35</v>
      </c>
      <c r="E86" s="41">
        <v>112.92307692307692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148</v>
      </c>
      <c r="P86" s="42">
        <v>148</v>
      </c>
      <c r="Q86" s="42">
        <v>148</v>
      </c>
      <c r="R86" s="42">
        <v>148</v>
      </c>
      <c r="S86" s="2">
        <f t="shared" si="1"/>
        <v>592</v>
      </c>
    </row>
    <row r="87" spans="1:19" hidden="1" x14ac:dyDescent="0.3">
      <c r="A87" s="40" t="s">
        <v>222</v>
      </c>
      <c r="B87" s="43" t="s">
        <v>223</v>
      </c>
      <c r="C87" s="43" t="s">
        <v>44</v>
      </c>
      <c r="D87" s="43" t="s">
        <v>35</v>
      </c>
      <c r="E87" s="41">
        <v>29.576923076923077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100</v>
      </c>
      <c r="L87" s="42">
        <v>100</v>
      </c>
      <c r="M87" s="42">
        <v>100</v>
      </c>
      <c r="N87" s="42">
        <v>100</v>
      </c>
      <c r="O87" s="42">
        <v>0</v>
      </c>
      <c r="P87" s="42">
        <v>0</v>
      </c>
      <c r="Q87" s="42">
        <v>0</v>
      </c>
      <c r="R87" s="42">
        <v>0</v>
      </c>
      <c r="S87" s="2">
        <f t="shared" si="1"/>
        <v>400</v>
      </c>
    </row>
    <row r="88" spans="1:19" hidden="1" x14ac:dyDescent="0.3">
      <c r="A88" s="40" t="s">
        <v>234</v>
      </c>
      <c r="B88" s="43" t="s">
        <v>235</v>
      </c>
      <c r="C88" s="43" t="s">
        <v>12</v>
      </c>
      <c r="D88" s="43" t="s">
        <v>35</v>
      </c>
      <c r="E88" s="41">
        <v>31.46153846153846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2">
        <f t="shared" si="1"/>
        <v>0</v>
      </c>
    </row>
    <row r="89" spans="1:19" hidden="1" x14ac:dyDescent="0.3">
      <c r="A89" s="40" t="s">
        <v>236</v>
      </c>
      <c r="B89" s="43" t="s">
        <v>237</v>
      </c>
      <c r="C89" s="43" t="s">
        <v>44</v>
      </c>
      <c r="D89" s="43" t="s">
        <v>35</v>
      </c>
      <c r="E89" s="41">
        <v>27.192307692307693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75</v>
      </c>
      <c r="L89" s="42">
        <v>75</v>
      </c>
      <c r="M89" s="42">
        <v>75</v>
      </c>
      <c r="N89" s="42">
        <v>75</v>
      </c>
      <c r="O89" s="42">
        <v>0</v>
      </c>
      <c r="P89" s="42">
        <v>0</v>
      </c>
      <c r="Q89" s="42">
        <v>0</v>
      </c>
      <c r="R89" s="42">
        <v>0</v>
      </c>
      <c r="S89" s="2">
        <f t="shared" si="1"/>
        <v>300</v>
      </c>
    </row>
    <row r="90" spans="1:19" hidden="1" x14ac:dyDescent="0.3">
      <c r="A90" s="40" t="s">
        <v>238</v>
      </c>
      <c r="B90" s="43" t="s">
        <v>239</v>
      </c>
      <c r="C90" s="43" t="s">
        <v>12</v>
      </c>
      <c r="D90" s="43" t="s">
        <v>35</v>
      </c>
      <c r="E90" s="41">
        <v>38.115384615384613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42">
        <v>0</v>
      </c>
      <c r="R90" s="42">
        <v>0</v>
      </c>
      <c r="S90" s="2">
        <f t="shared" si="1"/>
        <v>0</v>
      </c>
    </row>
    <row r="91" spans="1:19" hidden="1" x14ac:dyDescent="0.3">
      <c r="A91" s="40" t="s">
        <v>240</v>
      </c>
      <c r="B91" s="43" t="s">
        <v>241</v>
      </c>
      <c r="C91" s="43" t="s">
        <v>44</v>
      </c>
      <c r="D91" s="43" t="s">
        <v>35</v>
      </c>
      <c r="E91" s="41">
        <v>27.807692307692307</v>
      </c>
      <c r="F91" s="42">
        <v>50</v>
      </c>
      <c r="G91" s="42">
        <v>90</v>
      </c>
      <c r="H91" s="42">
        <v>90</v>
      </c>
      <c r="I91" s="42">
        <v>90</v>
      </c>
      <c r="J91" s="42">
        <v>90</v>
      </c>
      <c r="K91" s="42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2">
        <f t="shared" si="1"/>
        <v>410</v>
      </c>
    </row>
    <row r="92" spans="1:19" hidden="1" x14ac:dyDescent="0.3">
      <c r="A92" s="40" t="s">
        <v>242</v>
      </c>
      <c r="B92" s="43" t="s">
        <v>243</v>
      </c>
      <c r="C92" s="43" t="s">
        <v>44</v>
      </c>
      <c r="D92" s="43" t="s">
        <v>35</v>
      </c>
      <c r="E92" s="41">
        <v>103.46153846153847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165</v>
      </c>
      <c r="P92" s="42">
        <v>165</v>
      </c>
      <c r="Q92" s="42">
        <v>165</v>
      </c>
      <c r="R92" s="42">
        <v>165</v>
      </c>
      <c r="S92" s="2">
        <f t="shared" si="1"/>
        <v>660</v>
      </c>
    </row>
    <row r="93" spans="1:19" hidden="1" x14ac:dyDescent="0.3">
      <c r="A93" s="40" t="s">
        <v>244</v>
      </c>
      <c r="B93" s="43" t="s">
        <v>245</v>
      </c>
      <c r="C93" s="43" t="s">
        <v>44</v>
      </c>
      <c r="D93" s="43" t="s">
        <v>35</v>
      </c>
      <c r="E93" s="41">
        <v>56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2">
        <f t="shared" si="1"/>
        <v>0</v>
      </c>
    </row>
    <row r="94" spans="1:19" hidden="1" x14ac:dyDescent="0.3">
      <c r="A94" s="40" t="s">
        <v>246</v>
      </c>
      <c r="B94" s="43" t="s">
        <v>247</v>
      </c>
      <c r="C94" s="43" t="s">
        <v>44</v>
      </c>
      <c r="D94" s="43" t="s">
        <v>35</v>
      </c>
      <c r="E94" s="41">
        <v>92.807692307692307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150</v>
      </c>
      <c r="P94" s="42">
        <v>150</v>
      </c>
      <c r="Q94" s="42">
        <v>150</v>
      </c>
      <c r="R94" s="42">
        <v>150</v>
      </c>
      <c r="S94" s="2">
        <f t="shared" si="1"/>
        <v>600</v>
      </c>
    </row>
    <row r="95" spans="1:19" hidden="1" x14ac:dyDescent="0.3">
      <c r="A95" s="40" t="s">
        <v>248</v>
      </c>
      <c r="B95" s="43" t="s">
        <v>249</v>
      </c>
      <c r="C95" s="43" t="s">
        <v>44</v>
      </c>
      <c r="D95" s="43" t="s">
        <v>35</v>
      </c>
      <c r="E95" s="41">
        <v>28.96153846153846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2">
        <f t="shared" si="1"/>
        <v>0</v>
      </c>
    </row>
    <row r="96" spans="1:19" hidden="1" x14ac:dyDescent="0.3">
      <c r="A96" s="40" t="s">
        <v>250</v>
      </c>
      <c r="B96" s="43" t="s">
        <v>251</v>
      </c>
      <c r="C96" s="43" t="s">
        <v>80</v>
      </c>
      <c r="D96" s="43" t="s">
        <v>35</v>
      </c>
      <c r="E96" s="41">
        <v>172.57692307692307</v>
      </c>
      <c r="F96" s="42">
        <v>200</v>
      </c>
      <c r="G96" s="42">
        <v>250</v>
      </c>
      <c r="H96" s="42">
        <v>250</v>
      </c>
      <c r="I96" s="42">
        <v>250</v>
      </c>
      <c r="J96" s="42">
        <v>250</v>
      </c>
      <c r="K96" s="42">
        <v>120</v>
      </c>
      <c r="L96" s="42">
        <v>120</v>
      </c>
      <c r="M96" s="42">
        <v>120</v>
      </c>
      <c r="N96" s="42">
        <v>120</v>
      </c>
      <c r="O96" s="42">
        <v>0</v>
      </c>
      <c r="P96" s="42">
        <v>0</v>
      </c>
      <c r="Q96" s="42">
        <v>12</v>
      </c>
      <c r="R96" s="42">
        <v>12</v>
      </c>
      <c r="S96" s="2">
        <f t="shared" si="1"/>
        <v>1704</v>
      </c>
    </row>
    <row r="97" spans="1:19" hidden="1" x14ac:dyDescent="0.3">
      <c r="A97" s="40" t="s">
        <v>252</v>
      </c>
      <c r="B97" s="43" t="s">
        <v>253</v>
      </c>
      <c r="C97" s="43" t="s">
        <v>80</v>
      </c>
      <c r="D97" s="43" t="s">
        <v>35</v>
      </c>
      <c r="E97" s="41">
        <v>50.53846153846154</v>
      </c>
      <c r="F97" s="42">
        <v>0</v>
      </c>
      <c r="G97" s="42">
        <v>0</v>
      </c>
      <c r="H97" s="42">
        <v>0</v>
      </c>
      <c r="I97" s="42">
        <v>250</v>
      </c>
      <c r="J97" s="42">
        <v>150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2">
        <f t="shared" si="1"/>
        <v>400</v>
      </c>
    </row>
    <row r="98" spans="1:19" hidden="1" x14ac:dyDescent="0.3">
      <c r="A98" s="40" t="s">
        <v>254</v>
      </c>
      <c r="B98" s="43" t="s">
        <v>255</v>
      </c>
      <c r="C98" s="43" t="s">
        <v>44</v>
      </c>
      <c r="D98" s="43" t="s">
        <v>35</v>
      </c>
      <c r="E98" s="41">
        <v>26.115384615384617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2">
        <f t="shared" si="1"/>
        <v>0</v>
      </c>
    </row>
    <row r="99" spans="1:19" hidden="1" x14ac:dyDescent="0.3">
      <c r="A99" s="40" t="s">
        <v>256</v>
      </c>
      <c r="B99" s="43" t="s">
        <v>257</v>
      </c>
      <c r="C99" s="43" t="s">
        <v>12</v>
      </c>
      <c r="D99" s="43" t="s">
        <v>35</v>
      </c>
      <c r="E99" s="41">
        <v>30.346153846153847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  <c r="P99" s="42">
        <v>0</v>
      </c>
      <c r="Q99" s="42">
        <v>40</v>
      </c>
      <c r="R99" s="42">
        <v>0</v>
      </c>
      <c r="S99" s="2">
        <f t="shared" si="1"/>
        <v>40</v>
      </c>
    </row>
    <row r="100" spans="1:19" hidden="1" x14ac:dyDescent="0.3">
      <c r="A100" s="40" t="s">
        <v>258</v>
      </c>
      <c r="B100" s="43" t="s">
        <v>259</v>
      </c>
      <c r="C100" s="43" t="s">
        <v>12</v>
      </c>
      <c r="D100" s="43" t="s">
        <v>35</v>
      </c>
      <c r="E100" s="41">
        <v>458.30769230769232</v>
      </c>
      <c r="F100" s="42">
        <v>0</v>
      </c>
      <c r="G100" s="42">
        <v>0</v>
      </c>
      <c r="H100" s="42">
        <v>0</v>
      </c>
      <c r="I100" s="42">
        <v>2000</v>
      </c>
      <c r="J100" s="42">
        <v>500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2">
        <f t="shared" si="1"/>
        <v>2500</v>
      </c>
    </row>
    <row r="101" spans="1:19" hidden="1" x14ac:dyDescent="0.3">
      <c r="A101" s="40" t="s">
        <v>262</v>
      </c>
      <c r="B101" s="43" t="s">
        <v>263</v>
      </c>
      <c r="C101" s="43" t="s">
        <v>44</v>
      </c>
      <c r="D101" s="43" t="s">
        <v>35</v>
      </c>
      <c r="E101" s="41">
        <v>53.384615384615387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70</v>
      </c>
      <c r="P101" s="42">
        <v>70</v>
      </c>
      <c r="Q101" s="42">
        <v>70</v>
      </c>
      <c r="R101" s="42">
        <v>70</v>
      </c>
      <c r="S101" s="2">
        <f t="shared" si="1"/>
        <v>280</v>
      </c>
    </row>
    <row r="102" spans="1:19" hidden="1" x14ac:dyDescent="0.3">
      <c r="A102" s="40" t="s">
        <v>264</v>
      </c>
      <c r="B102" s="43" t="s">
        <v>265</v>
      </c>
      <c r="C102" s="43" t="s">
        <v>12</v>
      </c>
      <c r="D102" s="43" t="s">
        <v>35</v>
      </c>
      <c r="E102" s="41">
        <v>32.769230769230766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2">
        <f t="shared" si="1"/>
        <v>0</v>
      </c>
    </row>
    <row r="103" spans="1:19" hidden="1" x14ac:dyDescent="0.3">
      <c r="A103" s="40" t="s">
        <v>266</v>
      </c>
      <c r="B103" s="43" t="s">
        <v>267</v>
      </c>
      <c r="C103" s="43" t="s">
        <v>12</v>
      </c>
      <c r="D103" s="43" t="s">
        <v>35</v>
      </c>
      <c r="E103" s="41">
        <v>116.84615384615384</v>
      </c>
      <c r="F103" s="42">
        <v>0</v>
      </c>
      <c r="G103" s="42">
        <v>0</v>
      </c>
      <c r="H103" s="42">
        <v>0</v>
      </c>
      <c r="I103" s="42">
        <v>320</v>
      </c>
      <c r="J103" s="42">
        <v>1410</v>
      </c>
      <c r="K103" s="42">
        <v>480</v>
      </c>
      <c r="L103" s="42">
        <v>0</v>
      </c>
      <c r="M103" s="42">
        <v>0</v>
      </c>
      <c r="N103" s="42">
        <v>210</v>
      </c>
      <c r="O103" s="42">
        <v>210</v>
      </c>
      <c r="P103" s="42">
        <v>210</v>
      </c>
      <c r="Q103" s="42">
        <v>210</v>
      </c>
      <c r="R103" s="42">
        <v>210</v>
      </c>
      <c r="S103" s="2">
        <f t="shared" si="1"/>
        <v>3260</v>
      </c>
    </row>
    <row r="104" spans="1:19" hidden="1" x14ac:dyDescent="0.3">
      <c r="A104" s="40" t="s">
        <v>270</v>
      </c>
      <c r="B104" s="43" t="s">
        <v>271</v>
      </c>
      <c r="C104" s="43" t="s">
        <v>12</v>
      </c>
      <c r="D104" s="43" t="s">
        <v>35</v>
      </c>
      <c r="E104" s="41">
        <v>92.307692307692307</v>
      </c>
      <c r="F104" s="42">
        <v>0</v>
      </c>
      <c r="G104" s="42">
        <v>0</v>
      </c>
      <c r="H104" s="42">
        <v>0</v>
      </c>
      <c r="I104" s="42">
        <v>0</v>
      </c>
      <c r="J104" s="42">
        <v>510</v>
      </c>
      <c r="K104" s="42">
        <v>180</v>
      </c>
      <c r="L104" s="42">
        <v>0</v>
      </c>
      <c r="M104" s="42">
        <v>0</v>
      </c>
      <c r="N104" s="42">
        <v>60</v>
      </c>
      <c r="O104" s="42">
        <v>60</v>
      </c>
      <c r="P104" s="42">
        <v>60</v>
      </c>
      <c r="Q104" s="42">
        <v>60</v>
      </c>
      <c r="R104" s="42">
        <v>60</v>
      </c>
      <c r="S104" s="2">
        <f t="shared" si="1"/>
        <v>990</v>
      </c>
    </row>
    <row r="105" spans="1:19" hidden="1" x14ac:dyDescent="0.3">
      <c r="A105" s="40" t="s">
        <v>272</v>
      </c>
      <c r="B105" s="43" t="s">
        <v>273</v>
      </c>
      <c r="C105" s="43" t="s">
        <v>12</v>
      </c>
      <c r="D105" s="43" t="s">
        <v>35</v>
      </c>
      <c r="E105" s="41">
        <v>3.8461538461538464E-2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2">
        <f t="shared" si="1"/>
        <v>0</v>
      </c>
    </row>
    <row r="106" spans="1:19" hidden="1" x14ac:dyDescent="0.3">
      <c r="A106" s="40" t="s">
        <v>2825</v>
      </c>
      <c r="B106" s="43" t="s">
        <v>2826</v>
      </c>
      <c r="C106" s="43" t="s">
        <v>12</v>
      </c>
      <c r="D106" s="43" t="s">
        <v>303</v>
      </c>
      <c r="E106" s="41">
        <v>0.11538461538461539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2">
        <f t="shared" si="1"/>
        <v>0</v>
      </c>
    </row>
    <row r="107" spans="1:19" hidden="1" x14ac:dyDescent="0.3">
      <c r="A107" s="40" t="s">
        <v>2827</v>
      </c>
      <c r="B107" s="43" t="s">
        <v>2828</v>
      </c>
      <c r="C107" s="43" t="s">
        <v>12</v>
      </c>
      <c r="D107" s="43" t="s">
        <v>303</v>
      </c>
      <c r="E107" s="41">
        <v>0.26923076923076922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2">
        <f t="shared" si="1"/>
        <v>0</v>
      </c>
    </row>
    <row r="108" spans="1:19" hidden="1" x14ac:dyDescent="0.3">
      <c r="A108" s="40" t="s">
        <v>2812</v>
      </c>
      <c r="B108" s="43" t="s">
        <v>2813</v>
      </c>
      <c r="C108" s="43" t="s">
        <v>12</v>
      </c>
      <c r="D108" s="43" t="s">
        <v>303</v>
      </c>
      <c r="E108" s="41">
        <v>0.42307692307692307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2">
        <f t="shared" si="1"/>
        <v>0</v>
      </c>
    </row>
    <row r="109" spans="1:19" hidden="1" x14ac:dyDescent="0.3">
      <c r="A109" s="40" t="s">
        <v>2814</v>
      </c>
      <c r="B109" s="43" t="s">
        <v>2815</v>
      </c>
      <c r="C109" s="43" t="s">
        <v>12</v>
      </c>
      <c r="D109" s="43" t="s">
        <v>303</v>
      </c>
      <c r="E109" s="41">
        <v>0.42307692307692307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0</v>
      </c>
      <c r="R109" s="42">
        <v>0</v>
      </c>
      <c r="S109" s="2">
        <f t="shared" si="1"/>
        <v>0</v>
      </c>
    </row>
    <row r="110" spans="1:19" hidden="1" x14ac:dyDescent="0.3">
      <c r="A110" s="40" t="s">
        <v>2805</v>
      </c>
      <c r="B110" s="43" t="s">
        <v>2806</v>
      </c>
      <c r="C110" s="43" t="s">
        <v>12</v>
      </c>
      <c r="D110" s="43" t="s">
        <v>303</v>
      </c>
      <c r="E110" s="41">
        <v>0.42307692307692307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2">
        <f t="shared" si="1"/>
        <v>0</v>
      </c>
    </row>
    <row r="111" spans="1:19" hidden="1" x14ac:dyDescent="0.3">
      <c r="A111" s="40" t="s">
        <v>2840</v>
      </c>
      <c r="B111" s="43" t="s">
        <v>2841</v>
      </c>
      <c r="C111" s="43" t="s">
        <v>80</v>
      </c>
      <c r="D111" s="43" t="s">
        <v>303</v>
      </c>
      <c r="E111" s="41">
        <v>0.65384615384615385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2">
        <f t="shared" si="1"/>
        <v>0</v>
      </c>
    </row>
    <row r="112" spans="1:19" hidden="1" x14ac:dyDescent="0.3">
      <c r="A112" s="40" t="s">
        <v>2838</v>
      </c>
      <c r="B112" s="43" t="s">
        <v>2839</v>
      </c>
      <c r="C112" s="43" t="s">
        <v>80</v>
      </c>
      <c r="D112" s="43" t="s">
        <v>303</v>
      </c>
      <c r="E112" s="41">
        <v>1.4615384615384615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2">
        <f t="shared" si="1"/>
        <v>0</v>
      </c>
    </row>
    <row r="113" spans="1:19" hidden="1" x14ac:dyDescent="0.3">
      <c r="A113" s="40" t="s">
        <v>2795</v>
      </c>
      <c r="B113" s="43" t="s">
        <v>2796</v>
      </c>
      <c r="C113" s="43" t="s">
        <v>12</v>
      </c>
      <c r="D113" s="43" t="s">
        <v>303</v>
      </c>
      <c r="E113" s="41">
        <v>34.07692307692308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2">
        <f t="shared" si="1"/>
        <v>0</v>
      </c>
    </row>
    <row r="114" spans="1:19" hidden="1" x14ac:dyDescent="0.3">
      <c r="A114" s="40" t="s">
        <v>2773</v>
      </c>
      <c r="B114" s="43" t="s">
        <v>4129</v>
      </c>
      <c r="C114" s="43" t="s">
        <v>44</v>
      </c>
      <c r="D114" s="43" t="s">
        <v>303</v>
      </c>
      <c r="E114" s="41">
        <v>20.153846153846153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50</v>
      </c>
      <c r="L114" s="42">
        <v>50</v>
      </c>
      <c r="M114" s="42">
        <v>50</v>
      </c>
      <c r="N114" s="42">
        <v>50</v>
      </c>
      <c r="O114" s="42">
        <v>0</v>
      </c>
      <c r="P114" s="42">
        <v>0</v>
      </c>
      <c r="Q114" s="42">
        <v>0</v>
      </c>
      <c r="R114" s="42">
        <v>0</v>
      </c>
      <c r="S114" s="2">
        <f t="shared" si="1"/>
        <v>200</v>
      </c>
    </row>
    <row r="115" spans="1:19" hidden="1" x14ac:dyDescent="0.3">
      <c r="A115" s="40" t="s">
        <v>2635</v>
      </c>
      <c r="B115" s="43" t="s">
        <v>2636</v>
      </c>
      <c r="C115" s="43" t="s">
        <v>12</v>
      </c>
      <c r="D115" s="43" t="s">
        <v>303</v>
      </c>
      <c r="E115" s="41">
        <v>23.115384615384617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0</v>
      </c>
      <c r="S115" s="2">
        <f t="shared" si="1"/>
        <v>0</v>
      </c>
    </row>
    <row r="116" spans="1:19" hidden="1" x14ac:dyDescent="0.3">
      <c r="A116" s="40" t="s">
        <v>2350</v>
      </c>
      <c r="B116" s="43" t="s">
        <v>2351</v>
      </c>
      <c r="C116" s="43" t="s">
        <v>12</v>
      </c>
      <c r="D116" s="43" t="s">
        <v>303</v>
      </c>
      <c r="E116" s="41">
        <v>13.884615384615385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2">
        <f t="shared" si="1"/>
        <v>0</v>
      </c>
    </row>
    <row r="117" spans="1:19" hidden="1" x14ac:dyDescent="0.3">
      <c r="A117" s="40" t="s">
        <v>2611</v>
      </c>
      <c r="B117" s="43" t="s">
        <v>2612</v>
      </c>
      <c r="C117" s="43" t="s">
        <v>12</v>
      </c>
      <c r="D117" s="43" t="s">
        <v>303</v>
      </c>
      <c r="E117" s="41">
        <v>50.46153846153846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42">
        <v>0</v>
      </c>
      <c r="R117" s="42">
        <v>0</v>
      </c>
      <c r="S117" s="2">
        <f t="shared" si="1"/>
        <v>0</v>
      </c>
    </row>
    <row r="118" spans="1:19" hidden="1" x14ac:dyDescent="0.3">
      <c r="A118" s="40" t="s">
        <v>2718</v>
      </c>
      <c r="B118" s="43" t="s">
        <v>2719</v>
      </c>
      <c r="C118" s="43" t="s">
        <v>59</v>
      </c>
      <c r="D118" s="43" t="s">
        <v>303</v>
      </c>
      <c r="E118" s="41">
        <v>1030.6538461538462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  <c r="P118" s="42">
        <v>0</v>
      </c>
      <c r="Q118" s="42">
        <v>0</v>
      </c>
      <c r="R118" s="42">
        <v>0</v>
      </c>
      <c r="S118" s="2">
        <f t="shared" si="1"/>
        <v>0</v>
      </c>
    </row>
    <row r="119" spans="1:19" hidden="1" x14ac:dyDescent="0.3">
      <c r="A119" s="40" t="s">
        <v>2607</v>
      </c>
      <c r="B119" s="43" t="s">
        <v>2608</v>
      </c>
      <c r="C119" s="43" t="s">
        <v>44</v>
      </c>
      <c r="D119" s="43" t="s">
        <v>303</v>
      </c>
      <c r="E119" s="41">
        <v>53.807692307692307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42">
        <v>0</v>
      </c>
      <c r="R119" s="42">
        <v>0</v>
      </c>
      <c r="S119" s="2">
        <f t="shared" si="1"/>
        <v>0</v>
      </c>
    </row>
    <row r="120" spans="1:19" hidden="1" x14ac:dyDescent="0.3">
      <c r="A120" s="40" t="s">
        <v>4025</v>
      </c>
      <c r="B120" s="43" t="s">
        <v>4027</v>
      </c>
      <c r="C120" s="43" t="s">
        <v>80</v>
      </c>
      <c r="D120" s="43" t="s">
        <v>303</v>
      </c>
      <c r="E120" s="41">
        <v>105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180</v>
      </c>
      <c r="L120" s="42">
        <v>180</v>
      </c>
      <c r="M120" s="42">
        <v>180</v>
      </c>
      <c r="N120" s="42">
        <v>180</v>
      </c>
      <c r="O120" s="42">
        <v>0</v>
      </c>
      <c r="P120" s="42">
        <v>0</v>
      </c>
      <c r="Q120" s="42">
        <v>18</v>
      </c>
      <c r="R120" s="42">
        <v>18</v>
      </c>
      <c r="S120" s="2">
        <f t="shared" si="1"/>
        <v>756</v>
      </c>
    </row>
    <row r="121" spans="1:19" hidden="1" x14ac:dyDescent="0.3">
      <c r="A121" s="40" t="s">
        <v>2646</v>
      </c>
      <c r="B121" s="43" t="s">
        <v>2647</v>
      </c>
      <c r="C121" s="43" t="s">
        <v>44</v>
      </c>
      <c r="D121" s="43" t="s">
        <v>303</v>
      </c>
      <c r="E121" s="41">
        <v>27.73076923076923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2">
        <f t="shared" si="1"/>
        <v>0</v>
      </c>
    </row>
    <row r="122" spans="1:19" hidden="1" x14ac:dyDescent="0.3">
      <c r="A122" s="40" t="s">
        <v>2620</v>
      </c>
      <c r="B122" s="43" t="s">
        <v>2621</v>
      </c>
      <c r="C122" s="43" t="s">
        <v>12</v>
      </c>
      <c r="D122" s="43" t="s">
        <v>303</v>
      </c>
      <c r="E122" s="41">
        <v>32.653846153846153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42">
        <v>0</v>
      </c>
      <c r="R122" s="42">
        <v>0</v>
      </c>
      <c r="S122" s="2">
        <f t="shared" si="1"/>
        <v>0</v>
      </c>
    </row>
    <row r="123" spans="1:19" hidden="1" x14ac:dyDescent="0.3">
      <c r="A123" s="40" t="s">
        <v>2584</v>
      </c>
      <c r="B123" s="43" t="s">
        <v>2585</v>
      </c>
      <c r="C123" s="43" t="s">
        <v>12</v>
      </c>
      <c r="D123" s="43" t="s">
        <v>303</v>
      </c>
      <c r="E123" s="41">
        <v>552.80769230769226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2">
        <f t="shared" si="1"/>
        <v>0</v>
      </c>
    </row>
    <row r="124" spans="1:19" hidden="1" x14ac:dyDescent="0.3">
      <c r="A124" s="40" t="s">
        <v>2622</v>
      </c>
      <c r="B124" s="43" t="s">
        <v>2623</v>
      </c>
      <c r="C124" s="43" t="s">
        <v>12</v>
      </c>
      <c r="D124" s="43" t="s">
        <v>303</v>
      </c>
      <c r="E124" s="41">
        <v>15.076923076923077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2">
        <f t="shared" si="1"/>
        <v>0</v>
      </c>
    </row>
    <row r="125" spans="1:19" hidden="1" x14ac:dyDescent="0.3">
      <c r="A125" s="40" t="s">
        <v>2644</v>
      </c>
      <c r="B125" s="43" t="s">
        <v>2645</v>
      </c>
      <c r="C125" s="43" t="s">
        <v>59</v>
      </c>
      <c r="D125" s="43" t="s">
        <v>303</v>
      </c>
      <c r="E125" s="41">
        <v>1087.6538461538462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2">
        <f t="shared" si="1"/>
        <v>0</v>
      </c>
    </row>
    <row r="126" spans="1:19" hidden="1" x14ac:dyDescent="0.3">
      <c r="A126" s="40" t="s">
        <v>4057</v>
      </c>
      <c r="B126" s="43" t="s">
        <v>4058</v>
      </c>
      <c r="C126" s="43" t="s">
        <v>12</v>
      </c>
      <c r="D126" s="43" t="s">
        <v>303</v>
      </c>
      <c r="E126" s="41">
        <v>40.346153846153847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2">
        <f t="shared" si="1"/>
        <v>0</v>
      </c>
    </row>
    <row r="127" spans="1:19" hidden="1" x14ac:dyDescent="0.3">
      <c r="A127" s="40" t="s">
        <v>2345</v>
      </c>
      <c r="B127" s="43" t="s">
        <v>2346</v>
      </c>
      <c r="C127" s="43" t="s">
        <v>44</v>
      </c>
      <c r="D127" s="43" t="s">
        <v>303</v>
      </c>
      <c r="E127" s="41">
        <v>44.615384615384613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42">
        <v>0</v>
      </c>
      <c r="R127" s="42">
        <v>0</v>
      </c>
      <c r="S127" s="2">
        <f t="shared" si="1"/>
        <v>0</v>
      </c>
    </row>
    <row r="128" spans="1:19" hidden="1" x14ac:dyDescent="0.3">
      <c r="A128" s="40" t="s">
        <v>2339</v>
      </c>
      <c r="B128" s="43" t="s">
        <v>2340</v>
      </c>
      <c r="C128" s="43" t="s">
        <v>44</v>
      </c>
      <c r="D128" s="43" t="s">
        <v>303</v>
      </c>
      <c r="E128" s="41">
        <v>14.846153846153847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42">
        <v>0</v>
      </c>
      <c r="R128" s="42">
        <v>0</v>
      </c>
      <c r="S128" s="2">
        <f t="shared" si="1"/>
        <v>0</v>
      </c>
    </row>
    <row r="129" spans="1:19" hidden="1" x14ac:dyDescent="0.3">
      <c r="A129" s="40" t="s">
        <v>2596</v>
      </c>
      <c r="B129" s="43" t="s">
        <v>2597</v>
      </c>
      <c r="C129" s="43" t="s">
        <v>80</v>
      </c>
      <c r="D129" s="43" t="s">
        <v>303</v>
      </c>
      <c r="E129" s="41">
        <v>275.84615384615387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2">
        <f t="shared" si="1"/>
        <v>0</v>
      </c>
    </row>
    <row r="130" spans="1:19" hidden="1" x14ac:dyDescent="0.3">
      <c r="A130" s="40" t="s">
        <v>2594</v>
      </c>
      <c r="B130" s="43" t="s">
        <v>2595</v>
      </c>
      <c r="C130" s="43" t="s">
        <v>80</v>
      </c>
      <c r="D130" s="43" t="s">
        <v>303</v>
      </c>
      <c r="E130" s="41">
        <v>285.88461538461536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42">
        <v>0</v>
      </c>
      <c r="R130" s="42">
        <v>0</v>
      </c>
      <c r="S130" s="2">
        <f t="shared" si="1"/>
        <v>0</v>
      </c>
    </row>
    <row r="131" spans="1:19" hidden="1" x14ac:dyDescent="0.3">
      <c r="A131" s="40" t="s">
        <v>2609</v>
      </c>
      <c r="B131" s="43" t="s">
        <v>2610</v>
      </c>
      <c r="C131" s="43" t="s">
        <v>44</v>
      </c>
      <c r="D131" s="43" t="s">
        <v>303</v>
      </c>
      <c r="E131" s="41">
        <v>20.923076923076923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2">
        <f t="shared" ref="S131:S194" si="2">SUM(F131:R131)</f>
        <v>0</v>
      </c>
    </row>
    <row r="132" spans="1:19" hidden="1" x14ac:dyDescent="0.3">
      <c r="A132" s="40" t="s">
        <v>2648</v>
      </c>
      <c r="B132" s="43" t="s">
        <v>2649</v>
      </c>
      <c r="C132" s="43" t="s">
        <v>44</v>
      </c>
      <c r="D132" s="43" t="s">
        <v>303</v>
      </c>
      <c r="E132" s="41">
        <v>39.384615384615387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42">
        <v>0</v>
      </c>
      <c r="R132" s="42">
        <v>0</v>
      </c>
      <c r="S132" s="2">
        <f t="shared" si="2"/>
        <v>0</v>
      </c>
    </row>
    <row r="133" spans="1:19" hidden="1" x14ac:dyDescent="0.3">
      <c r="A133" s="40" t="s">
        <v>2704</v>
      </c>
      <c r="B133" s="43" t="s">
        <v>4130</v>
      </c>
      <c r="C133" s="43" t="s">
        <v>44</v>
      </c>
      <c r="D133" s="43" t="s">
        <v>303</v>
      </c>
      <c r="E133" s="41">
        <v>15.692307692307692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0</v>
      </c>
      <c r="R133" s="42">
        <v>0</v>
      </c>
      <c r="S133" s="2">
        <f t="shared" si="2"/>
        <v>0</v>
      </c>
    </row>
    <row r="134" spans="1:19" hidden="1" x14ac:dyDescent="0.3">
      <c r="A134" s="40" t="s">
        <v>2716</v>
      </c>
      <c r="B134" s="43" t="s">
        <v>2717</v>
      </c>
      <c r="C134" s="43" t="s">
        <v>12</v>
      </c>
      <c r="D134" s="43" t="s">
        <v>303</v>
      </c>
      <c r="E134" s="41">
        <v>41.07692307692308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42">
        <v>0</v>
      </c>
      <c r="R134" s="42">
        <v>0</v>
      </c>
      <c r="S134" s="2">
        <f t="shared" si="2"/>
        <v>0</v>
      </c>
    </row>
    <row r="135" spans="1:19" hidden="1" x14ac:dyDescent="0.3">
      <c r="A135" s="40" t="s">
        <v>2395</v>
      </c>
      <c r="B135" s="43" t="s">
        <v>2396</v>
      </c>
      <c r="C135" s="43" t="s">
        <v>12</v>
      </c>
      <c r="D135" s="43" t="s">
        <v>303</v>
      </c>
      <c r="E135" s="41">
        <v>31.423076923076923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42">
        <v>0</v>
      </c>
      <c r="R135" s="42">
        <v>0</v>
      </c>
      <c r="S135" s="2">
        <f t="shared" si="2"/>
        <v>0</v>
      </c>
    </row>
    <row r="136" spans="1:19" hidden="1" x14ac:dyDescent="0.3">
      <c r="A136" s="40" t="s">
        <v>4045</v>
      </c>
      <c r="B136" s="43" t="s">
        <v>4131</v>
      </c>
      <c r="C136" s="43" t="s">
        <v>44</v>
      </c>
      <c r="D136" s="43" t="s">
        <v>303</v>
      </c>
      <c r="E136" s="41">
        <v>20.884615384615383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70</v>
      </c>
      <c r="P136" s="42">
        <v>70</v>
      </c>
      <c r="Q136" s="42">
        <v>70</v>
      </c>
      <c r="R136" s="42">
        <v>70</v>
      </c>
      <c r="S136" s="2">
        <f t="shared" si="2"/>
        <v>280</v>
      </c>
    </row>
    <row r="137" spans="1:19" hidden="1" x14ac:dyDescent="0.3">
      <c r="A137" s="40" t="s">
        <v>2695</v>
      </c>
      <c r="B137" s="43" t="s">
        <v>2696</v>
      </c>
      <c r="C137" s="43" t="s">
        <v>12</v>
      </c>
      <c r="D137" s="43" t="s">
        <v>303</v>
      </c>
      <c r="E137" s="41">
        <v>408.42307692307691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42">
        <v>0</v>
      </c>
      <c r="M137" s="42">
        <v>0</v>
      </c>
      <c r="N137" s="42">
        <v>0</v>
      </c>
      <c r="O137" s="42">
        <v>0</v>
      </c>
      <c r="P137" s="42">
        <v>0</v>
      </c>
      <c r="Q137" s="42">
        <v>0</v>
      </c>
      <c r="R137" s="42">
        <v>0</v>
      </c>
      <c r="S137" s="2">
        <f t="shared" si="2"/>
        <v>0</v>
      </c>
    </row>
    <row r="138" spans="1:19" hidden="1" x14ac:dyDescent="0.3">
      <c r="A138" s="40" t="s">
        <v>2354</v>
      </c>
      <c r="B138" s="43" t="s">
        <v>2355</v>
      </c>
      <c r="C138" s="43" t="s">
        <v>12</v>
      </c>
      <c r="D138" s="43" t="s">
        <v>303</v>
      </c>
      <c r="E138" s="41">
        <v>10.384615384615385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42">
        <v>0</v>
      </c>
      <c r="R138" s="42">
        <v>0</v>
      </c>
      <c r="S138" s="2">
        <f t="shared" si="2"/>
        <v>0</v>
      </c>
    </row>
    <row r="139" spans="1:19" hidden="1" x14ac:dyDescent="0.3">
      <c r="A139" s="40" t="s">
        <v>2673</v>
      </c>
      <c r="B139" s="43" t="s">
        <v>2674</v>
      </c>
      <c r="C139" s="43" t="s">
        <v>12</v>
      </c>
      <c r="D139" s="43" t="s">
        <v>303</v>
      </c>
      <c r="E139" s="41">
        <v>26.576923076923077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42">
        <v>0</v>
      </c>
      <c r="R139" s="42">
        <v>0</v>
      </c>
      <c r="S139" s="2">
        <f t="shared" si="2"/>
        <v>0</v>
      </c>
    </row>
    <row r="140" spans="1:19" hidden="1" x14ac:dyDescent="0.3">
      <c r="A140" s="40" t="s">
        <v>2955</v>
      </c>
      <c r="B140" s="43" t="s">
        <v>2956</v>
      </c>
      <c r="C140" s="43" t="s">
        <v>12</v>
      </c>
      <c r="D140" s="43" t="s">
        <v>303</v>
      </c>
      <c r="E140" s="41">
        <v>10.538461538461538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42">
        <v>0</v>
      </c>
      <c r="R140" s="42">
        <v>0</v>
      </c>
      <c r="S140" s="2">
        <f t="shared" si="2"/>
        <v>0</v>
      </c>
    </row>
    <row r="141" spans="1:19" hidden="1" x14ac:dyDescent="0.3">
      <c r="A141" s="40" t="s">
        <v>2360</v>
      </c>
      <c r="B141" s="43" t="s">
        <v>2361</v>
      </c>
      <c r="C141" s="43" t="s">
        <v>44</v>
      </c>
      <c r="D141" s="43" t="s">
        <v>303</v>
      </c>
      <c r="E141" s="41">
        <v>19.73076923076923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  <c r="P141" s="42">
        <v>0</v>
      </c>
      <c r="Q141" s="42">
        <v>0</v>
      </c>
      <c r="R141" s="42">
        <v>0</v>
      </c>
      <c r="S141" s="2">
        <f t="shared" si="2"/>
        <v>0</v>
      </c>
    </row>
    <row r="142" spans="1:19" hidden="1" x14ac:dyDescent="0.3">
      <c r="A142" s="40" t="s">
        <v>2775</v>
      </c>
      <c r="B142" s="43" t="s">
        <v>4132</v>
      </c>
      <c r="C142" s="43" t="s">
        <v>44</v>
      </c>
      <c r="D142" s="43" t="s">
        <v>303</v>
      </c>
      <c r="E142" s="41">
        <v>16.653846153846153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50</v>
      </c>
      <c r="L142" s="42">
        <v>50</v>
      </c>
      <c r="M142" s="42">
        <v>50</v>
      </c>
      <c r="N142" s="42">
        <v>50</v>
      </c>
      <c r="O142" s="42">
        <v>0</v>
      </c>
      <c r="P142" s="42">
        <v>0</v>
      </c>
      <c r="Q142" s="42">
        <v>0</v>
      </c>
      <c r="R142" s="42">
        <v>0</v>
      </c>
      <c r="S142" s="2">
        <f t="shared" si="2"/>
        <v>200</v>
      </c>
    </row>
    <row r="143" spans="1:19" hidden="1" x14ac:dyDescent="0.3">
      <c r="A143" s="40" t="s">
        <v>2629</v>
      </c>
      <c r="B143" s="43" t="s">
        <v>4133</v>
      </c>
      <c r="C143" s="43" t="s">
        <v>44</v>
      </c>
      <c r="D143" s="43" t="s">
        <v>303</v>
      </c>
      <c r="E143" s="41">
        <v>51.03846153846154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180</v>
      </c>
      <c r="L143" s="42">
        <v>180</v>
      </c>
      <c r="M143" s="42">
        <v>180</v>
      </c>
      <c r="N143" s="42">
        <v>180</v>
      </c>
      <c r="O143" s="42">
        <v>0</v>
      </c>
      <c r="P143" s="42">
        <v>0</v>
      </c>
      <c r="Q143" s="42">
        <v>18</v>
      </c>
      <c r="R143" s="42">
        <v>18</v>
      </c>
      <c r="S143" s="2">
        <f t="shared" si="2"/>
        <v>756</v>
      </c>
    </row>
    <row r="144" spans="1:19" hidden="1" x14ac:dyDescent="0.3">
      <c r="A144" s="40" t="s">
        <v>2628</v>
      </c>
      <c r="B144" s="43" t="s">
        <v>4134</v>
      </c>
      <c r="C144" s="43" t="s">
        <v>44</v>
      </c>
      <c r="D144" s="43" t="s">
        <v>303</v>
      </c>
      <c r="E144" s="41">
        <v>56.730769230769234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180</v>
      </c>
      <c r="L144" s="42">
        <v>180</v>
      </c>
      <c r="M144" s="42">
        <v>180</v>
      </c>
      <c r="N144" s="42">
        <v>180</v>
      </c>
      <c r="O144" s="42">
        <v>0</v>
      </c>
      <c r="P144" s="42">
        <v>0</v>
      </c>
      <c r="Q144" s="42">
        <v>18</v>
      </c>
      <c r="R144" s="42">
        <v>18</v>
      </c>
      <c r="S144" s="2">
        <f t="shared" si="2"/>
        <v>756</v>
      </c>
    </row>
    <row r="145" spans="1:19" hidden="1" x14ac:dyDescent="0.3">
      <c r="A145" s="40" t="s">
        <v>4049</v>
      </c>
      <c r="B145" s="43" t="s">
        <v>4050</v>
      </c>
      <c r="C145" s="43" t="s">
        <v>12</v>
      </c>
      <c r="D145" s="43" t="s">
        <v>303</v>
      </c>
      <c r="E145" s="41">
        <v>62.846153846153847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42">
        <v>0</v>
      </c>
      <c r="R145" s="42">
        <v>0</v>
      </c>
      <c r="S145" s="2">
        <f t="shared" si="2"/>
        <v>0</v>
      </c>
    </row>
    <row r="146" spans="1:19" hidden="1" x14ac:dyDescent="0.3">
      <c r="A146" s="40" t="s">
        <v>196</v>
      </c>
      <c r="B146" s="43" t="s">
        <v>197</v>
      </c>
      <c r="C146" s="43" t="s">
        <v>44</v>
      </c>
      <c r="D146" s="43" t="s">
        <v>303</v>
      </c>
      <c r="E146" s="41">
        <v>35.884615384615387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150</v>
      </c>
      <c r="L146" s="42">
        <v>150</v>
      </c>
      <c r="M146" s="42">
        <v>150</v>
      </c>
      <c r="N146" s="42">
        <v>150</v>
      </c>
      <c r="O146" s="42">
        <v>0</v>
      </c>
      <c r="P146" s="42">
        <v>0</v>
      </c>
      <c r="Q146" s="42">
        <v>0</v>
      </c>
      <c r="R146" s="42">
        <v>0</v>
      </c>
      <c r="S146" s="2">
        <f t="shared" si="2"/>
        <v>600</v>
      </c>
    </row>
    <row r="147" spans="1:19" hidden="1" x14ac:dyDescent="0.3">
      <c r="A147" s="40" t="s">
        <v>2682</v>
      </c>
      <c r="B147" s="43" t="s">
        <v>2683</v>
      </c>
      <c r="C147" s="43" t="s">
        <v>80</v>
      </c>
      <c r="D147" s="43" t="s">
        <v>303</v>
      </c>
      <c r="E147" s="41">
        <v>61.07692307692308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180</v>
      </c>
      <c r="L147" s="42">
        <v>180</v>
      </c>
      <c r="M147" s="42">
        <v>180</v>
      </c>
      <c r="N147" s="42">
        <v>180</v>
      </c>
      <c r="O147" s="42">
        <v>0</v>
      </c>
      <c r="P147" s="42">
        <v>0</v>
      </c>
      <c r="Q147" s="42">
        <v>18</v>
      </c>
      <c r="R147" s="42">
        <v>18</v>
      </c>
      <c r="S147" s="2">
        <f t="shared" si="2"/>
        <v>756</v>
      </c>
    </row>
    <row r="148" spans="1:19" hidden="1" x14ac:dyDescent="0.3">
      <c r="A148" s="40" t="s">
        <v>2957</v>
      </c>
      <c r="B148" s="43" t="s">
        <v>2958</v>
      </c>
      <c r="C148" s="43" t="s">
        <v>12</v>
      </c>
      <c r="D148" s="43" t="s">
        <v>303</v>
      </c>
      <c r="E148" s="41">
        <v>14.23076923076923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42">
        <v>0</v>
      </c>
      <c r="R148" s="42">
        <v>0</v>
      </c>
      <c r="S148" s="2">
        <f t="shared" si="2"/>
        <v>0</v>
      </c>
    </row>
    <row r="149" spans="1:19" hidden="1" x14ac:dyDescent="0.3">
      <c r="A149" s="40" t="s">
        <v>1135</v>
      </c>
      <c r="B149" s="43" t="s">
        <v>1136</v>
      </c>
      <c r="C149" s="43" t="s">
        <v>125</v>
      </c>
      <c r="D149" s="43" t="s">
        <v>303</v>
      </c>
      <c r="E149" s="41">
        <v>1.7692307692307692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  <c r="P149" s="42">
        <v>0</v>
      </c>
      <c r="Q149" s="42">
        <v>0</v>
      </c>
      <c r="R149" s="42">
        <v>0</v>
      </c>
      <c r="S149" s="2">
        <f t="shared" si="2"/>
        <v>0</v>
      </c>
    </row>
    <row r="150" spans="1:19" hidden="1" x14ac:dyDescent="0.3">
      <c r="A150" s="40" t="s">
        <v>4135</v>
      </c>
      <c r="B150" s="43" t="s">
        <v>4136</v>
      </c>
      <c r="C150" s="43" t="s">
        <v>12</v>
      </c>
      <c r="D150" s="43" t="s">
        <v>303</v>
      </c>
      <c r="E150" s="41">
        <v>40.692307692307693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  <c r="P150" s="42">
        <v>0</v>
      </c>
      <c r="Q150" s="42">
        <v>0</v>
      </c>
      <c r="R150" s="42">
        <v>0</v>
      </c>
      <c r="S150" s="2">
        <f t="shared" si="2"/>
        <v>0</v>
      </c>
    </row>
    <row r="151" spans="1:19" hidden="1" x14ac:dyDescent="0.3">
      <c r="A151" s="40" t="s">
        <v>3032</v>
      </c>
      <c r="B151" s="43" t="s">
        <v>3033</v>
      </c>
      <c r="C151" s="43" t="s">
        <v>4137</v>
      </c>
      <c r="D151" s="43" t="s">
        <v>303</v>
      </c>
      <c r="E151" s="41">
        <v>86.730769230769226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  <c r="P151" s="42">
        <v>0</v>
      </c>
      <c r="Q151" s="42">
        <v>0</v>
      </c>
      <c r="R151" s="42">
        <v>0</v>
      </c>
      <c r="S151" s="2">
        <f t="shared" si="2"/>
        <v>0</v>
      </c>
    </row>
    <row r="152" spans="1:19" hidden="1" x14ac:dyDescent="0.3">
      <c r="A152" s="40" t="s">
        <v>4083</v>
      </c>
      <c r="B152" s="43" t="s">
        <v>4138</v>
      </c>
      <c r="C152" s="43" t="s">
        <v>59</v>
      </c>
      <c r="D152" s="43" t="s">
        <v>303</v>
      </c>
      <c r="E152" s="41">
        <v>349.03846153846155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  <c r="P152" s="42">
        <v>0</v>
      </c>
      <c r="Q152" s="42">
        <v>0</v>
      </c>
      <c r="R152" s="42">
        <v>0</v>
      </c>
      <c r="S152" s="2">
        <f t="shared" si="2"/>
        <v>0</v>
      </c>
    </row>
    <row r="153" spans="1:19" hidden="1" x14ac:dyDescent="0.3">
      <c r="A153" s="40" t="s">
        <v>2598</v>
      </c>
      <c r="B153" s="43" t="s">
        <v>2599</v>
      </c>
      <c r="C153" s="43" t="s">
        <v>12</v>
      </c>
      <c r="D153" s="43" t="s">
        <v>303</v>
      </c>
      <c r="E153" s="41">
        <v>31.807692307692307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42">
        <v>0</v>
      </c>
      <c r="R153" s="42">
        <v>0</v>
      </c>
      <c r="S153" s="2">
        <f t="shared" si="2"/>
        <v>0</v>
      </c>
    </row>
    <row r="154" spans="1:19" hidden="1" x14ac:dyDescent="0.3">
      <c r="A154" s="40" t="s">
        <v>2613</v>
      </c>
      <c r="B154" s="43" t="s">
        <v>2614</v>
      </c>
      <c r="C154" s="43" t="s">
        <v>12</v>
      </c>
      <c r="D154" s="43" t="s">
        <v>303</v>
      </c>
      <c r="E154" s="41">
        <v>28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42">
        <v>0</v>
      </c>
      <c r="R154" s="42">
        <v>0</v>
      </c>
      <c r="S154" s="2">
        <f t="shared" si="2"/>
        <v>0</v>
      </c>
    </row>
    <row r="155" spans="1:19" hidden="1" x14ac:dyDescent="0.3">
      <c r="A155" s="40" t="s">
        <v>2720</v>
      </c>
      <c r="B155" s="43" t="s">
        <v>2721</v>
      </c>
      <c r="C155" s="43" t="s">
        <v>12</v>
      </c>
      <c r="D155" s="43" t="s">
        <v>303</v>
      </c>
      <c r="E155" s="41">
        <v>50.92307692307692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42">
        <v>0</v>
      </c>
      <c r="R155" s="42">
        <v>0</v>
      </c>
      <c r="S155" s="2">
        <f t="shared" si="2"/>
        <v>0</v>
      </c>
    </row>
    <row r="156" spans="1:19" hidden="1" x14ac:dyDescent="0.3">
      <c r="A156" s="40" t="s">
        <v>2397</v>
      </c>
      <c r="B156" s="43" t="s">
        <v>2398</v>
      </c>
      <c r="C156" s="43" t="s">
        <v>12</v>
      </c>
      <c r="D156" s="43" t="s">
        <v>303</v>
      </c>
      <c r="E156" s="41">
        <v>27.5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0</v>
      </c>
      <c r="Q156" s="42">
        <v>0</v>
      </c>
      <c r="R156" s="42">
        <v>0</v>
      </c>
      <c r="S156" s="2">
        <f t="shared" si="2"/>
        <v>0</v>
      </c>
    </row>
    <row r="157" spans="1:19" hidden="1" x14ac:dyDescent="0.3">
      <c r="A157" s="40" t="s">
        <v>2711</v>
      </c>
      <c r="B157" s="43" t="s">
        <v>4139</v>
      </c>
      <c r="C157" s="43" t="s">
        <v>44</v>
      </c>
      <c r="D157" s="43" t="s">
        <v>303</v>
      </c>
      <c r="E157" s="41">
        <v>13.692307692307692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2">
        <f t="shared" si="2"/>
        <v>0</v>
      </c>
    </row>
    <row r="158" spans="1:19" hidden="1" x14ac:dyDescent="0.3">
      <c r="A158" s="40" t="s">
        <v>2762</v>
      </c>
      <c r="B158" s="43" t="s">
        <v>2763</v>
      </c>
      <c r="C158" s="43" t="s">
        <v>44</v>
      </c>
      <c r="D158" s="43" t="s">
        <v>303</v>
      </c>
      <c r="E158" s="41">
        <v>91.34615384615384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120</v>
      </c>
      <c r="L158" s="42">
        <v>120</v>
      </c>
      <c r="M158" s="42">
        <v>120</v>
      </c>
      <c r="N158" s="42">
        <v>120</v>
      </c>
      <c r="O158" s="42">
        <v>0</v>
      </c>
      <c r="P158" s="42">
        <v>0</v>
      </c>
      <c r="Q158" s="42">
        <v>12</v>
      </c>
      <c r="R158" s="42">
        <v>12</v>
      </c>
      <c r="S158" s="2">
        <f t="shared" si="2"/>
        <v>504</v>
      </c>
    </row>
    <row r="159" spans="1:19" hidden="1" x14ac:dyDescent="0.3">
      <c r="A159" s="40" t="s">
        <v>4013</v>
      </c>
      <c r="B159" s="43" t="s">
        <v>4140</v>
      </c>
      <c r="C159" s="43" t="s">
        <v>44</v>
      </c>
      <c r="D159" s="43" t="s">
        <v>303</v>
      </c>
      <c r="E159" s="41">
        <v>45.03846153846154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40</v>
      </c>
      <c r="P159" s="42">
        <v>40</v>
      </c>
      <c r="Q159" s="42">
        <v>40</v>
      </c>
      <c r="R159" s="42">
        <v>40</v>
      </c>
      <c r="S159" s="2">
        <f t="shared" si="2"/>
        <v>160</v>
      </c>
    </row>
    <row r="160" spans="1:19" hidden="1" x14ac:dyDescent="0.3">
      <c r="A160" s="40" t="s">
        <v>4061</v>
      </c>
      <c r="B160" s="43" t="s">
        <v>4062</v>
      </c>
      <c r="C160" s="43" t="s">
        <v>12</v>
      </c>
      <c r="D160" s="43" t="s">
        <v>303</v>
      </c>
      <c r="E160" s="41">
        <v>33.769230769230766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2">
        <f t="shared" si="2"/>
        <v>0</v>
      </c>
    </row>
    <row r="161" spans="1:19" hidden="1" x14ac:dyDescent="0.3">
      <c r="A161" s="40" t="s">
        <v>4141</v>
      </c>
      <c r="B161" s="43" t="s">
        <v>4142</v>
      </c>
      <c r="C161" s="43" t="s">
        <v>125</v>
      </c>
      <c r="D161" s="43" t="s">
        <v>303</v>
      </c>
      <c r="E161" s="41">
        <v>14.5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42">
        <v>0</v>
      </c>
      <c r="R161" s="42">
        <v>0</v>
      </c>
      <c r="S161" s="2">
        <f t="shared" si="2"/>
        <v>0</v>
      </c>
    </row>
    <row r="162" spans="1:19" hidden="1" x14ac:dyDescent="0.3">
      <c r="A162" s="40" t="s">
        <v>2760</v>
      </c>
      <c r="B162" s="43" t="s">
        <v>2761</v>
      </c>
      <c r="C162" s="43" t="s">
        <v>44</v>
      </c>
      <c r="D162" s="43" t="s">
        <v>303</v>
      </c>
      <c r="E162" s="41">
        <v>100.88461538461539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120</v>
      </c>
      <c r="L162" s="42">
        <v>120</v>
      </c>
      <c r="M162" s="42">
        <v>120</v>
      </c>
      <c r="N162" s="42">
        <v>120</v>
      </c>
      <c r="O162" s="42">
        <v>0</v>
      </c>
      <c r="P162" s="42">
        <v>0</v>
      </c>
      <c r="Q162" s="42">
        <v>12</v>
      </c>
      <c r="R162" s="42">
        <v>12</v>
      </c>
      <c r="S162" s="2">
        <f t="shared" si="2"/>
        <v>504</v>
      </c>
    </row>
    <row r="163" spans="1:19" hidden="1" x14ac:dyDescent="0.3">
      <c r="A163" s="40" t="s">
        <v>2582</v>
      </c>
      <c r="B163" s="43" t="s">
        <v>2583</v>
      </c>
      <c r="C163" s="43" t="s">
        <v>12</v>
      </c>
      <c r="D163" s="43" t="s">
        <v>303</v>
      </c>
      <c r="E163" s="41">
        <v>390.03846153846155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  <c r="P163" s="42">
        <v>0</v>
      </c>
      <c r="Q163" s="42">
        <v>0</v>
      </c>
      <c r="R163" s="42">
        <v>0</v>
      </c>
      <c r="S163" s="2">
        <f t="shared" si="2"/>
        <v>0</v>
      </c>
    </row>
    <row r="164" spans="1:19" hidden="1" x14ac:dyDescent="0.3">
      <c r="A164" s="40" t="s">
        <v>4018</v>
      </c>
      <c r="B164" s="43" t="s">
        <v>4143</v>
      </c>
      <c r="C164" s="43" t="s">
        <v>44</v>
      </c>
      <c r="D164" s="43" t="s">
        <v>303</v>
      </c>
      <c r="E164" s="41">
        <v>18.807692307692307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90</v>
      </c>
      <c r="P164" s="42">
        <v>90</v>
      </c>
      <c r="Q164" s="42">
        <v>90</v>
      </c>
      <c r="R164" s="42">
        <v>90</v>
      </c>
      <c r="S164" s="2">
        <f t="shared" si="2"/>
        <v>360</v>
      </c>
    </row>
    <row r="165" spans="1:19" hidden="1" x14ac:dyDescent="0.3">
      <c r="A165" s="40" t="s">
        <v>2600</v>
      </c>
      <c r="B165" s="43" t="s">
        <v>4144</v>
      </c>
      <c r="C165" s="43" t="s">
        <v>80</v>
      </c>
      <c r="D165" s="43" t="s">
        <v>303</v>
      </c>
      <c r="E165" s="41">
        <v>214.34615384615384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42">
        <v>0</v>
      </c>
      <c r="R165" s="42">
        <v>0</v>
      </c>
      <c r="S165" s="2">
        <f t="shared" si="2"/>
        <v>0</v>
      </c>
    </row>
    <row r="166" spans="1:19" hidden="1" x14ac:dyDescent="0.3">
      <c r="A166" s="40" t="s">
        <v>2575</v>
      </c>
      <c r="B166" s="43" t="s">
        <v>4145</v>
      </c>
      <c r="C166" s="43" t="s">
        <v>59</v>
      </c>
      <c r="D166" s="43" t="s">
        <v>303</v>
      </c>
      <c r="E166" s="41">
        <v>718.92307692307691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42">
        <v>0</v>
      </c>
      <c r="R166" s="42">
        <v>0</v>
      </c>
      <c r="S166" s="2">
        <f t="shared" si="2"/>
        <v>0</v>
      </c>
    </row>
    <row r="167" spans="1:19" hidden="1" x14ac:dyDescent="0.3">
      <c r="A167" s="40" t="s">
        <v>2724</v>
      </c>
      <c r="B167" s="43" t="s">
        <v>2725</v>
      </c>
      <c r="C167" s="43" t="s">
        <v>12</v>
      </c>
      <c r="D167" s="43" t="s">
        <v>303</v>
      </c>
      <c r="E167" s="41">
        <v>79.807692307692307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120</v>
      </c>
      <c r="L167" s="42">
        <v>120</v>
      </c>
      <c r="M167" s="42">
        <v>120</v>
      </c>
      <c r="N167" s="42">
        <v>120</v>
      </c>
      <c r="O167" s="42">
        <v>0</v>
      </c>
      <c r="P167" s="42">
        <v>0</v>
      </c>
      <c r="Q167" s="42">
        <v>12</v>
      </c>
      <c r="R167" s="42">
        <v>12</v>
      </c>
      <c r="S167" s="2">
        <f t="shared" si="2"/>
        <v>504</v>
      </c>
    </row>
    <row r="168" spans="1:19" hidden="1" x14ac:dyDescent="0.3">
      <c r="A168" s="40" t="s">
        <v>2671</v>
      </c>
      <c r="B168" s="43" t="s">
        <v>2672</v>
      </c>
      <c r="C168" s="43" t="s">
        <v>12</v>
      </c>
      <c r="D168" s="43" t="s">
        <v>303</v>
      </c>
      <c r="E168" s="41">
        <v>18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42">
        <v>0</v>
      </c>
      <c r="R168" s="42">
        <v>0</v>
      </c>
      <c r="S168" s="2">
        <f t="shared" si="2"/>
        <v>0</v>
      </c>
    </row>
    <row r="169" spans="1:19" hidden="1" x14ac:dyDescent="0.3">
      <c r="A169" s="40" t="s">
        <v>2349</v>
      </c>
      <c r="B169" s="43" t="s">
        <v>4146</v>
      </c>
      <c r="C169" s="43" t="s">
        <v>44</v>
      </c>
      <c r="D169" s="43" t="s">
        <v>303</v>
      </c>
      <c r="E169" s="41">
        <v>14.73076923076923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42">
        <v>0</v>
      </c>
      <c r="R169" s="42">
        <v>0</v>
      </c>
      <c r="S169" s="2">
        <f t="shared" si="2"/>
        <v>0</v>
      </c>
    </row>
    <row r="170" spans="1:19" hidden="1" x14ac:dyDescent="0.3">
      <c r="A170" s="40" t="s">
        <v>4023</v>
      </c>
      <c r="B170" s="43" t="s">
        <v>4024</v>
      </c>
      <c r="C170" s="43" t="s">
        <v>44</v>
      </c>
      <c r="D170" s="43" t="s">
        <v>303</v>
      </c>
      <c r="E170" s="41">
        <v>34.42307692307692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42">
        <v>0</v>
      </c>
      <c r="R170" s="42">
        <v>0</v>
      </c>
      <c r="S170" s="2">
        <f t="shared" si="2"/>
        <v>0</v>
      </c>
    </row>
    <row r="171" spans="1:19" hidden="1" x14ac:dyDescent="0.3">
      <c r="A171" s="40" t="s">
        <v>4019</v>
      </c>
      <c r="B171" s="43" t="s">
        <v>4020</v>
      </c>
      <c r="C171" s="43" t="s">
        <v>44</v>
      </c>
      <c r="D171" s="43" t="s">
        <v>303</v>
      </c>
      <c r="E171" s="41">
        <v>27.23076923076923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48</v>
      </c>
      <c r="P171" s="42">
        <v>48</v>
      </c>
      <c r="Q171" s="42">
        <v>48</v>
      </c>
      <c r="R171" s="42">
        <v>48</v>
      </c>
      <c r="S171" s="2">
        <f t="shared" si="2"/>
        <v>192</v>
      </c>
    </row>
    <row r="172" spans="1:19" hidden="1" x14ac:dyDescent="0.3">
      <c r="A172" s="40" t="s">
        <v>4042</v>
      </c>
      <c r="B172" s="43" t="s">
        <v>4043</v>
      </c>
      <c r="C172" s="43" t="s">
        <v>59</v>
      </c>
      <c r="D172" s="43" t="s">
        <v>303</v>
      </c>
      <c r="E172" s="41">
        <v>817.80769230769226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42">
        <v>0</v>
      </c>
      <c r="R172" s="42">
        <v>0</v>
      </c>
      <c r="S172" s="2">
        <f t="shared" si="2"/>
        <v>0</v>
      </c>
    </row>
    <row r="173" spans="1:19" hidden="1" x14ac:dyDescent="0.3">
      <c r="A173" s="40" t="s">
        <v>4100</v>
      </c>
      <c r="B173" s="43" t="s">
        <v>4147</v>
      </c>
      <c r="C173" s="43" t="s">
        <v>12</v>
      </c>
      <c r="D173" s="43" t="s">
        <v>303</v>
      </c>
      <c r="E173" s="41">
        <v>11.807692307692308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42">
        <v>0</v>
      </c>
      <c r="R173" s="42">
        <v>0</v>
      </c>
      <c r="S173" s="2">
        <f t="shared" si="2"/>
        <v>0</v>
      </c>
    </row>
    <row r="174" spans="1:19" hidden="1" x14ac:dyDescent="0.3">
      <c r="A174" s="40" t="s">
        <v>2714</v>
      </c>
      <c r="B174" s="43" t="s">
        <v>4148</v>
      </c>
      <c r="C174" s="43" t="s">
        <v>44</v>
      </c>
      <c r="D174" s="43" t="s">
        <v>303</v>
      </c>
      <c r="E174" s="41">
        <v>41.5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42">
        <v>0</v>
      </c>
      <c r="R174" s="42">
        <v>0</v>
      </c>
      <c r="S174" s="2">
        <f t="shared" si="2"/>
        <v>0</v>
      </c>
    </row>
    <row r="175" spans="1:19" hidden="1" x14ac:dyDescent="0.3">
      <c r="A175" s="40" t="s">
        <v>2633</v>
      </c>
      <c r="B175" s="43" t="s">
        <v>2634</v>
      </c>
      <c r="C175" s="43" t="s">
        <v>12</v>
      </c>
      <c r="D175" s="43" t="s">
        <v>303</v>
      </c>
      <c r="E175" s="41">
        <v>26.153846153846153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42">
        <v>0</v>
      </c>
      <c r="R175" s="42">
        <v>0</v>
      </c>
      <c r="S175" s="2">
        <f t="shared" si="2"/>
        <v>0</v>
      </c>
    </row>
    <row r="176" spans="1:19" hidden="1" x14ac:dyDescent="0.3">
      <c r="A176" s="40" t="s">
        <v>2663</v>
      </c>
      <c r="B176" s="43" t="s">
        <v>2664</v>
      </c>
      <c r="C176" s="43" t="s">
        <v>12</v>
      </c>
      <c r="D176" s="43" t="s">
        <v>303</v>
      </c>
      <c r="E176" s="41">
        <v>16.615384615384617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42">
        <v>0</v>
      </c>
      <c r="R176" s="42">
        <v>0</v>
      </c>
      <c r="S176" s="2">
        <f t="shared" si="2"/>
        <v>0</v>
      </c>
    </row>
    <row r="177" spans="1:19" hidden="1" x14ac:dyDescent="0.3">
      <c r="A177" s="40" t="s">
        <v>2615</v>
      </c>
      <c r="B177" s="43" t="s">
        <v>2616</v>
      </c>
      <c r="C177" s="43" t="s">
        <v>12</v>
      </c>
      <c r="D177" s="43" t="s">
        <v>303</v>
      </c>
      <c r="E177" s="41">
        <v>13.576923076923077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  <c r="P177" s="42">
        <v>0</v>
      </c>
      <c r="Q177" s="42">
        <v>0</v>
      </c>
      <c r="R177" s="42">
        <v>0</v>
      </c>
      <c r="S177" s="2">
        <f t="shared" si="2"/>
        <v>0</v>
      </c>
    </row>
    <row r="178" spans="1:19" hidden="1" x14ac:dyDescent="0.3">
      <c r="A178" s="40" t="s">
        <v>4021</v>
      </c>
      <c r="B178" s="43" t="s">
        <v>4022</v>
      </c>
      <c r="C178" s="43" t="s">
        <v>44</v>
      </c>
      <c r="D178" s="43" t="s">
        <v>303</v>
      </c>
      <c r="E178" s="41">
        <v>52.192307692307693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42">
        <v>0</v>
      </c>
      <c r="R178" s="42">
        <v>0</v>
      </c>
      <c r="S178" s="2">
        <f t="shared" si="2"/>
        <v>0</v>
      </c>
    </row>
    <row r="179" spans="1:19" hidden="1" x14ac:dyDescent="0.3">
      <c r="A179" s="40" t="s">
        <v>3036</v>
      </c>
      <c r="B179" s="43" t="s">
        <v>3037</v>
      </c>
      <c r="C179" s="43" t="s">
        <v>4137</v>
      </c>
      <c r="D179" s="43" t="s">
        <v>303</v>
      </c>
      <c r="E179" s="41">
        <v>55.384615384615387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2">
        <v>0</v>
      </c>
      <c r="P179" s="42">
        <v>0</v>
      </c>
      <c r="Q179" s="42">
        <v>0</v>
      </c>
      <c r="R179" s="42">
        <v>0</v>
      </c>
      <c r="S179" s="2">
        <f t="shared" si="2"/>
        <v>0</v>
      </c>
    </row>
    <row r="180" spans="1:19" hidden="1" x14ac:dyDescent="0.3">
      <c r="A180" s="40" t="s">
        <v>2693</v>
      </c>
      <c r="B180" s="43" t="s">
        <v>2694</v>
      </c>
      <c r="C180" s="43" t="s">
        <v>12</v>
      </c>
      <c r="D180" s="43" t="s">
        <v>303</v>
      </c>
      <c r="E180" s="41">
        <v>434.84615384615387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240</v>
      </c>
      <c r="L180" s="42">
        <v>240</v>
      </c>
      <c r="M180" s="42">
        <v>240</v>
      </c>
      <c r="N180" s="42">
        <v>240</v>
      </c>
      <c r="O180" s="42">
        <v>0</v>
      </c>
      <c r="P180" s="42">
        <v>0</v>
      </c>
      <c r="Q180" s="42">
        <v>24</v>
      </c>
      <c r="R180" s="42">
        <v>24</v>
      </c>
      <c r="S180" s="2">
        <f t="shared" si="2"/>
        <v>1008</v>
      </c>
    </row>
    <row r="181" spans="1:19" hidden="1" x14ac:dyDescent="0.3">
      <c r="A181" s="40" t="s">
        <v>2639</v>
      </c>
      <c r="B181" s="43" t="s">
        <v>2640</v>
      </c>
      <c r="C181" s="43" t="s">
        <v>12</v>
      </c>
      <c r="D181" s="43" t="s">
        <v>303</v>
      </c>
      <c r="E181" s="41">
        <v>46.5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2">
        <v>0</v>
      </c>
      <c r="P181" s="42">
        <v>0</v>
      </c>
      <c r="Q181" s="42">
        <v>0</v>
      </c>
      <c r="R181" s="42">
        <v>0</v>
      </c>
      <c r="S181" s="2">
        <f t="shared" si="2"/>
        <v>0</v>
      </c>
    </row>
    <row r="182" spans="1:19" hidden="1" x14ac:dyDescent="0.3">
      <c r="A182" s="40" t="s">
        <v>4017</v>
      </c>
      <c r="B182" s="43" t="s">
        <v>4149</v>
      </c>
      <c r="C182" s="43" t="s">
        <v>44</v>
      </c>
      <c r="D182" s="43" t="s">
        <v>303</v>
      </c>
      <c r="E182" s="41">
        <v>20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42">
        <v>0</v>
      </c>
      <c r="R182" s="42">
        <v>0</v>
      </c>
      <c r="S182" s="2">
        <f t="shared" si="2"/>
        <v>0</v>
      </c>
    </row>
    <row r="183" spans="1:19" hidden="1" x14ac:dyDescent="0.3">
      <c r="A183" s="40" t="s">
        <v>4014</v>
      </c>
      <c r="B183" s="43" t="s">
        <v>4150</v>
      </c>
      <c r="C183" s="43" t="s">
        <v>44</v>
      </c>
      <c r="D183" s="43" t="s">
        <v>303</v>
      </c>
      <c r="E183" s="41">
        <v>31.115384615384617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42">
        <v>0</v>
      </c>
      <c r="R183" s="42">
        <v>0</v>
      </c>
      <c r="S183" s="2">
        <f t="shared" si="2"/>
        <v>0</v>
      </c>
    </row>
    <row r="184" spans="1:19" hidden="1" x14ac:dyDescent="0.3">
      <c r="A184" s="40" t="s">
        <v>3034</v>
      </c>
      <c r="B184" s="43" t="s">
        <v>3035</v>
      </c>
      <c r="C184" s="43" t="s">
        <v>4137</v>
      </c>
      <c r="D184" s="43" t="s">
        <v>303</v>
      </c>
      <c r="E184" s="41">
        <v>66.42307692307692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  <c r="P184" s="42">
        <v>0</v>
      </c>
      <c r="Q184" s="42">
        <v>0</v>
      </c>
      <c r="R184" s="42">
        <v>0</v>
      </c>
      <c r="S184" s="2">
        <f t="shared" si="2"/>
        <v>0</v>
      </c>
    </row>
    <row r="185" spans="1:19" hidden="1" x14ac:dyDescent="0.3">
      <c r="A185" s="40" t="s">
        <v>2697</v>
      </c>
      <c r="B185" s="43" t="s">
        <v>4151</v>
      </c>
      <c r="C185" s="43" t="s">
        <v>80</v>
      </c>
      <c r="D185" s="43" t="s">
        <v>303</v>
      </c>
      <c r="E185" s="41">
        <v>183.38461538461539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42">
        <v>0</v>
      </c>
      <c r="R185" s="42">
        <v>0</v>
      </c>
      <c r="S185" s="2">
        <f t="shared" si="2"/>
        <v>0</v>
      </c>
    </row>
    <row r="186" spans="1:19" hidden="1" x14ac:dyDescent="0.3">
      <c r="A186" s="40" t="s">
        <v>2603</v>
      </c>
      <c r="B186" s="43" t="s">
        <v>2604</v>
      </c>
      <c r="C186" s="43" t="s">
        <v>44</v>
      </c>
      <c r="D186" s="43" t="s">
        <v>303</v>
      </c>
      <c r="E186" s="41">
        <v>265.92307692307691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42">
        <v>0</v>
      </c>
      <c r="M186" s="42">
        <v>0</v>
      </c>
      <c r="N186" s="42">
        <v>0</v>
      </c>
      <c r="O186" s="42">
        <v>0</v>
      </c>
      <c r="P186" s="42">
        <v>0</v>
      </c>
      <c r="Q186" s="42">
        <v>0</v>
      </c>
      <c r="R186" s="42">
        <v>0</v>
      </c>
      <c r="S186" s="2">
        <f t="shared" si="2"/>
        <v>0</v>
      </c>
    </row>
    <row r="187" spans="1:19" hidden="1" x14ac:dyDescent="0.3">
      <c r="A187" s="40" t="s">
        <v>2356</v>
      </c>
      <c r="B187" s="43" t="s">
        <v>2357</v>
      </c>
      <c r="C187" s="43" t="s">
        <v>12</v>
      </c>
      <c r="D187" s="43" t="s">
        <v>303</v>
      </c>
      <c r="E187" s="41">
        <v>6.5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42">
        <v>0</v>
      </c>
      <c r="R187" s="42">
        <v>0</v>
      </c>
      <c r="S187" s="2">
        <f t="shared" si="2"/>
        <v>0</v>
      </c>
    </row>
    <row r="188" spans="1:19" hidden="1" x14ac:dyDescent="0.3">
      <c r="A188" s="40" t="s">
        <v>3977</v>
      </c>
      <c r="B188" s="43" t="s">
        <v>3978</v>
      </c>
      <c r="C188" s="43" t="s">
        <v>80</v>
      </c>
      <c r="D188" s="43" t="s">
        <v>303</v>
      </c>
      <c r="E188" s="41">
        <v>150.42307692307693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180</v>
      </c>
      <c r="L188" s="42">
        <v>180</v>
      </c>
      <c r="M188" s="42">
        <v>180</v>
      </c>
      <c r="N188" s="42">
        <v>180</v>
      </c>
      <c r="O188" s="42">
        <v>0</v>
      </c>
      <c r="P188" s="42">
        <v>0</v>
      </c>
      <c r="Q188" s="42">
        <v>18</v>
      </c>
      <c r="R188" s="42">
        <v>18</v>
      </c>
      <c r="S188" s="2">
        <f t="shared" si="2"/>
        <v>756</v>
      </c>
    </row>
    <row r="189" spans="1:19" hidden="1" x14ac:dyDescent="0.3">
      <c r="A189" s="40" t="s">
        <v>3087</v>
      </c>
      <c r="B189" s="43" t="s">
        <v>3088</v>
      </c>
      <c r="C189" s="43" t="s">
        <v>4137</v>
      </c>
      <c r="D189" s="43" t="s">
        <v>303</v>
      </c>
      <c r="E189" s="41">
        <v>171.80769230769232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42">
        <v>0</v>
      </c>
      <c r="R189" s="42">
        <v>0</v>
      </c>
      <c r="S189" s="2">
        <f t="shared" si="2"/>
        <v>0</v>
      </c>
    </row>
    <row r="190" spans="1:19" hidden="1" x14ac:dyDescent="0.3">
      <c r="A190" s="40" t="s">
        <v>4063</v>
      </c>
      <c r="B190" s="43" t="s">
        <v>4064</v>
      </c>
      <c r="C190" s="43" t="s">
        <v>44</v>
      </c>
      <c r="D190" s="43" t="s">
        <v>303</v>
      </c>
      <c r="E190" s="41">
        <v>13.346153846153847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42">
        <v>0</v>
      </c>
      <c r="R190" s="42">
        <v>0</v>
      </c>
      <c r="S190" s="2">
        <f t="shared" si="2"/>
        <v>0</v>
      </c>
    </row>
    <row r="191" spans="1:19" hidden="1" x14ac:dyDescent="0.3">
      <c r="A191" s="40" t="s">
        <v>2773</v>
      </c>
      <c r="B191" s="43" t="s">
        <v>4129</v>
      </c>
      <c r="C191" s="43" t="s">
        <v>44</v>
      </c>
      <c r="D191" s="43" t="s">
        <v>303</v>
      </c>
      <c r="E191" s="41">
        <v>20.153846153846153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42">
        <v>0</v>
      </c>
      <c r="R191" s="42">
        <v>0</v>
      </c>
      <c r="S191" s="2">
        <f t="shared" si="2"/>
        <v>0</v>
      </c>
    </row>
    <row r="192" spans="1:19" hidden="1" x14ac:dyDescent="0.3">
      <c r="A192" s="40" t="s">
        <v>2299</v>
      </c>
      <c r="B192" s="43" t="s">
        <v>2300</v>
      </c>
      <c r="C192" s="43" t="s">
        <v>12</v>
      </c>
      <c r="D192" s="43" t="s">
        <v>303</v>
      </c>
      <c r="E192" s="41">
        <v>11.153846153846153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42">
        <v>0</v>
      </c>
      <c r="R192" s="42">
        <v>0</v>
      </c>
      <c r="S192" s="2">
        <f t="shared" si="2"/>
        <v>0</v>
      </c>
    </row>
    <row r="193" spans="1:19" hidden="1" x14ac:dyDescent="0.3">
      <c r="A193" s="40" t="s">
        <v>1494</v>
      </c>
      <c r="B193" s="43" t="s">
        <v>1495</v>
      </c>
      <c r="C193" s="43" t="s">
        <v>125</v>
      </c>
      <c r="D193" s="43" t="s">
        <v>303</v>
      </c>
      <c r="E193" s="41">
        <v>37.346153846153847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42">
        <v>0</v>
      </c>
      <c r="R193" s="42">
        <v>0</v>
      </c>
      <c r="S193" s="2">
        <f t="shared" si="2"/>
        <v>0</v>
      </c>
    </row>
    <row r="194" spans="1:19" hidden="1" x14ac:dyDescent="0.3">
      <c r="A194" s="40" t="s">
        <v>2785</v>
      </c>
      <c r="B194" s="43" t="s">
        <v>2786</v>
      </c>
      <c r="C194" s="43" t="s">
        <v>12</v>
      </c>
      <c r="D194" s="43" t="s">
        <v>303</v>
      </c>
      <c r="E194" s="41">
        <v>374.30769230769232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240</v>
      </c>
      <c r="L194" s="42">
        <v>240</v>
      </c>
      <c r="M194" s="42">
        <v>240</v>
      </c>
      <c r="N194" s="42">
        <v>240</v>
      </c>
      <c r="O194" s="42">
        <v>0</v>
      </c>
      <c r="P194" s="42">
        <v>0</v>
      </c>
      <c r="Q194" s="42">
        <v>24</v>
      </c>
      <c r="R194" s="42">
        <v>24</v>
      </c>
      <c r="S194" s="2">
        <f t="shared" si="2"/>
        <v>1008</v>
      </c>
    </row>
    <row r="195" spans="1:19" hidden="1" x14ac:dyDescent="0.3">
      <c r="A195" s="40" t="s">
        <v>1140</v>
      </c>
      <c r="B195" s="43" t="s">
        <v>1141</v>
      </c>
      <c r="C195" s="43" t="s">
        <v>125</v>
      </c>
      <c r="D195" s="43" t="s">
        <v>303</v>
      </c>
      <c r="E195" s="41">
        <v>1.2307692307692308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  <c r="P195" s="42">
        <v>0</v>
      </c>
      <c r="Q195" s="42">
        <v>0</v>
      </c>
      <c r="R195" s="42">
        <v>0</v>
      </c>
      <c r="S195" s="2">
        <f t="shared" ref="S195:S258" si="3">SUM(F195:R195)</f>
        <v>0</v>
      </c>
    </row>
    <row r="196" spans="1:19" hidden="1" x14ac:dyDescent="0.3">
      <c r="A196" s="40" t="s">
        <v>2329</v>
      </c>
      <c r="B196" s="43" t="s">
        <v>2330</v>
      </c>
      <c r="C196" s="43" t="s">
        <v>12</v>
      </c>
      <c r="D196" s="43" t="s">
        <v>303</v>
      </c>
      <c r="E196" s="41">
        <v>7.884615384615385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42">
        <v>0</v>
      </c>
      <c r="R196" s="42">
        <v>0</v>
      </c>
      <c r="S196" s="2">
        <f t="shared" si="3"/>
        <v>0</v>
      </c>
    </row>
    <row r="197" spans="1:19" hidden="1" x14ac:dyDescent="0.3">
      <c r="A197" s="40" t="s">
        <v>2601</v>
      </c>
      <c r="B197" s="43" t="s">
        <v>2602</v>
      </c>
      <c r="C197" s="43" t="s">
        <v>44</v>
      </c>
      <c r="D197" s="43" t="s">
        <v>303</v>
      </c>
      <c r="E197" s="41">
        <v>276.34615384615387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42">
        <v>0</v>
      </c>
      <c r="M197" s="42">
        <v>0</v>
      </c>
      <c r="N197" s="42">
        <v>0</v>
      </c>
      <c r="O197" s="42">
        <v>0</v>
      </c>
      <c r="P197" s="42">
        <v>0</v>
      </c>
      <c r="Q197" s="42">
        <v>0</v>
      </c>
      <c r="R197" s="42">
        <v>0</v>
      </c>
      <c r="S197" s="2">
        <f t="shared" si="3"/>
        <v>0</v>
      </c>
    </row>
    <row r="198" spans="1:19" hidden="1" x14ac:dyDescent="0.3">
      <c r="A198" s="40" t="s">
        <v>2637</v>
      </c>
      <c r="B198" s="43" t="s">
        <v>2638</v>
      </c>
      <c r="C198" s="43" t="s">
        <v>12</v>
      </c>
      <c r="D198" s="43" t="s">
        <v>303</v>
      </c>
      <c r="E198" s="41">
        <v>11.576923076923077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42">
        <v>0</v>
      </c>
      <c r="R198" s="42">
        <v>0</v>
      </c>
      <c r="S198" s="2">
        <f t="shared" si="3"/>
        <v>0</v>
      </c>
    </row>
    <row r="199" spans="1:19" hidden="1" x14ac:dyDescent="0.3">
      <c r="A199" s="40" t="s">
        <v>2816</v>
      </c>
      <c r="B199" s="43" t="s">
        <v>2817</v>
      </c>
      <c r="C199" s="43" t="s">
        <v>44</v>
      </c>
      <c r="D199" s="43" t="s">
        <v>303</v>
      </c>
      <c r="E199" s="41">
        <v>23.115384615384617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60</v>
      </c>
      <c r="L199" s="42">
        <v>60</v>
      </c>
      <c r="M199" s="42">
        <v>60</v>
      </c>
      <c r="N199" s="42">
        <v>60</v>
      </c>
      <c r="O199" s="42">
        <v>0</v>
      </c>
      <c r="P199" s="42">
        <v>0</v>
      </c>
      <c r="Q199" s="42">
        <v>6</v>
      </c>
      <c r="R199" s="42">
        <v>6</v>
      </c>
      <c r="S199" s="2">
        <f t="shared" si="3"/>
        <v>252</v>
      </c>
    </row>
    <row r="200" spans="1:19" hidden="1" x14ac:dyDescent="0.3">
      <c r="A200" s="40" t="s">
        <v>3051</v>
      </c>
      <c r="B200" s="43" t="s">
        <v>3052</v>
      </c>
      <c r="C200" s="43" t="s">
        <v>4137</v>
      </c>
      <c r="D200" s="43" t="s">
        <v>303</v>
      </c>
      <c r="E200" s="41">
        <v>64.65384615384616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2">
        <f t="shared" si="3"/>
        <v>0</v>
      </c>
    </row>
    <row r="201" spans="1:19" hidden="1" x14ac:dyDescent="0.3">
      <c r="A201" s="40" t="s">
        <v>2369</v>
      </c>
      <c r="B201" s="43" t="s">
        <v>2370</v>
      </c>
      <c r="C201" s="43" t="s">
        <v>12</v>
      </c>
      <c r="D201" s="43" t="s">
        <v>303</v>
      </c>
      <c r="E201" s="41">
        <v>9.2692307692307701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0</v>
      </c>
      <c r="Q201" s="42">
        <v>0</v>
      </c>
      <c r="R201" s="42">
        <v>0</v>
      </c>
      <c r="S201" s="2">
        <f t="shared" si="3"/>
        <v>0</v>
      </c>
    </row>
    <row r="202" spans="1:19" hidden="1" x14ac:dyDescent="0.3">
      <c r="A202" s="40" t="s">
        <v>1771</v>
      </c>
      <c r="B202" s="43" t="s">
        <v>1772</v>
      </c>
      <c r="C202" s="43" t="s">
        <v>59</v>
      </c>
      <c r="D202" s="43" t="s">
        <v>303</v>
      </c>
      <c r="E202" s="41">
        <v>210.61538461538461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  <c r="P202" s="42">
        <v>0</v>
      </c>
      <c r="Q202" s="42">
        <v>0</v>
      </c>
      <c r="R202" s="42">
        <v>0</v>
      </c>
      <c r="S202" s="2">
        <f t="shared" si="3"/>
        <v>0</v>
      </c>
    </row>
    <row r="203" spans="1:19" hidden="1" x14ac:dyDescent="0.3">
      <c r="A203" s="40" t="s">
        <v>844</v>
      </c>
      <c r="B203" s="43" t="s">
        <v>845</v>
      </c>
      <c r="C203" s="43" t="s">
        <v>125</v>
      </c>
      <c r="D203" s="43" t="s">
        <v>303</v>
      </c>
      <c r="E203" s="41">
        <v>15.692307692307692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2">
        <v>0</v>
      </c>
      <c r="Q203" s="42">
        <v>0</v>
      </c>
      <c r="R203" s="42">
        <v>0</v>
      </c>
      <c r="S203" s="2">
        <f t="shared" si="3"/>
        <v>0</v>
      </c>
    </row>
    <row r="204" spans="1:19" hidden="1" x14ac:dyDescent="0.3">
      <c r="A204" s="40" t="s">
        <v>4047</v>
      </c>
      <c r="B204" s="43" t="s">
        <v>4048</v>
      </c>
      <c r="C204" s="43" t="s">
        <v>12</v>
      </c>
      <c r="D204" s="43" t="s">
        <v>303</v>
      </c>
      <c r="E204" s="41">
        <v>10.423076923076923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  <c r="P204" s="42">
        <v>0</v>
      </c>
      <c r="Q204" s="42">
        <v>0</v>
      </c>
      <c r="R204" s="42">
        <v>0</v>
      </c>
      <c r="S204" s="2">
        <f t="shared" si="3"/>
        <v>0</v>
      </c>
    </row>
    <row r="205" spans="1:19" hidden="1" x14ac:dyDescent="0.3">
      <c r="A205" s="40" t="s">
        <v>846</v>
      </c>
      <c r="B205" s="43" t="s">
        <v>847</v>
      </c>
      <c r="C205" s="43" t="s">
        <v>125</v>
      </c>
      <c r="D205" s="43" t="s">
        <v>303</v>
      </c>
      <c r="E205" s="41">
        <v>9.3461538461538467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42">
        <v>0</v>
      </c>
      <c r="M205" s="42">
        <v>0</v>
      </c>
      <c r="N205" s="42">
        <v>0</v>
      </c>
      <c r="O205" s="42">
        <v>0</v>
      </c>
      <c r="P205" s="42">
        <v>0</v>
      </c>
      <c r="Q205" s="42">
        <v>0</v>
      </c>
      <c r="R205" s="42">
        <v>0</v>
      </c>
      <c r="S205" s="2">
        <f t="shared" si="3"/>
        <v>0</v>
      </c>
    </row>
    <row r="206" spans="1:19" hidden="1" x14ac:dyDescent="0.3">
      <c r="A206" s="40" t="s">
        <v>2588</v>
      </c>
      <c r="B206" s="43" t="s">
        <v>2589</v>
      </c>
      <c r="C206" s="43" t="s">
        <v>80</v>
      </c>
      <c r="D206" s="43" t="s">
        <v>303</v>
      </c>
      <c r="E206" s="41">
        <v>179.76923076923077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42">
        <v>0</v>
      </c>
      <c r="R206" s="42">
        <v>0</v>
      </c>
      <c r="S206" s="2">
        <f t="shared" si="3"/>
        <v>0</v>
      </c>
    </row>
    <row r="207" spans="1:19" hidden="1" x14ac:dyDescent="0.3">
      <c r="A207" s="40" t="s">
        <v>2820</v>
      </c>
      <c r="B207" s="43" t="s">
        <v>2821</v>
      </c>
      <c r="C207" s="43" t="s">
        <v>44</v>
      </c>
      <c r="D207" s="43" t="s">
        <v>303</v>
      </c>
      <c r="E207" s="41">
        <v>22.192307692307693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  <c r="P207" s="42">
        <v>0</v>
      </c>
      <c r="Q207" s="42">
        <v>0</v>
      </c>
      <c r="R207" s="42">
        <v>0</v>
      </c>
      <c r="S207" s="2">
        <f t="shared" si="3"/>
        <v>0</v>
      </c>
    </row>
    <row r="208" spans="1:19" hidden="1" x14ac:dyDescent="0.3">
      <c r="A208" s="40" t="s">
        <v>2669</v>
      </c>
      <c r="B208" s="43" t="s">
        <v>2670</v>
      </c>
      <c r="C208" s="43" t="s">
        <v>80</v>
      </c>
      <c r="D208" s="43" t="s">
        <v>303</v>
      </c>
      <c r="E208" s="41">
        <v>30.73076923076923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2">
        <v>0</v>
      </c>
      <c r="R208" s="42">
        <v>0</v>
      </c>
      <c r="S208" s="2">
        <f t="shared" si="3"/>
        <v>0</v>
      </c>
    </row>
    <row r="209" spans="1:19" hidden="1" x14ac:dyDescent="0.3">
      <c r="A209" s="40" t="s">
        <v>2705</v>
      </c>
      <c r="B209" s="43" t="s">
        <v>4152</v>
      </c>
      <c r="C209" s="43" t="s">
        <v>44</v>
      </c>
      <c r="D209" s="43" t="s">
        <v>303</v>
      </c>
      <c r="E209" s="41">
        <v>31.653846153846153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  <c r="P209" s="42">
        <v>0</v>
      </c>
      <c r="Q209" s="42">
        <v>0</v>
      </c>
      <c r="R209" s="42">
        <v>0</v>
      </c>
      <c r="S209" s="2">
        <f t="shared" si="3"/>
        <v>0</v>
      </c>
    </row>
    <row r="210" spans="1:19" hidden="1" x14ac:dyDescent="0.3">
      <c r="A210" s="40" t="s">
        <v>4055</v>
      </c>
      <c r="B210" s="43" t="s">
        <v>4056</v>
      </c>
      <c r="C210" s="43" t="s">
        <v>12</v>
      </c>
      <c r="D210" s="43" t="s">
        <v>303</v>
      </c>
      <c r="E210" s="41">
        <v>9.3076923076923084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42">
        <v>0</v>
      </c>
      <c r="R210" s="42">
        <v>0</v>
      </c>
      <c r="S210" s="2">
        <f t="shared" si="3"/>
        <v>0</v>
      </c>
    </row>
    <row r="211" spans="1:19" hidden="1" x14ac:dyDescent="0.3">
      <c r="A211" s="40" t="s">
        <v>2554</v>
      </c>
      <c r="B211" s="43" t="s">
        <v>2555</v>
      </c>
      <c r="C211" s="43" t="s">
        <v>80</v>
      </c>
      <c r="D211" s="43" t="s">
        <v>303</v>
      </c>
      <c r="E211" s="41">
        <v>46.192307692307693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  <c r="P211" s="42">
        <v>0</v>
      </c>
      <c r="Q211" s="42">
        <v>0</v>
      </c>
      <c r="R211" s="42">
        <v>0</v>
      </c>
      <c r="S211" s="2">
        <f t="shared" si="3"/>
        <v>0</v>
      </c>
    </row>
    <row r="212" spans="1:19" hidden="1" x14ac:dyDescent="0.3">
      <c r="A212" s="40" t="s">
        <v>3010</v>
      </c>
      <c r="B212" s="43" t="s">
        <v>3011</v>
      </c>
      <c r="C212" s="43" t="s">
        <v>44</v>
      </c>
      <c r="D212" s="43" t="s">
        <v>303</v>
      </c>
      <c r="E212" s="41">
        <v>7.5769230769230766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42">
        <v>0</v>
      </c>
      <c r="R212" s="42">
        <v>0</v>
      </c>
      <c r="S212" s="2">
        <f t="shared" si="3"/>
        <v>0</v>
      </c>
    </row>
    <row r="213" spans="1:19" hidden="1" x14ac:dyDescent="0.3">
      <c r="A213" s="40" t="s">
        <v>2631</v>
      </c>
      <c r="B213" s="43" t="s">
        <v>4153</v>
      </c>
      <c r="C213" s="43" t="s">
        <v>44</v>
      </c>
      <c r="D213" s="43" t="s">
        <v>303</v>
      </c>
      <c r="E213" s="41">
        <v>12.5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42">
        <v>0</v>
      </c>
      <c r="M213" s="42">
        <v>0</v>
      </c>
      <c r="N213" s="42">
        <v>0</v>
      </c>
      <c r="O213" s="42">
        <v>0</v>
      </c>
      <c r="P213" s="42">
        <v>0</v>
      </c>
      <c r="Q213" s="42">
        <v>0</v>
      </c>
      <c r="R213" s="42">
        <v>0</v>
      </c>
      <c r="S213" s="2">
        <f t="shared" si="3"/>
        <v>0</v>
      </c>
    </row>
    <row r="214" spans="1:19" hidden="1" x14ac:dyDescent="0.3">
      <c r="A214" s="40" t="s">
        <v>2341</v>
      </c>
      <c r="B214" s="43" t="s">
        <v>2342</v>
      </c>
      <c r="C214" s="43" t="s">
        <v>44</v>
      </c>
      <c r="D214" s="43" t="s">
        <v>303</v>
      </c>
      <c r="E214" s="41">
        <v>8.6923076923076916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42">
        <v>0</v>
      </c>
      <c r="R214" s="42">
        <v>0</v>
      </c>
      <c r="S214" s="2">
        <f t="shared" si="3"/>
        <v>0</v>
      </c>
    </row>
    <row r="215" spans="1:19" hidden="1" x14ac:dyDescent="0.3">
      <c r="A215" s="40" t="s">
        <v>2730</v>
      </c>
      <c r="B215" s="43" t="s">
        <v>4154</v>
      </c>
      <c r="C215" s="43" t="s">
        <v>59</v>
      </c>
      <c r="D215" s="43" t="s">
        <v>303</v>
      </c>
      <c r="E215" s="41">
        <v>232.46153846153845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2">
        <v>0</v>
      </c>
      <c r="R215" s="42">
        <v>0</v>
      </c>
      <c r="S215" s="2">
        <f t="shared" si="3"/>
        <v>0</v>
      </c>
    </row>
    <row r="216" spans="1:19" hidden="1" x14ac:dyDescent="0.3">
      <c r="A216" s="40" t="s">
        <v>2303</v>
      </c>
      <c r="B216" s="43" t="s">
        <v>2304</v>
      </c>
      <c r="C216" s="43" t="s">
        <v>12</v>
      </c>
      <c r="D216" s="43" t="s">
        <v>303</v>
      </c>
      <c r="E216" s="41">
        <v>11.23076923076923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2">
        <v>0</v>
      </c>
      <c r="P216" s="42">
        <v>0</v>
      </c>
      <c r="Q216" s="42">
        <v>0</v>
      </c>
      <c r="R216" s="42">
        <v>0</v>
      </c>
      <c r="S216" s="2">
        <f t="shared" si="3"/>
        <v>0</v>
      </c>
    </row>
    <row r="217" spans="1:19" hidden="1" x14ac:dyDescent="0.3">
      <c r="A217" s="40" t="s">
        <v>4155</v>
      </c>
      <c r="B217" s="43" t="s">
        <v>4156</v>
      </c>
      <c r="C217" s="43" t="s">
        <v>4157</v>
      </c>
      <c r="D217" s="43" t="s">
        <v>303</v>
      </c>
      <c r="E217" s="41">
        <v>1.7307692307692308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  <c r="P217" s="42">
        <v>0</v>
      </c>
      <c r="Q217" s="42">
        <v>0</v>
      </c>
      <c r="R217" s="42">
        <v>0</v>
      </c>
      <c r="S217" s="2">
        <f t="shared" si="3"/>
        <v>0</v>
      </c>
    </row>
    <row r="218" spans="1:19" hidden="1" x14ac:dyDescent="0.3">
      <c r="A218" s="40" t="s">
        <v>2689</v>
      </c>
      <c r="B218" s="43" t="s">
        <v>4158</v>
      </c>
      <c r="C218" s="43" t="s">
        <v>44</v>
      </c>
      <c r="D218" s="43" t="s">
        <v>303</v>
      </c>
      <c r="E218" s="41">
        <v>64.461538461538467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240</v>
      </c>
      <c r="L218" s="42">
        <v>240</v>
      </c>
      <c r="M218" s="42">
        <v>240</v>
      </c>
      <c r="N218" s="42">
        <v>240</v>
      </c>
      <c r="O218" s="42">
        <v>0</v>
      </c>
      <c r="P218" s="42">
        <v>0</v>
      </c>
      <c r="Q218" s="42">
        <v>24</v>
      </c>
      <c r="R218" s="42">
        <v>24</v>
      </c>
      <c r="S218" s="2">
        <f t="shared" si="3"/>
        <v>1008</v>
      </c>
    </row>
    <row r="219" spans="1:19" hidden="1" x14ac:dyDescent="0.3">
      <c r="A219" s="40" t="s">
        <v>3290</v>
      </c>
      <c r="B219" s="43" t="s">
        <v>3291</v>
      </c>
      <c r="C219" s="43" t="s">
        <v>125</v>
      </c>
      <c r="D219" s="43" t="s">
        <v>303</v>
      </c>
      <c r="E219" s="41">
        <v>1.5384615384615385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  <c r="P219" s="42">
        <v>0</v>
      </c>
      <c r="Q219" s="42">
        <v>0</v>
      </c>
      <c r="R219" s="42">
        <v>0</v>
      </c>
      <c r="S219" s="2">
        <f t="shared" si="3"/>
        <v>0</v>
      </c>
    </row>
    <row r="220" spans="1:19" hidden="1" x14ac:dyDescent="0.3">
      <c r="A220" s="40" t="s">
        <v>3097</v>
      </c>
      <c r="B220" s="43" t="s">
        <v>3098</v>
      </c>
      <c r="C220" s="43" t="s">
        <v>4137</v>
      </c>
      <c r="D220" s="43" t="s">
        <v>303</v>
      </c>
      <c r="E220" s="41">
        <v>248.42307692307693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42">
        <v>0</v>
      </c>
      <c r="M220" s="42">
        <v>0</v>
      </c>
      <c r="N220" s="42">
        <v>0</v>
      </c>
      <c r="O220" s="42">
        <v>0</v>
      </c>
      <c r="P220" s="42">
        <v>0</v>
      </c>
      <c r="Q220" s="42">
        <v>0</v>
      </c>
      <c r="R220" s="42">
        <v>0</v>
      </c>
      <c r="S220" s="2">
        <f t="shared" si="3"/>
        <v>0</v>
      </c>
    </row>
    <row r="221" spans="1:19" hidden="1" x14ac:dyDescent="0.3">
      <c r="A221" s="40" t="s">
        <v>2951</v>
      </c>
      <c r="B221" s="43" t="s">
        <v>2952</v>
      </c>
      <c r="C221" s="43" t="s">
        <v>12</v>
      </c>
      <c r="D221" s="43" t="s">
        <v>303</v>
      </c>
      <c r="E221" s="41">
        <v>8.5769230769230766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  <c r="P221" s="42">
        <v>0</v>
      </c>
      <c r="Q221" s="42">
        <v>0</v>
      </c>
      <c r="R221" s="42">
        <v>0</v>
      </c>
      <c r="S221" s="2">
        <f t="shared" si="3"/>
        <v>0</v>
      </c>
    </row>
    <row r="222" spans="1:19" hidden="1" x14ac:dyDescent="0.3">
      <c r="A222" s="40" t="s">
        <v>2653</v>
      </c>
      <c r="B222" s="43" t="s">
        <v>2654</v>
      </c>
      <c r="C222" s="43" t="s">
        <v>12</v>
      </c>
      <c r="D222" s="43" t="s">
        <v>303</v>
      </c>
      <c r="E222" s="41">
        <v>23.423076923076923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42">
        <v>0</v>
      </c>
      <c r="M222" s="42">
        <v>0</v>
      </c>
      <c r="N222" s="42">
        <v>0</v>
      </c>
      <c r="O222" s="42">
        <v>0</v>
      </c>
      <c r="P222" s="42">
        <v>0</v>
      </c>
      <c r="Q222" s="42">
        <v>0</v>
      </c>
      <c r="R222" s="42">
        <v>0</v>
      </c>
      <c r="S222" s="2">
        <f t="shared" si="3"/>
        <v>0</v>
      </c>
    </row>
    <row r="223" spans="1:19" hidden="1" x14ac:dyDescent="0.3">
      <c r="A223" s="40" t="s">
        <v>4159</v>
      </c>
      <c r="B223" s="43" t="s">
        <v>4160</v>
      </c>
      <c r="C223" s="43" t="s">
        <v>44</v>
      </c>
      <c r="D223" s="43" t="s">
        <v>303</v>
      </c>
      <c r="E223" s="41">
        <v>18.23076923076923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  <c r="P223" s="42">
        <v>0</v>
      </c>
      <c r="Q223" s="42">
        <v>0</v>
      </c>
      <c r="R223" s="42">
        <v>0</v>
      </c>
      <c r="S223" s="2">
        <f t="shared" si="3"/>
        <v>0</v>
      </c>
    </row>
    <row r="224" spans="1:19" hidden="1" x14ac:dyDescent="0.3">
      <c r="A224" s="40" t="s">
        <v>2722</v>
      </c>
      <c r="B224" s="43" t="s">
        <v>2723</v>
      </c>
      <c r="C224" s="43" t="s">
        <v>12</v>
      </c>
      <c r="D224" s="43" t="s">
        <v>303</v>
      </c>
      <c r="E224" s="41">
        <v>28.46153846153846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  <c r="P224" s="42">
        <v>0</v>
      </c>
      <c r="Q224" s="42">
        <v>0</v>
      </c>
      <c r="R224" s="42">
        <v>0</v>
      </c>
      <c r="S224" s="2">
        <f t="shared" si="3"/>
        <v>0</v>
      </c>
    </row>
    <row r="225" spans="1:19" hidden="1" x14ac:dyDescent="0.3">
      <c r="A225" s="40" t="s">
        <v>4075</v>
      </c>
      <c r="B225" s="43" t="s">
        <v>4076</v>
      </c>
      <c r="C225" s="43" t="s">
        <v>12</v>
      </c>
      <c r="D225" s="43" t="s">
        <v>303</v>
      </c>
      <c r="E225" s="41">
        <v>24.5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  <c r="P225" s="42">
        <v>0</v>
      </c>
      <c r="Q225" s="42">
        <v>0</v>
      </c>
      <c r="R225" s="42">
        <v>0</v>
      </c>
      <c r="S225" s="2">
        <f t="shared" si="3"/>
        <v>0</v>
      </c>
    </row>
    <row r="226" spans="1:19" hidden="1" x14ac:dyDescent="0.3">
      <c r="A226" s="40" t="s">
        <v>2961</v>
      </c>
      <c r="B226" s="43" t="s">
        <v>2962</v>
      </c>
      <c r="C226" s="43" t="s">
        <v>12</v>
      </c>
      <c r="D226" s="43" t="s">
        <v>303</v>
      </c>
      <c r="E226" s="41">
        <v>14.153846153846153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42">
        <v>0</v>
      </c>
      <c r="M226" s="42">
        <v>0</v>
      </c>
      <c r="N226" s="42">
        <v>0</v>
      </c>
      <c r="O226" s="42">
        <v>0</v>
      </c>
      <c r="P226" s="42">
        <v>0</v>
      </c>
      <c r="Q226" s="42">
        <v>0</v>
      </c>
      <c r="R226" s="42">
        <v>0</v>
      </c>
      <c r="S226" s="2">
        <f t="shared" si="3"/>
        <v>0</v>
      </c>
    </row>
    <row r="227" spans="1:19" hidden="1" x14ac:dyDescent="0.3">
      <c r="A227" s="40" t="s">
        <v>4016</v>
      </c>
      <c r="B227" s="43" t="s">
        <v>4161</v>
      </c>
      <c r="C227" s="43" t="s">
        <v>44</v>
      </c>
      <c r="D227" s="43" t="s">
        <v>303</v>
      </c>
      <c r="E227" s="41">
        <v>14.192307692307692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  <c r="P227" s="42">
        <v>0</v>
      </c>
      <c r="Q227" s="42">
        <v>0</v>
      </c>
      <c r="R227" s="42">
        <v>0</v>
      </c>
      <c r="S227" s="2">
        <f t="shared" si="3"/>
        <v>0</v>
      </c>
    </row>
    <row r="228" spans="1:19" hidden="1" x14ac:dyDescent="0.3">
      <c r="A228" s="40" t="s">
        <v>2690</v>
      </c>
      <c r="B228" s="43" t="s">
        <v>4162</v>
      </c>
      <c r="C228" s="43" t="s">
        <v>80</v>
      </c>
      <c r="D228" s="43" t="s">
        <v>303</v>
      </c>
      <c r="E228" s="41">
        <v>528.26923076923072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300</v>
      </c>
      <c r="L228" s="42">
        <v>300</v>
      </c>
      <c r="M228" s="42">
        <v>300</v>
      </c>
      <c r="N228" s="42">
        <v>300</v>
      </c>
      <c r="O228" s="42">
        <v>0</v>
      </c>
      <c r="P228" s="42">
        <v>0</v>
      </c>
      <c r="Q228" s="42">
        <v>30</v>
      </c>
      <c r="R228" s="42">
        <v>30</v>
      </c>
      <c r="S228" s="2">
        <f t="shared" si="3"/>
        <v>1260</v>
      </c>
    </row>
    <row r="229" spans="1:19" hidden="1" x14ac:dyDescent="0.3">
      <c r="A229" s="40" t="s">
        <v>4163</v>
      </c>
      <c r="B229" s="43" t="s">
        <v>4164</v>
      </c>
      <c r="C229" s="43" t="s">
        <v>4157</v>
      </c>
      <c r="D229" s="43" t="s">
        <v>303</v>
      </c>
      <c r="E229" s="41">
        <v>1.7692307692307692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  <c r="P229" s="42">
        <v>0</v>
      </c>
      <c r="Q229" s="42">
        <v>0</v>
      </c>
      <c r="R229" s="42">
        <v>0</v>
      </c>
      <c r="S229" s="2">
        <f t="shared" si="3"/>
        <v>0</v>
      </c>
    </row>
    <row r="230" spans="1:19" hidden="1" x14ac:dyDescent="0.3">
      <c r="A230" s="40" t="s">
        <v>3030</v>
      </c>
      <c r="B230" s="43" t="s">
        <v>3031</v>
      </c>
      <c r="C230" s="43" t="s">
        <v>4137</v>
      </c>
      <c r="D230" s="43" t="s">
        <v>303</v>
      </c>
      <c r="E230" s="41">
        <v>24.576923076923077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  <c r="P230" s="42">
        <v>0</v>
      </c>
      <c r="Q230" s="42">
        <v>0</v>
      </c>
      <c r="R230" s="42">
        <v>0</v>
      </c>
      <c r="S230" s="2">
        <f t="shared" si="3"/>
        <v>0</v>
      </c>
    </row>
    <row r="231" spans="1:19" hidden="1" x14ac:dyDescent="0.3">
      <c r="A231" s="40" t="s">
        <v>2970</v>
      </c>
      <c r="B231" s="43" t="s">
        <v>2971</v>
      </c>
      <c r="C231" s="43" t="s">
        <v>44</v>
      </c>
      <c r="D231" s="43" t="s">
        <v>303</v>
      </c>
      <c r="E231" s="41">
        <v>11.5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  <c r="P231" s="42">
        <v>0</v>
      </c>
      <c r="Q231" s="42">
        <v>0</v>
      </c>
      <c r="R231" s="42">
        <v>0</v>
      </c>
      <c r="S231" s="2">
        <f t="shared" si="3"/>
        <v>0</v>
      </c>
    </row>
    <row r="232" spans="1:19" hidden="1" x14ac:dyDescent="0.3">
      <c r="A232" s="40" t="s">
        <v>2684</v>
      </c>
      <c r="B232" s="43" t="s">
        <v>2685</v>
      </c>
      <c r="C232" s="43" t="s">
        <v>12</v>
      </c>
      <c r="D232" s="43" t="s">
        <v>303</v>
      </c>
      <c r="E232" s="41">
        <v>8.6923076923076916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  <c r="P232" s="42">
        <v>0</v>
      </c>
      <c r="Q232" s="42">
        <v>0</v>
      </c>
      <c r="R232" s="42">
        <v>0</v>
      </c>
      <c r="S232" s="2">
        <f t="shared" si="3"/>
        <v>0</v>
      </c>
    </row>
    <row r="233" spans="1:19" hidden="1" x14ac:dyDescent="0.3">
      <c r="A233" s="40" t="s">
        <v>2358</v>
      </c>
      <c r="B233" s="43" t="s">
        <v>2359</v>
      </c>
      <c r="C233" s="43" t="s">
        <v>12</v>
      </c>
      <c r="D233" s="43" t="s">
        <v>303</v>
      </c>
      <c r="E233" s="41">
        <v>4.1923076923076925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2">
        <f t="shared" si="3"/>
        <v>0</v>
      </c>
    </row>
    <row r="234" spans="1:19" hidden="1" x14ac:dyDescent="0.3">
      <c r="A234" s="40" t="s">
        <v>2576</v>
      </c>
      <c r="B234" s="43" t="s">
        <v>4165</v>
      </c>
      <c r="C234" s="43" t="s">
        <v>59</v>
      </c>
      <c r="D234" s="43" t="s">
        <v>303</v>
      </c>
      <c r="E234" s="41">
        <v>628.53846153846155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2">
        <f t="shared" si="3"/>
        <v>0</v>
      </c>
    </row>
    <row r="235" spans="1:19" hidden="1" x14ac:dyDescent="0.3">
      <c r="A235" s="40" t="s">
        <v>2331</v>
      </c>
      <c r="B235" s="43" t="s">
        <v>2332</v>
      </c>
      <c r="C235" s="43" t="s">
        <v>12</v>
      </c>
      <c r="D235" s="43" t="s">
        <v>303</v>
      </c>
      <c r="E235" s="41">
        <v>5.7307692307692308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2">
        <f t="shared" si="3"/>
        <v>0</v>
      </c>
    </row>
    <row r="236" spans="1:19" hidden="1" x14ac:dyDescent="0.3">
      <c r="A236" s="40" t="s">
        <v>1119</v>
      </c>
      <c r="B236" s="43" t="s">
        <v>1120</v>
      </c>
      <c r="C236" s="43" t="s">
        <v>59</v>
      </c>
      <c r="D236" s="43" t="s">
        <v>303</v>
      </c>
      <c r="E236" s="41">
        <v>201.30769230769232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  <c r="P236" s="42">
        <v>0</v>
      </c>
      <c r="Q236" s="42">
        <v>0</v>
      </c>
      <c r="R236" s="42">
        <v>0</v>
      </c>
      <c r="S236" s="2">
        <f t="shared" si="3"/>
        <v>0</v>
      </c>
    </row>
    <row r="237" spans="1:19" hidden="1" x14ac:dyDescent="0.3">
      <c r="A237" s="40" t="s">
        <v>2580</v>
      </c>
      <c r="B237" s="43" t="s">
        <v>2581</v>
      </c>
      <c r="C237" s="43" t="s">
        <v>12</v>
      </c>
      <c r="D237" s="43" t="s">
        <v>303</v>
      </c>
      <c r="E237" s="41">
        <v>13.884615384615385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  <c r="P237" s="42">
        <v>0</v>
      </c>
      <c r="Q237" s="42">
        <v>0</v>
      </c>
      <c r="R237" s="42">
        <v>0</v>
      </c>
      <c r="S237" s="2">
        <f t="shared" si="3"/>
        <v>0</v>
      </c>
    </row>
    <row r="238" spans="1:19" hidden="1" x14ac:dyDescent="0.3">
      <c r="A238" s="40" t="s">
        <v>3044</v>
      </c>
      <c r="B238" s="43" t="s">
        <v>3045</v>
      </c>
      <c r="C238" s="43" t="s">
        <v>4137</v>
      </c>
      <c r="D238" s="43" t="s">
        <v>303</v>
      </c>
      <c r="E238" s="41">
        <v>30.384615384615383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  <c r="P238" s="42">
        <v>0</v>
      </c>
      <c r="Q238" s="42">
        <v>0</v>
      </c>
      <c r="R238" s="42">
        <v>0</v>
      </c>
      <c r="S238" s="2">
        <f t="shared" si="3"/>
        <v>0</v>
      </c>
    </row>
    <row r="239" spans="1:19" hidden="1" x14ac:dyDescent="0.3">
      <c r="A239" s="40" t="s">
        <v>2630</v>
      </c>
      <c r="B239" s="43" t="s">
        <v>4166</v>
      </c>
      <c r="C239" s="43" t="s">
        <v>44</v>
      </c>
      <c r="D239" s="43" t="s">
        <v>303</v>
      </c>
      <c r="E239" s="41">
        <v>10.461538461538462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2">
        <v>0</v>
      </c>
      <c r="P239" s="42">
        <v>0</v>
      </c>
      <c r="Q239" s="42">
        <v>0</v>
      </c>
      <c r="R239" s="42">
        <v>0</v>
      </c>
      <c r="S239" s="2">
        <f t="shared" si="3"/>
        <v>0</v>
      </c>
    </row>
    <row r="240" spans="1:19" hidden="1" x14ac:dyDescent="0.3">
      <c r="A240" s="40" t="s">
        <v>3074</v>
      </c>
      <c r="B240" s="43" t="s">
        <v>3075</v>
      </c>
      <c r="C240" s="43" t="s">
        <v>4137</v>
      </c>
      <c r="D240" s="43" t="s">
        <v>303</v>
      </c>
      <c r="E240" s="41">
        <v>55.769230769230766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2">
        <f t="shared" si="3"/>
        <v>0</v>
      </c>
    </row>
    <row r="241" spans="1:19" hidden="1" x14ac:dyDescent="0.3">
      <c r="A241" s="40" t="s">
        <v>4167</v>
      </c>
      <c r="B241" s="43" t="s">
        <v>4168</v>
      </c>
      <c r="C241" s="43" t="s">
        <v>44</v>
      </c>
      <c r="D241" s="43" t="s">
        <v>303</v>
      </c>
      <c r="E241" s="41">
        <v>9.7307692307692299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  <c r="P241" s="42">
        <v>0</v>
      </c>
      <c r="Q241" s="42">
        <v>0</v>
      </c>
      <c r="R241" s="42">
        <v>0</v>
      </c>
      <c r="S241" s="2">
        <f t="shared" si="3"/>
        <v>0</v>
      </c>
    </row>
    <row r="242" spans="1:19" hidden="1" x14ac:dyDescent="0.3">
      <c r="A242" s="40" t="s">
        <v>2818</v>
      </c>
      <c r="B242" s="43" t="s">
        <v>2819</v>
      </c>
      <c r="C242" s="43" t="s">
        <v>44</v>
      </c>
      <c r="D242" s="43" t="s">
        <v>303</v>
      </c>
      <c r="E242" s="41">
        <v>19.423076923076923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60</v>
      </c>
      <c r="L242" s="42">
        <v>60</v>
      </c>
      <c r="M242" s="42">
        <v>60</v>
      </c>
      <c r="N242" s="42">
        <v>60</v>
      </c>
      <c r="O242" s="42">
        <v>0</v>
      </c>
      <c r="P242" s="42">
        <v>0</v>
      </c>
      <c r="Q242" s="42">
        <v>6</v>
      </c>
      <c r="R242" s="42">
        <v>6</v>
      </c>
      <c r="S242" s="2">
        <f t="shared" si="3"/>
        <v>252</v>
      </c>
    </row>
    <row r="243" spans="1:19" hidden="1" x14ac:dyDescent="0.3">
      <c r="A243" s="40" t="s">
        <v>2335</v>
      </c>
      <c r="B243" s="43" t="s">
        <v>2336</v>
      </c>
      <c r="C243" s="43" t="s">
        <v>12</v>
      </c>
      <c r="D243" s="43" t="s">
        <v>303</v>
      </c>
      <c r="E243" s="41">
        <v>8.9230769230769234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  <c r="P243" s="42">
        <v>0</v>
      </c>
      <c r="Q243" s="42">
        <v>0</v>
      </c>
      <c r="R243" s="42">
        <v>0</v>
      </c>
      <c r="S243" s="2">
        <f t="shared" si="3"/>
        <v>0</v>
      </c>
    </row>
    <row r="244" spans="1:19" hidden="1" x14ac:dyDescent="0.3">
      <c r="A244" s="40" t="s">
        <v>2577</v>
      </c>
      <c r="B244" s="43" t="s">
        <v>2578</v>
      </c>
      <c r="C244" s="43" t="s">
        <v>59</v>
      </c>
      <c r="D244" s="43" t="s">
        <v>303</v>
      </c>
      <c r="E244" s="41">
        <v>539.07692307692309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42">
        <v>0</v>
      </c>
      <c r="M244" s="42">
        <v>0</v>
      </c>
      <c r="N244" s="42">
        <v>0</v>
      </c>
      <c r="O244" s="42">
        <v>0</v>
      </c>
      <c r="P244" s="42">
        <v>0</v>
      </c>
      <c r="Q244" s="42">
        <v>0</v>
      </c>
      <c r="R244" s="42">
        <v>0</v>
      </c>
      <c r="S244" s="2">
        <f t="shared" si="3"/>
        <v>0</v>
      </c>
    </row>
    <row r="245" spans="1:19" hidden="1" x14ac:dyDescent="0.3">
      <c r="A245" s="40" t="s">
        <v>2659</v>
      </c>
      <c r="B245" s="43" t="s">
        <v>2660</v>
      </c>
      <c r="C245" s="43" t="s">
        <v>59</v>
      </c>
      <c r="D245" s="43" t="s">
        <v>303</v>
      </c>
      <c r="E245" s="41">
        <v>512.65384615384619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  <c r="P245" s="42">
        <v>0</v>
      </c>
      <c r="Q245" s="42">
        <v>0</v>
      </c>
      <c r="R245" s="42">
        <v>0</v>
      </c>
      <c r="S245" s="2">
        <f t="shared" si="3"/>
        <v>0</v>
      </c>
    </row>
    <row r="246" spans="1:19" hidden="1" x14ac:dyDescent="0.3">
      <c r="A246" s="40" t="s">
        <v>2665</v>
      </c>
      <c r="B246" s="43" t="s">
        <v>2666</v>
      </c>
      <c r="C246" s="43" t="s">
        <v>12</v>
      </c>
      <c r="D246" s="43" t="s">
        <v>303</v>
      </c>
      <c r="E246" s="41">
        <v>22.653846153846153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2">
        <v>0</v>
      </c>
      <c r="N246" s="42">
        <v>0</v>
      </c>
      <c r="O246" s="42">
        <v>0</v>
      </c>
      <c r="P246" s="42">
        <v>0</v>
      </c>
      <c r="Q246" s="42">
        <v>0</v>
      </c>
      <c r="R246" s="42">
        <v>0</v>
      </c>
      <c r="S246" s="2">
        <f t="shared" si="3"/>
        <v>0</v>
      </c>
    </row>
    <row r="247" spans="1:19" hidden="1" x14ac:dyDescent="0.3">
      <c r="A247" s="40" t="s">
        <v>3076</v>
      </c>
      <c r="B247" s="43" t="s">
        <v>3077</v>
      </c>
      <c r="C247" s="43" t="s">
        <v>4137</v>
      </c>
      <c r="D247" s="43" t="s">
        <v>303</v>
      </c>
      <c r="E247" s="41">
        <v>77.65384615384616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  <c r="P247" s="42">
        <v>0</v>
      </c>
      <c r="Q247" s="42">
        <v>0</v>
      </c>
      <c r="R247" s="42">
        <v>0</v>
      </c>
      <c r="S247" s="2">
        <f t="shared" si="3"/>
        <v>0</v>
      </c>
    </row>
    <row r="248" spans="1:19" hidden="1" x14ac:dyDescent="0.3">
      <c r="A248" s="40" t="s">
        <v>4051</v>
      </c>
      <c r="B248" s="43" t="s">
        <v>4052</v>
      </c>
      <c r="C248" s="43" t="s">
        <v>12</v>
      </c>
      <c r="D248" s="43" t="s">
        <v>303</v>
      </c>
      <c r="E248" s="41">
        <v>21.26923076923077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  <c r="P248" s="42">
        <v>0</v>
      </c>
      <c r="Q248" s="42">
        <v>0</v>
      </c>
      <c r="R248" s="42">
        <v>0</v>
      </c>
      <c r="S248" s="2">
        <f t="shared" si="3"/>
        <v>0</v>
      </c>
    </row>
    <row r="249" spans="1:19" hidden="1" x14ac:dyDescent="0.3">
      <c r="A249" s="40" t="s">
        <v>3132</v>
      </c>
      <c r="B249" s="43" t="s">
        <v>3133</v>
      </c>
      <c r="C249" s="43" t="s">
        <v>4137</v>
      </c>
      <c r="D249" s="43" t="s">
        <v>303</v>
      </c>
      <c r="E249" s="41">
        <v>25.23076923076923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  <c r="P249" s="42">
        <v>0</v>
      </c>
      <c r="Q249" s="42">
        <v>0</v>
      </c>
      <c r="R249" s="42">
        <v>0</v>
      </c>
      <c r="S249" s="2">
        <f t="shared" si="3"/>
        <v>0</v>
      </c>
    </row>
    <row r="250" spans="1:19" hidden="1" x14ac:dyDescent="0.3">
      <c r="A250" s="40" t="s">
        <v>2764</v>
      </c>
      <c r="B250" s="43" t="s">
        <v>2765</v>
      </c>
      <c r="C250" s="43" t="s">
        <v>12</v>
      </c>
      <c r="D250" s="43" t="s">
        <v>303</v>
      </c>
      <c r="E250" s="41">
        <v>26.653846153846153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120</v>
      </c>
      <c r="L250" s="42">
        <v>120</v>
      </c>
      <c r="M250" s="42">
        <v>120</v>
      </c>
      <c r="N250" s="42">
        <v>120</v>
      </c>
      <c r="O250" s="42">
        <v>0</v>
      </c>
      <c r="P250" s="42">
        <v>0</v>
      </c>
      <c r="Q250" s="42">
        <v>12</v>
      </c>
      <c r="R250" s="42">
        <v>12</v>
      </c>
      <c r="S250" s="2">
        <f t="shared" si="3"/>
        <v>504</v>
      </c>
    </row>
    <row r="251" spans="1:19" hidden="1" x14ac:dyDescent="0.3">
      <c r="A251" s="40" t="s">
        <v>4169</v>
      </c>
      <c r="B251" s="43" t="s">
        <v>4170</v>
      </c>
      <c r="C251" s="43" t="s">
        <v>4157</v>
      </c>
      <c r="D251" s="43" t="s">
        <v>303</v>
      </c>
      <c r="E251" s="41">
        <v>1.6923076923076923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2">
        <f t="shared" si="3"/>
        <v>0</v>
      </c>
    </row>
    <row r="252" spans="1:19" hidden="1" x14ac:dyDescent="0.3">
      <c r="A252" s="40" t="s">
        <v>3078</v>
      </c>
      <c r="B252" s="43" t="s">
        <v>3079</v>
      </c>
      <c r="C252" s="43" t="s">
        <v>4137</v>
      </c>
      <c r="D252" s="43" t="s">
        <v>303</v>
      </c>
      <c r="E252" s="41">
        <v>55.53846153846154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  <c r="P252" s="42">
        <v>0</v>
      </c>
      <c r="Q252" s="42">
        <v>0</v>
      </c>
      <c r="R252" s="42">
        <v>0</v>
      </c>
      <c r="S252" s="2">
        <f t="shared" si="3"/>
        <v>0</v>
      </c>
    </row>
    <row r="253" spans="1:19" hidden="1" x14ac:dyDescent="0.3">
      <c r="A253" s="40" t="s">
        <v>4171</v>
      </c>
      <c r="B253" s="43" t="s">
        <v>4172</v>
      </c>
      <c r="C253" s="43" t="s">
        <v>125</v>
      </c>
      <c r="D253" s="43" t="s">
        <v>303</v>
      </c>
      <c r="E253" s="41">
        <v>4.6538461538461542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42">
        <v>0</v>
      </c>
      <c r="M253" s="42">
        <v>0</v>
      </c>
      <c r="N253" s="42">
        <v>0</v>
      </c>
      <c r="O253" s="42">
        <v>0</v>
      </c>
      <c r="P253" s="42">
        <v>0</v>
      </c>
      <c r="Q253" s="42">
        <v>0</v>
      </c>
      <c r="R253" s="42">
        <v>0</v>
      </c>
      <c r="S253" s="2">
        <f t="shared" si="3"/>
        <v>0</v>
      </c>
    </row>
    <row r="254" spans="1:19" hidden="1" x14ac:dyDescent="0.3">
      <c r="A254" s="40" t="s">
        <v>832</v>
      </c>
      <c r="B254" s="43" t="s">
        <v>4173</v>
      </c>
      <c r="C254" s="43" t="s">
        <v>125</v>
      </c>
      <c r="D254" s="43" t="s">
        <v>303</v>
      </c>
      <c r="E254" s="41">
        <v>0.88461538461538458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  <c r="P254" s="42">
        <v>0</v>
      </c>
      <c r="Q254" s="42">
        <v>0</v>
      </c>
      <c r="R254" s="42">
        <v>0</v>
      </c>
      <c r="S254" s="2">
        <f t="shared" si="3"/>
        <v>0</v>
      </c>
    </row>
    <row r="255" spans="1:19" hidden="1" x14ac:dyDescent="0.3">
      <c r="A255" s="40" t="s">
        <v>2393</v>
      </c>
      <c r="B255" s="43" t="s">
        <v>2394</v>
      </c>
      <c r="C255" s="43" t="s">
        <v>12</v>
      </c>
      <c r="D255" s="43" t="s">
        <v>303</v>
      </c>
      <c r="E255" s="41">
        <v>6.2307692307692308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  <c r="P255" s="42">
        <v>0</v>
      </c>
      <c r="Q255" s="42">
        <v>0</v>
      </c>
      <c r="R255" s="42">
        <v>0</v>
      </c>
      <c r="S255" s="2">
        <f t="shared" si="3"/>
        <v>0</v>
      </c>
    </row>
    <row r="256" spans="1:19" hidden="1" x14ac:dyDescent="0.3">
      <c r="A256" s="40" t="s">
        <v>4174</v>
      </c>
      <c r="B256" s="43" t="s">
        <v>4175</v>
      </c>
      <c r="C256" s="43" t="s">
        <v>125</v>
      </c>
      <c r="D256" s="43" t="s">
        <v>303</v>
      </c>
      <c r="E256" s="41">
        <v>16.03846153846154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42">
        <v>0</v>
      </c>
      <c r="M256" s="42">
        <v>0</v>
      </c>
      <c r="N256" s="42">
        <v>0</v>
      </c>
      <c r="O256" s="42">
        <v>0</v>
      </c>
      <c r="P256" s="42">
        <v>0</v>
      </c>
      <c r="Q256" s="42">
        <v>0</v>
      </c>
      <c r="R256" s="42">
        <v>0</v>
      </c>
      <c r="S256" s="2">
        <f t="shared" si="3"/>
        <v>0</v>
      </c>
    </row>
    <row r="257" spans="1:19" hidden="1" x14ac:dyDescent="0.3">
      <c r="A257" s="40" t="s">
        <v>2787</v>
      </c>
      <c r="B257" s="43" t="s">
        <v>2788</v>
      </c>
      <c r="C257" s="43" t="s">
        <v>12</v>
      </c>
      <c r="D257" s="43" t="s">
        <v>303</v>
      </c>
      <c r="E257" s="41">
        <v>34.730769230769234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42">
        <v>0</v>
      </c>
      <c r="M257" s="42">
        <v>0</v>
      </c>
      <c r="N257" s="42">
        <v>0</v>
      </c>
      <c r="O257" s="42">
        <v>0</v>
      </c>
      <c r="P257" s="42">
        <v>0</v>
      </c>
      <c r="Q257" s="42">
        <v>0</v>
      </c>
      <c r="R257" s="42">
        <v>0</v>
      </c>
      <c r="S257" s="2">
        <f t="shared" si="3"/>
        <v>0</v>
      </c>
    </row>
    <row r="258" spans="1:19" hidden="1" x14ac:dyDescent="0.3">
      <c r="A258" s="40" t="s">
        <v>3495</v>
      </c>
      <c r="B258" s="43" t="s">
        <v>3496</v>
      </c>
      <c r="C258" s="43" t="s">
        <v>4176</v>
      </c>
      <c r="D258" s="43" t="s">
        <v>303</v>
      </c>
      <c r="E258" s="41">
        <v>14.346153846153847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  <c r="P258" s="42">
        <v>0</v>
      </c>
      <c r="Q258" s="42">
        <v>0</v>
      </c>
      <c r="R258" s="42">
        <v>0</v>
      </c>
      <c r="S258" s="2">
        <f t="shared" si="3"/>
        <v>0</v>
      </c>
    </row>
    <row r="259" spans="1:19" hidden="1" x14ac:dyDescent="0.3">
      <c r="A259" s="40" t="s">
        <v>3093</v>
      </c>
      <c r="B259" s="43" t="s">
        <v>3094</v>
      </c>
      <c r="C259" s="43" t="s">
        <v>4137</v>
      </c>
      <c r="D259" s="43" t="s">
        <v>303</v>
      </c>
      <c r="E259" s="41">
        <v>230.88461538461539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  <c r="P259" s="42">
        <v>0</v>
      </c>
      <c r="Q259" s="42">
        <v>0</v>
      </c>
      <c r="R259" s="42">
        <v>0</v>
      </c>
      <c r="S259" s="2">
        <f t="shared" ref="S259:S322" si="4">SUM(F259:R259)</f>
        <v>0</v>
      </c>
    </row>
    <row r="260" spans="1:19" hidden="1" x14ac:dyDescent="0.3">
      <c r="A260" s="40" t="s">
        <v>3085</v>
      </c>
      <c r="B260" s="43" t="s">
        <v>3086</v>
      </c>
      <c r="C260" s="43" t="s">
        <v>4137</v>
      </c>
      <c r="D260" s="43" t="s">
        <v>303</v>
      </c>
      <c r="E260" s="41">
        <v>142.11538461538461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  <c r="P260" s="42">
        <v>0</v>
      </c>
      <c r="Q260" s="42">
        <v>0</v>
      </c>
      <c r="R260" s="42">
        <v>0</v>
      </c>
      <c r="S260" s="2">
        <f t="shared" si="4"/>
        <v>0</v>
      </c>
    </row>
    <row r="261" spans="1:19" hidden="1" x14ac:dyDescent="0.3">
      <c r="A261" s="40" t="s">
        <v>3012</v>
      </c>
      <c r="B261" s="43" t="s">
        <v>3013</v>
      </c>
      <c r="C261" s="43" t="s">
        <v>44</v>
      </c>
      <c r="D261" s="43" t="s">
        <v>303</v>
      </c>
      <c r="E261" s="41">
        <v>6.2307692307692308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  <c r="P261" s="42">
        <v>0</v>
      </c>
      <c r="Q261" s="42">
        <v>0</v>
      </c>
      <c r="R261" s="42">
        <v>0</v>
      </c>
      <c r="S261" s="2">
        <f t="shared" si="4"/>
        <v>0</v>
      </c>
    </row>
    <row r="262" spans="1:19" hidden="1" x14ac:dyDescent="0.3">
      <c r="A262" s="40" t="s">
        <v>2590</v>
      </c>
      <c r="B262" s="43" t="s">
        <v>2591</v>
      </c>
      <c r="C262" s="43" t="s">
        <v>80</v>
      </c>
      <c r="D262" s="43" t="s">
        <v>303</v>
      </c>
      <c r="E262" s="41">
        <v>67.769230769230774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  <c r="P262" s="42">
        <v>0</v>
      </c>
      <c r="Q262" s="42">
        <v>0</v>
      </c>
      <c r="R262" s="42">
        <v>0</v>
      </c>
      <c r="S262" s="2">
        <f t="shared" si="4"/>
        <v>0</v>
      </c>
    </row>
    <row r="263" spans="1:19" hidden="1" x14ac:dyDescent="0.3">
      <c r="A263" s="40" t="s">
        <v>4177</v>
      </c>
      <c r="B263" s="43" t="s">
        <v>4178</v>
      </c>
      <c r="C263" s="43" t="s">
        <v>12</v>
      </c>
      <c r="D263" s="43" t="s">
        <v>303</v>
      </c>
      <c r="E263" s="41">
        <v>9.8076923076923084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  <c r="P263" s="42">
        <v>0</v>
      </c>
      <c r="Q263" s="42">
        <v>0</v>
      </c>
      <c r="R263" s="42">
        <v>0</v>
      </c>
      <c r="S263" s="2">
        <f t="shared" si="4"/>
        <v>0</v>
      </c>
    </row>
    <row r="264" spans="1:19" hidden="1" x14ac:dyDescent="0.3">
      <c r="A264" s="40" t="s">
        <v>3491</v>
      </c>
      <c r="B264" s="43" t="s">
        <v>3492</v>
      </c>
      <c r="C264" s="43" t="s">
        <v>4176</v>
      </c>
      <c r="D264" s="43" t="s">
        <v>303</v>
      </c>
      <c r="E264" s="41">
        <v>13.653846153846153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  <c r="P264" s="42">
        <v>0</v>
      </c>
      <c r="Q264" s="42">
        <v>0</v>
      </c>
      <c r="R264" s="42">
        <v>0</v>
      </c>
      <c r="S264" s="2">
        <f t="shared" si="4"/>
        <v>0</v>
      </c>
    </row>
    <row r="265" spans="1:19" hidden="1" x14ac:dyDescent="0.3">
      <c r="A265" s="40" t="s">
        <v>4179</v>
      </c>
      <c r="B265" s="43" t="s">
        <v>4180</v>
      </c>
      <c r="C265" s="43" t="s">
        <v>4157</v>
      </c>
      <c r="D265" s="43" t="s">
        <v>303</v>
      </c>
      <c r="E265" s="41">
        <v>3.6923076923076925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  <c r="P265" s="42">
        <v>0</v>
      </c>
      <c r="Q265" s="42">
        <v>0</v>
      </c>
      <c r="R265" s="42">
        <v>0</v>
      </c>
      <c r="S265" s="2">
        <f t="shared" si="4"/>
        <v>0</v>
      </c>
    </row>
    <row r="266" spans="1:19" hidden="1" x14ac:dyDescent="0.3">
      <c r="A266" s="40" t="s">
        <v>871</v>
      </c>
      <c r="B266" s="43" t="s">
        <v>4181</v>
      </c>
      <c r="C266" s="43" t="s">
        <v>125</v>
      </c>
      <c r="D266" s="43" t="s">
        <v>303</v>
      </c>
      <c r="E266" s="41">
        <v>10.653846153846153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  <c r="P266" s="42">
        <v>0</v>
      </c>
      <c r="Q266" s="42">
        <v>0</v>
      </c>
      <c r="R266" s="42">
        <v>0</v>
      </c>
      <c r="S266" s="2">
        <f t="shared" si="4"/>
        <v>0</v>
      </c>
    </row>
    <row r="267" spans="1:19" hidden="1" x14ac:dyDescent="0.3">
      <c r="A267" s="40" t="s">
        <v>2380</v>
      </c>
      <c r="B267" s="43" t="s">
        <v>2381</v>
      </c>
      <c r="C267" s="43" t="s">
        <v>44</v>
      </c>
      <c r="D267" s="43" t="s">
        <v>303</v>
      </c>
      <c r="E267" s="41">
        <v>15.923076923076923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  <c r="P267" s="42">
        <v>0</v>
      </c>
      <c r="Q267" s="42">
        <v>0</v>
      </c>
      <c r="R267" s="42">
        <v>0</v>
      </c>
      <c r="S267" s="2">
        <f t="shared" si="4"/>
        <v>0</v>
      </c>
    </row>
    <row r="268" spans="1:19" hidden="1" x14ac:dyDescent="0.3">
      <c r="A268" s="40" t="s">
        <v>3006</v>
      </c>
      <c r="B268" s="43" t="s">
        <v>3007</v>
      </c>
      <c r="C268" s="43" t="s">
        <v>44</v>
      </c>
      <c r="D268" s="43" t="s">
        <v>303</v>
      </c>
      <c r="E268" s="41">
        <v>5.3076923076923075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  <c r="P268" s="42">
        <v>0</v>
      </c>
      <c r="Q268" s="42">
        <v>0</v>
      </c>
      <c r="R268" s="42">
        <v>0</v>
      </c>
      <c r="S268" s="2">
        <f t="shared" si="4"/>
        <v>0</v>
      </c>
    </row>
    <row r="269" spans="1:19" hidden="1" x14ac:dyDescent="0.3">
      <c r="A269" s="40" t="s">
        <v>890</v>
      </c>
      <c r="B269" s="43" t="s">
        <v>891</v>
      </c>
      <c r="C269" s="43" t="s">
        <v>125</v>
      </c>
      <c r="D269" s="43" t="s">
        <v>303</v>
      </c>
      <c r="E269" s="41">
        <v>3.7307692307692308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  <c r="P269" s="42">
        <v>0</v>
      </c>
      <c r="Q269" s="42">
        <v>0</v>
      </c>
      <c r="R269" s="42">
        <v>0</v>
      </c>
      <c r="S269" s="2">
        <f t="shared" si="4"/>
        <v>0</v>
      </c>
    </row>
    <row r="270" spans="1:19" hidden="1" x14ac:dyDescent="0.3">
      <c r="A270" s="40" t="s">
        <v>4182</v>
      </c>
      <c r="B270" s="43" t="s">
        <v>4183</v>
      </c>
      <c r="C270" s="43" t="s">
        <v>4157</v>
      </c>
      <c r="D270" s="43" t="s">
        <v>303</v>
      </c>
      <c r="E270" s="41">
        <v>1.1538461538461537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  <c r="P270" s="42">
        <v>0</v>
      </c>
      <c r="Q270" s="42">
        <v>0</v>
      </c>
      <c r="R270" s="42">
        <v>0</v>
      </c>
      <c r="S270" s="2">
        <f t="shared" si="4"/>
        <v>0</v>
      </c>
    </row>
    <row r="271" spans="1:19" hidden="1" x14ac:dyDescent="0.3">
      <c r="A271" s="40" t="s">
        <v>3104</v>
      </c>
      <c r="B271" s="43" t="s">
        <v>3105</v>
      </c>
      <c r="C271" s="43" t="s">
        <v>4137</v>
      </c>
      <c r="D271" s="43" t="s">
        <v>303</v>
      </c>
      <c r="E271" s="41">
        <v>52.92307692307692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42">
        <v>0</v>
      </c>
      <c r="M271" s="42">
        <v>0</v>
      </c>
      <c r="N271" s="42">
        <v>0</v>
      </c>
      <c r="O271" s="42">
        <v>0</v>
      </c>
      <c r="P271" s="42">
        <v>0</v>
      </c>
      <c r="Q271" s="42">
        <v>0</v>
      </c>
      <c r="R271" s="42">
        <v>0</v>
      </c>
      <c r="S271" s="2">
        <f t="shared" si="4"/>
        <v>0</v>
      </c>
    </row>
    <row r="272" spans="1:19" hidden="1" x14ac:dyDescent="0.3">
      <c r="A272" s="40" t="s">
        <v>4184</v>
      </c>
      <c r="B272" s="43" t="s">
        <v>4185</v>
      </c>
      <c r="C272" s="43" t="s">
        <v>4157</v>
      </c>
      <c r="D272" s="43" t="s">
        <v>303</v>
      </c>
      <c r="E272" s="41">
        <v>1.6153846153846154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  <c r="P272" s="42">
        <v>0</v>
      </c>
      <c r="Q272" s="42">
        <v>0</v>
      </c>
      <c r="R272" s="42">
        <v>0</v>
      </c>
      <c r="S272" s="2">
        <f t="shared" si="4"/>
        <v>0</v>
      </c>
    </row>
    <row r="273" spans="1:19" hidden="1" x14ac:dyDescent="0.3">
      <c r="A273" s="40" t="s">
        <v>1124</v>
      </c>
      <c r="B273" s="43" t="s">
        <v>1125</v>
      </c>
      <c r="C273" s="43" t="s">
        <v>59</v>
      </c>
      <c r="D273" s="43" t="s">
        <v>303</v>
      </c>
      <c r="E273" s="41">
        <v>173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  <c r="P273" s="42">
        <v>0</v>
      </c>
      <c r="Q273" s="42">
        <v>0</v>
      </c>
      <c r="R273" s="42">
        <v>0</v>
      </c>
      <c r="S273" s="2">
        <f t="shared" si="4"/>
        <v>0</v>
      </c>
    </row>
    <row r="274" spans="1:19" hidden="1" x14ac:dyDescent="0.3">
      <c r="A274" s="40" t="s">
        <v>1121</v>
      </c>
      <c r="B274" s="43" t="s">
        <v>1122</v>
      </c>
      <c r="C274" s="43" t="s">
        <v>59</v>
      </c>
      <c r="D274" s="43" t="s">
        <v>303</v>
      </c>
      <c r="E274" s="41">
        <v>171.61538461538461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  <c r="P274" s="42">
        <v>0</v>
      </c>
      <c r="Q274" s="42">
        <v>0</v>
      </c>
      <c r="R274" s="42">
        <v>0</v>
      </c>
      <c r="S274" s="2">
        <f t="shared" si="4"/>
        <v>0</v>
      </c>
    </row>
    <row r="275" spans="1:19" hidden="1" x14ac:dyDescent="0.3">
      <c r="A275" s="40" t="s">
        <v>2702</v>
      </c>
      <c r="B275" s="43" t="s">
        <v>4186</v>
      </c>
      <c r="C275" s="43" t="s">
        <v>44</v>
      </c>
      <c r="D275" s="43" t="s">
        <v>303</v>
      </c>
      <c r="E275" s="41">
        <v>5.9230769230769234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42">
        <v>0</v>
      </c>
      <c r="M275" s="42">
        <v>0</v>
      </c>
      <c r="N275" s="42">
        <v>0</v>
      </c>
      <c r="O275" s="42">
        <v>0</v>
      </c>
      <c r="P275" s="42">
        <v>0</v>
      </c>
      <c r="Q275" s="42">
        <v>0</v>
      </c>
      <c r="R275" s="42">
        <v>0</v>
      </c>
      <c r="S275" s="2">
        <f t="shared" si="4"/>
        <v>0</v>
      </c>
    </row>
    <row r="276" spans="1:19" hidden="1" x14ac:dyDescent="0.3">
      <c r="A276" s="40" t="s">
        <v>3102</v>
      </c>
      <c r="B276" s="43" t="s">
        <v>3103</v>
      </c>
      <c r="C276" s="43" t="s">
        <v>4137</v>
      </c>
      <c r="D276" s="43" t="s">
        <v>303</v>
      </c>
      <c r="E276" s="41">
        <v>169.30769230769232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2">
        <v>0</v>
      </c>
      <c r="P276" s="42">
        <v>0</v>
      </c>
      <c r="Q276" s="42">
        <v>0</v>
      </c>
      <c r="R276" s="42">
        <v>0</v>
      </c>
      <c r="S276" s="2">
        <f t="shared" si="4"/>
        <v>0</v>
      </c>
    </row>
    <row r="277" spans="1:19" hidden="1" x14ac:dyDescent="0.3">
      <c r="A277" s="40" t="s">
        <v>2518</v>
      </c>
      <c r="B277" s="43" t="s">
        <v>2519</v>
      </c>
      <c r="C277" s="43" t="s">
        <v>12</v>
      </c>
      <c r="D277" s="43" t="s">
        <v>303</v>
      </c>
      <c r="E277" s="41">
        <v>19.96153846153846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  <c r="P277" s="42">
        <v>0</v>
      </c>
      <c r="Q277" s="42">
        <v>0</v>
      </c>
      <c r="R277" s="42">
        <v>0</v>
      </c>
      <c r="S277" s="2">
        <f t="shared" si="4"/>
        <v>0</v>
      </c>
    </row>
    <row r="278" spans="1:19" hidden="1" x14ac:dyDescent="0.3">
      <c r="A278" s="40" t="s">
        <v>2692</v>
      </c>
      <c r="B278" s="43" t="s">
        <v>4187</v>
      </c>
      <c r="C278" s="43" t="s">
        <v>80</v>
      </c>
      <c r="D278" s="43" t="s">
        <v>303</v>
      </c>
      <c r="E278" s="41">
        <v>355.96153846153845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300</v>
      </c>
      <c r="L278" s="42">
        <v>300</v>
      </c>
      <c r="M278" s="42">
        <v>300</v>
      </c>
      <c r="N278" s="42">
        <v>300</v>
      </c>
      <c r="O278" s="42">
        <v>0</v>
      </c>
      <c r="P278" s="42">
        <v>0</v>
      </c>
      <c r="Q278" s="42">
        <v>30</v>
      </c>
      <c r="R278" s="42">
        <v>30</v>
      </c>
      <c r="S278" s="2">
        <f t="shared" si="4"/>
        <v>1260</v>
      </c>
    </row>
    <row r="279" spans="1:19" hidden="1" x14ac:dyDescent="0.3">
      <c r="A279" s="40" t="s">
        <v>2774</v>
      </c>
      <c r="B279" s="43" t="s">
        <v>4188</v>
      </c>
      <c r="C279" s="43" t="s">
        <v>44</v>
      </c>
      <c r="D279" s="43" t="s">
        <v>303</v>
      </c>
      <c r="E279" s="41">
        <v>10.23076923076923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  <c r="P279" s="42">
        <v>0</v>
      </c>
      <c r="Q279" s="42">
        <v>0</v>
      </c>
      <c r="R279" s="42">
        <v>0</v>
      </c>
      <c r="S279" s="2">
        <f t="shared" si="4"/>
        <v>0</v>
      </c>
    </row>
    <row r="280" spans="1:19" hidden="1" x14ac:dyDescent="0.3">
      <c r="A280" s="40" t="s">
        <v>808</v>
      </c>
      <c r="B280" s="43" t="s">
        <v>4189</v>
      </c>
      <c r="C280" s="43" t="s">
        <v>59</v>
      </c>
      <c r="D280" s="43" t="s">
        <v>303</v>
      </c>
      <c r="E280" s="41">
        <v>126.80769230769231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2">
        <f t="shared" si="4"/>
        <v>0</v>
      </c>
    </row>
    <row r="281" spans="1:19" hidden="1" x14ac:dyDescent="0.3">
      <c r="A281" s="40" t="s">
        <v>806</v>
      </c>
      <c r="B281" s="43" t="s">
        <v>4190</v>
      </c>
      <c r="C281" s="43" t="s">
        <v>59</v>
      </c>
      <c r="D281" s="43" t="s">
        <v>303</v>
      </c>
      <c r="E281" s="41">
        <v>127.5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  <c r="P281" s="42">
        <v>0</v>
      </c>
      <c r="Q281" s="42">
        <v>0</v>
      </c>
      <c r="R281" s="42">
        <v>0</v>
      </c>
      <c r="S281" s="2">
        <f t="shared" si="4"/>
        <v>0</v>
      </c>
    </row>
    <row r="282" spans="1:19" hidden="1" x14ac:dyDescent="0.3">
      <c r="A282" s="40" t="s">
        <v>807</v>
      </c>
      <c r="B282" s="43" t="s">
        <v>4191</v>
      </c>
      <c r="C282" s="43" t="s">
        <v>59</v>
      </c>
      <c r="D282" s="43" t="s">
        <v>303</v>
      </c>
      <c r="E282" s="41">
        <v>74.84615384615384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42">
        <v>0</v>
      </c>
      <c r="M282" s="42">
        <v>0</v>
      </c>
      <c r="N282" s="42">
        <v>0</v>
      </c>
      <c r="O282" s="42">
        <v>0</v>
      </c>
      <c r="P282" s="42">
        <v>0</v>
      </c>
      <c r="Q282" s="42">
        <v>0</v>
      </c>
      <c r="R282" s="42">
        <v>0</v>
      </c>
      <c r="S282" s="2">
        <f t="shared" si="4"/>
        <v>0</v>
      </c>
    </row>
    <row r="283" spans="1:19" hidden="1" x14ac:dyDescent="0.3">
      <c r="A283" s="40" t="s">
        <v>2811</v>
      </c>
      <c r="B283" s="43" t="s">
        <v>4192</v>
      </c>
      <c r="C283" s="43" t="s">
        <v>12</v>
      </c>
      <c r="D283" s="43" t="s">
        <v>303</v>
      </c>
      <c r="E283" s="41">
        <v>16.26923076923077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  <c r="P283" s="42">
        <v>0</v>
      </c>
      <c r="Q283" s="42">
        <v>0</v>
      </c>
      <c r="R283" s="42">
        <v>0</v>
      </c>
      <c r="S283" s="2">
        <f t="shared" si="4"/>
        <v>0</v>
      </c>
    </row>
    <row r="284" spans="1:19" hidden="1" x14ac:dyDescent="0.3">
      <c r="A284" s="40" t="s">
        <v>2809</v>
      </c>
      <c r="B284" s="43" t="s">
        <v>2810</v>
      </c>
      <c r="C284" s="43" t="s">
        <v>12</v>
      </c>
      <c r="D284" s="43" t="s">
        <v>303</v>
      </c>
      <c r="E284" s="41">
        <v>6.4615384615384617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  <c r="P284" s="42">
        <v>0</v>
      </c>
      <c r="Q284" s="42">
        <v>0</v>
      </c>
      <c r="R284" s="42">
        <v>0</v>
      </c>
      <c r="S284" s="2">
        <f t="shared" si="4"/>
        <v>0</v>
      </c>
    </row>
    <row r="285" spans="1:19" hidden="1" x14ac:dyDescent="0.3">
      <c r="A285" s="40" t="s">
        <v>2807</v>
      </c>
      <c r="B285" s="43" t="s">
        <v>2808</v>
      </c>
      <c r="C285" s="43" t="s">
        <v>12</v>
      </c>
      <c r="D285" s="43" t="s">
        <v>303</v>
      </c>
      <c r="E285" s="41">
        <v>9.0769230769230766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  <c r="P285" s="42">
        <v>0</v>
      </c>
      <c r="Q285" s="42">
        <v>0</v>
      </c>
      <c r="R285" s="42">
        <v>0</v>
      </c>
      <c r="S285" s="2">
        <f t="shared" si="4"/>
        <v>0</v>
      </c>
    </row>
    <row r="286" spans="1:19" hidden="1" x14ac:dyDescent="0.3">
      <c r="A286" s="40" t="s">
        <v>2791</v>
      </c>
      <c r="B286" s="43" t="s">
        <v>2792</v>
      </c>
      <c r="C286" s="43" t="s">
        <v>12</v>
      </c>
      <c r="D286" s="43" t="s">
        <v>303</v>
      </c>
      <c r="E286" s="41">
        <v>4.6923076923076925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  <c r="P286" s="42">
        <v>0</v>
      </c>
      <c r="Q286" s="42">
        <v>0</v>
      </c>
      <c r="R286" s="42">
        <v>0</v>
      </c>
      <c r="S286" s="2">
        <f t="shared" si="4"/>
        <v>0</v>
      </c>
    </row>
    <row r="287" spans="1:19" hidden="1" x14ac:dyDescent="0.3">
      <c r="A287" s="40" t="s">
        <v>2789</v>
      </c>
      <c r="B287" s="43" t="s">
        <v>2790</v>
      </c>
      <c r="C287" s="43" t="s">
        <v>12</v>
      </c>
      <c r="D287" s="43" t="s">
        <v>303</v>
      </c>
      <c r="E287" s="41">
        <v>23.076923076923077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  <c r="P287" s="42">
        <v>0</v>
      </c>
      <c r="Q287" s="42">
        <v>0</v>
      </c>
      <c r="R287" s="42">
        <v>0</v>
      </c>
      <c r="S287" s="2">
        <f t="shared" si="4"/>
        <v>0</v>
      </c>
    </row>
    <row r="288" spans="1:19" hidden="1" x14ac:dyDescent="0.3">
      <c r="A288" s="40" t="s">
        <v>2803</v>
      </c>
      <c r="B288" s="43" t="s">
        <v>2804</v>
      </c>
      <c r="C288" s="43" t="s">
        <v>12</v>
      </c>
      <c r="D288" s="43" t="s">
        <v>303</v>
      </c>
      <c r="E288" s="41">
        <v>1.2307692307692308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  <c r="P288" s="42">
        <v>0</v>
      </c>
      <c r="Q288" s="42">
        <v>0</v>
      </c>
      <c r="R288" s="42">
        <v>0</v>
      </c>
      <c r="S288" s="2">
        <f t="shared" si="4"/>
        <v>0</v>
      </c>
    </row>
    <row r="289" spans="1:19" hidden="1" x14ac:dyDescent="0.3">
      <c r="A289" s="40" t="s">
        <v>2801</v>
      </c>
      <c r="B289" s="43" t="s">
        <v>2802</v>
      </c>
      <c r="C289" s="43" t="s">
        <v>12</v>
      </c>
      <c r="D289" s="43" t="s">
        <v>303</v>
      </c>
      <c r="E289" s="41">
        <v>1.3461538461538463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  <c r="P289" s="42">
        <v>0</v>
      </c>
      <c r="Q289" s="42">
        <v>0</v>
      </c>
      <c r="R289" s="42">
        <v>0</v>
      </c>
      <c r="S289" s="2">
        <f t="shared" si="4"/>
        <v>0</v>
      </c>
    </row>
    <row r="290" spans="1:19" hidden="1" x14ac:dyDescent="0.3">
      <c r="A290" s="40" t="s">
        <v>2799</v>
      </c>
      <c r="B290" s="43" t="s">
        <v>2800</v>
      </c>
      <c r="C290" s="43" t="s">
        <v>80</v>
      </c>
      <c r="D290" s="43" t="s">
        <v>303</v>
      </c>
      <c r="E290" s="41">
        <v>6.4615384615384617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42">
        <v>0</v>
      </c>
      <c r="M290" s="42">
        <v>0</v>
      </c>
      <c r="N290" s="42">
        <v>0</v>
      </c>
      <c r="O290" s="42">
        <v>0</v>
      </c>
      <c r="P290" s="42">
        <v>0</v>
      </c>
      <c r="Q290" s="42">
        <v>0</v>
      </c>
      <c r="R290" s="42">
        <v>0</v>
      </c>
      <c r="S290" s="2">
        <f t="shared" si="4"/>
        <v>0</v>
      </c>
    </row>
    <row r="291" spans="1:19" hidden="1" x14ac:dyDescent="0.3">
      <c r="A291" s="40" t="s">
        <v>2797</v>
      </c>
      <c r="B291" s="43" t="s">
        <v>2798</v>
      </c>
      <c r="C291" s="43" t="s">
        <v>12</v>
      </c>
      <c r="D291" s="43" t="s">
        <v>303</v>
      </c>
      <c r="E291" s="41">
        <v>7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  <c r="P291" s="42">
        <v>0</v>
      </c>
      <c r="Q291" s="42">
        <v>0</v>
      </c>
      <c r="R291" s="42">
        <v>0</v>
      </c>
      <c r="S291" s="2">
        <f t="shared" si="4"/>
        <v>0</v>
      </c>
    </row>
    <row r="292" spans="1:19" hidden="1" x14ac:dyDescent="0.3">
      <c r="A292" s="40" t="s">
        <v>2836</v>
      </c>
      <c r="B292" s="43" t="s">
        <v>2837</v>
      </c>
      <c r="C292" s="43" t="s">
        <v>12</v>
      </c>
      <c r="D292" s="43" t="s">
        <v>303</v>
      </c>
      <c r="E292" s="41">
        <v>2.2307692307692308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  <c r="P292" s="42">
        <v>0</v>
      </c>
      <c r="Q292" s="42">
        <v>0</v>
      </c>
      <c r="R292" s="42">
        <v>0</v>
      </c>
      <c r="S292" s="2">
        <f t="shared" si="4"/>
        <v>0</v>
      </c>
    </row>
    <row r="293" spans="1:19" hidden="1" x14ac:dyDescent="0.3">
      <c r="A293" s="40" t="s">
        <v>2835</v>
      </c>
      <c r="B293" s="43" t="s">
        <v>4193</v>
      </c>
      <c r="C293" s="43" t="s">
        <v>12</v>
      </c>
      <c r="D293" s="43" t="s">
        <v>303</v>
      </c>
      <c r="E293" s="41">
        <v>0.92307692307692313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2">
        <v>0</v>
      </c>
      <c r="P293" s="42">
        <v>0</v>
      </c>
      <c r="Q293" s="42">
        <v>0</v>
      </c>
      <c r="R293" s="42">
        <v>0</v>
      </c>
      <c r="S293" s="2">
        <f t="shared" si="4"/>
        <v>0</v>
      </c>
    </row>
    <row r="294" spans="1:19" hidden="1" x14ac:dyDescent="0.3">
      <c r="A294" s="40" t="s">
        <v>2833</v>
      </c>
      <c r="B294" s="43" t="s">
        <v>2834</v>
      </c>
      <c r="C294" s="43" t="s">
        <v>12</v>
      </c>
      <c r="D294" s="43" t="s">
        <v>303</v>
      </c>
      <c r="E294" s="41">
        <v>30.346153846153847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42">
        <v>0</v>
      </c>
      <c r="M294" s="42">
        <v>0</v>
      </c>
      <c r="N294" s="42">
        <v>0</v>
      </c>
      <c r="O294" s="42">
        <v>0</v>
      </c>
      <c r="P294" s="42">
        <v>0</v>
      </c>
      <c r="Q294" s="42">
        <v>0</v>
      </c>
      <c r="R294" s="42">
        <v>0</v>
      </c>
      <c r="S294" s="2">
        <f t="shared" si="4"/>
        <v>0</v>
      </c>
    </row>
    <row r="295" spans="1:19" hidden="1" x14ac:dyDescent="0.3">
      <c r="A295" s="40" t="s">
        <v>2831</v>
      </c>
      <c r="B295" s="43" t="s">
        <v>2832</v>
      </c>
      <c r="C295" s="43" t="s">
        <v>12</v>
      </c>
      <c r="D295" s="43" t="s">
        <v>303</v>
      </c>
      <c r="E295" s="41">
        <v>4.4615384615384617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  <c r="P295" s="42">
        <v>0</v>
      </c>
      <c r="Q295" s="42">
        <v>0</v>
      </c>
      <c r="R295" s="42">
        <v>0</v>
      </c>
      <c r="S295" s="2">
        <f t="shared" si="4"/>
        <v>0</v>
      </c>
    </row>
    <row r="296" spans="1:19" hidden="1" x14ac:dyDescent="0.3">
      <c r="A296" s="40" t="s">
        <v>2829</v>
      </c>
      <c r="B296" s="43" t="s">
        <v>2830</v>
      </c>
      <c r="C296" s="43" t="s">
        <v>80</v>
      </c>
      <c r="D296" s="43" t="s">
        <v>303</v>
      </c>
      <c r="E296" s="41">
        <v>4.9230769230769234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  <c r="P296" s="42">
        <v>0</v>
      </c>
      <c r="Q296" s="42">
        <v>0</v>
      </c>
      <c r="R296" s="42">
        <v>0</v>
      </c>
      <c r="S296" s="2">
        <f t="shared" si="4"/>
        <v>0</v>
      </c>
    </row>
    <row r="297" spans="1:19" hidden="1" x14ac:dyDescent="0.3">
      <c r="A297" s="40" t="s">
        <v>2770</v>
      </c>
      <c r="B297" s="43" t="s">
        <v>2771</v>
      </c>
      <c r="C297" s="43" t="s">
        <v>59</v>
      </c>
      <c r="D297" s="43" t="s">
        <v>303</v>
      </c>
      <c r="E297" s="41">
        <v>174.88461538461539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160</v>
      </c>
      <c r="L297" s="42">
        <v>160</v>
      </c>
      <c r="M297" s="42">
        <v>160</v>
      </c>
      <c r="N297" s="42">
        <v>160</v>
      </c>
      <c r="O297" s="42">
        <v>0</v>
      </c>
      <c r="P297" s="42">
        <v>0</v>
      </c>
      <c r="Q297" s="42">
        <v>16</v>
      </c>
      <c r="R297" s="42">
        <v>16</v>
      </c>
      <c r="S297" s="2">
        <f t="shared" si="4"/>
        <v>672</v>
      </c>
    </row>
    <row r="298" spans="1:19" hidden="1" x14ac:dyDescent="0.3">
      <c r="A298" s="40" t="s">
        <v>2768</v>
      </c>
      <c r="B298" s="43" t="s">
        <v>2769</v>
      </c>
      <c r="C298" s="43" t="s">
        <v>59</v>
      </c>
      <c r="D298" s="43" t="s">
        <v>303</v>
      </c>
      <c r="E298" s="41">
        <v>173.07692307692307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160</v>
      </c>
      <c r="L298" s="42">
        <v>160</v>
      </c>
      <c r="M298" s="42">
        <v>160</v>
      </c>
      <c r="N298" s="42">
        <v>160</v>
      </c>
      <c r="O298" s="42">
        <v>0</v>
      </c>
      <c r="P298" s="42">
        <v>0</v>
      </c>
      <c r="Q298" s="42">
        <v>16</v>
      </c>
      <c r="R298" s="42">
        <v>16</v>
      </c>
      <c r="S298" s="2">
        <f t="shared" si="4"/>
        <v>672</v>
      </c>
    </row>
    <row r="299" spans="1:19" hidden="1" x14ac:dyDescent="0.3">
      <c r="A299" s="40" t="s">
        <v>4194</v>
      </c>
      <c r="B299" s="43" t="s">
        <v>2843</v>
      </c>
      <c r="C299" s="43" t="s">
        <v>12</v>
      </c>
      <c r="D299" s="43" t="s">
        <v>4195</v>
      </c>
      <c r="E299" s="41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  <c r="P299" s="42">
        <v>0</v>
      </c>
      <c r="Q299" s="42">
        <v>0</v>
      </c>
      <c r="R299" s="42">
        <v>0</v>
      </c>
      <c r="S299" s="2">
        <f t="shared" si="4"/>
        <v>0</v>
      </c>
    </row>
    <row r="300" spans="1:19" hidden="1" x14ac:dyDescent="0.3">
      <c r="A300" s="40" t="s">
        <v>2772</v>
      </c>
      <c r="B300" s="43" t="s">
        <v>4196</v>
      </c>
      <c r="C300" s="43" t="s">
        <v>44</v>
      </c>
      <c r="D300" s="43" t="s">
        <v>4195</v>
      </c>
      <c r="E300" s="41">
        <v>8.3076923076923084</v>
      </c>
      <c r="F300" s="42">
        <v>0</v>
      </c>
      <c r="G300" s="42">
        <v>0</v>
      </c>
      <c r="H300" s="42">
        <v>0</v>
      </c>
      <c r="I300" s="42">
        <v>0</v>
      </c>
      <c r="J300" s="42">
        <v>0</v>
      </c>
      <c r="K300" s="42">
        <v>0</v>
      </c>
      <c r="L300" s="42">
        <v>0</v>
      </c>
      <c r="M300" s="42">
        <v>0</v>
      </c>
      <c r="N300" s="42">
        <v>0</v>
      </c>
      <c r="O300" s="42">
        <v>0</v>
      </c>
      <c r="P300" s="42">
        <v>0</v>
      </c>
      <c r="Q300" s="42">
        <v>0</v>
      </c>
      <c r="R300" s="42">
        <v>0</v>
      </c>
      <c r="S300" s="2">
        <f t="shared" si="4"/>
        <v>0</v>
      </c>
    </row>
    <row r="301" spans="1:19" hidden="1" x14ac:dyDescent="0.3">
      <c r="A301" s="40" t="s">
        <v>4197</v>
      </c>
      <c r="B301" s="43" t="s">
        <v>4198</v>
      </c>
      <c r="C301" s="43" t="s">
        <v>4157</v>
      </c>
      <c r="D301" s="43" t="s">
        <v>4195</v>
      </c>
      <c r="E301" s="41">
        <v>1.1538461538461537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  <c r="P301" s="42">
        <v>0</v>
      </c>
      <c r="Q301" s="42">
        <v>0</v>
      </c>
      <c r="R301" s="42">
        <v>0</v>
      </c>
      <c r="S301" s="2">
        <f t="shared" si="4"/>
        <v>0</v>
      </c>
    </row>
    <row r="302" spans="1:19" hidden="1" x14ac:dyDescent="0.3">
      <c r="A302" s="40" t="s">
        <v>2365</v>
      </c>
      <c r="B302" s="43" t="s">
        <v>2366</v>
      </c>
      <c r="C302" s="43" t="s">
        <v>12</v>
      </c>
      <c r="D302" s="43" t="s">
        <v>4195</v>
      </c>
      <c r="E302" s="41">
        <v>8.6538461538461533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  <c r="P302" s="42">
        <v>0</v>
      </c>
      <c r="Q302" s="42">
        <v>0</v>
      </c>
      <c r="R302" s="42">
        <v>0</v>
      </c>
      <c r="S302" s="2">
        <f t="shared" si="4"/>
        <v>0</v>
      </c>
    </row>
    <row r="303" spans="1:19" hidden="1" x14ac:dyDescent="0.3">
      <c r="A303" s="40" t="s">
        <v>3062</v>
      </c>
      <c r="B303" s="43" t="s">
        <v>3063</v>
      </c>
      <c r="C303" s="43" t="s">
        <v>4137</v>
      </c>
      <c r="D303" s="43" t="s">
        <v>4195</v>
      </c>
      <c r="E303" s="41">
        <v>30.03846153846154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  <c r="P303" s="42">
        <v>0</v>
      </c>
      <c r="Q303" s="42">
        <v>0</v>
      </c>
      <c r="R303" s="42">
        <v>0</v>
      </c>
      <c r="S303" s="2">
        <f t="shared" si="4"/>
        <v>0</v>
      </c>
    </row>
    <row r="304" spans="1:19" hidden="1" x14ac:dyDescent="0.3">
      <c r="A304" s="40" t="s">
        <v>2976</v>
      </c>
      <c r="B304" s="43" t="s">
        <v>2977</v>
      </c>
      <c r="C304" s="43" t="s">
        <v>12</v>
      </c>
      <c r="D304" s="43" t="s">
        <v>4195</v>
      </c>
      <c r="E304" s="41">
        <v>6.5384615384615383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42">
        <v>0</v>
      </c>
      <c r="M304" s="42">
        <v>0</v>
      </c>
      <c r="N304" s="42">
        <v>0</v>
      </c>
      <c r="O304" s="42">
        <v>0</v>
      </c>
      <c r="P304" s="42">
        <v>0</v>
      </c>
      <c r="Q304" s="42">
        <v>0</v>
      </c>
      <c r="R304" s="42">
        <v>0</v>
      </c>
      <c r="S304" s="2">
        <f t="shared" si="4"/>
        <v>0</v>
      </c>
    </row>
    <row r="305" spans="1:19" hidden="1" x14ac:dyDescent="0.3">
      <c r="A305" s="40" t="s">
        <v>3060</v>
      </c>
      <c r="B305" s="43" t="s">
        <v>3061</v>
      </c>
      <c r="C305" s="43" t="s">
        <v>4137</v>
      </c>
      <c r="D305" s="43" t="s">
        <v>4195</v>
      </c>
      <c r="E305" s="41">
        <v>23.23076923076923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  <c r="P305" s="42">
        <v>0</v>
      </c>
      <c r="Q305" s="42">
        <v>0</v>
      </c>
      <c r="R305" s="42">
        <v>0</v>
      </c>
      <c r="S305" s="2">
        <f t="shared" si="4"/>
        <v>0</v>
      </c>
    </row>
    <row r="306" spans="1:19" hidden="1" x14ac:dyDescent="0.3">
      <c r="A306" s="40" t="s">
        <v>4199</v>
      </c>
      <c r="B306" s="43" t="s">
        <v>4200</v>
      </c>
      <c r="C306" s="43" t="s">
        <v>4157</v>
      </c>
      <c r="D306" s="43" t="s">
        <v>4195</v>
      </c>
      <c r="E306" s="41">
        <v>1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2">
        <v>0</v>
      </c>
      <c r="R306" s="42">
        <v>0</v>
      </c>
      <c r="S306" s="2">
        <f t="shared" si="4"/>
        <v>0</v>
      </c>
    </row>
    <row r="307" spans="1:19" hidden="1" x14ac:dyDescent="0.3">
      <c r="A307" s="40" t="s">
        <v>2391</v>
      </c>
      <c r="B307" s="43" t="s">
        <v>2392</v>
      </c>
      <c r="C307" s="43" t="s">
        <v>12</v>
      </c>
      <c r="D307" s="43" t="s">
        <v>4195</v>
      </c>
      <c r="E307" s="41">
        <v>5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2">
        <v>0</v>
      </c>
      <c r="R307" s="42">
        <v>0</v>
      </c>
      <c r="S307" s="2">
        <f t="shared" si="4"/>
        <v>0</v>
      </c>
    </row>
    <row r="308" spans="1:19" hidden="1" x14ac:dyDescent="0.3">
      <c r="A308" s="40" t="s">
        <v>3057</v>
      </c>
      <c r="B308" s="43" t="s">
        <v>3058</v>
      </c>
      <c r="C308" s="43" t="s">
        <v>4137</v>
      </c>
      <c r="D308" s="43" t="s">
        <v>4195</v>
      </c>
      <c r="E308" s="41">
        <v>17.96153846153846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42">
        <v>0</v>
      </c>
      <c r="M308" s="42">
        <v>0</v>
      </c>
      <c r="N308" s="42">
        <v>0</v>
      </c>
      <c r="O308" s="42">
        <v>0</v>
      </c>
      <c r="P308" s="42">
        <v>0</v>
      </c>
      <c r="Q308" s="42">
        <v>0</v>
      </c>
      <c r="R308" s="42">
        <v>0</v>
      </c>
      <c r="S308" s="2">
        <f t="shared" si="4"/>
        <v>0</v>
      </c>
    </row>
    <row r="309" spans="1:19" hidden="1" x14ac:dyDescent="0.3">
      <c r="A309" s="40" t="s">
        <v>4201</v>
      </c>
      <c r="B309" s="43" t="s">
        <v>4202</v>
      </c>
      <c r="C309" s="43" t="s">
        <v>4157</v>
      </c>
      <c r="D309" s="43" t="s">
        <v>4195</v>
      </c>
      <c r="E309" s="41">
        <v>1.6538461538461537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2">
        <v>0</v>
      </c>
      <c r="P309" s="42">
        <v>0</v>
      </c>
      <c r="Q309" s="42">
        <v>0</v>
      </c>
      <c r="R309" s="42">
        <v>0</v>
      </c>
      <c r="S309" s="2">
        <f t="shared" si="4"/>
        <v>0</v>
      </c>
    </row>
    <row r="310" spans="1:19" hidden="1" x14ac:dyDescent="0.3">
      <c r="A310" s="40" t="s">
        <v>2605</v>
      </c>
      <c r="B310" s="43" t="s">
        <v>2606</v>
      </c>
      <c r="C310" s="43" t="s">
        <v>44</v>
      </c>
      <c r="D310" s="43" t="s">
        <v>4195</v>
      </c>
      <c r="E310" s="41">
        <v>278.30769230769232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42">
        <v>0</v>
      </c>
      <c r="M310" s="42">
        <v>0</v>
      </c>
      <c r="N310" s="42">
        <v>0</v>
      </c>
      <c r="O310" s="42">
        <v>0</v>
      </c>
      <c r="P310" s="42">
        <v>0</v>
      </c>
      <c r="Q310" s="42">
        <v>0</v>
      </c>
      <c r="R310" s="42">
        <v>0</v>
      </c>
      <c r="S310" s="2">
        <f t="shared" si="4"/>
        <v>0</v>
      </c>
    </row>
    <row r="311" spans="1:19" hidden="1" x14ac:dyDescent="0.3">
      <c r="A311" s="40" t="s">
        <v>2667</v>
      </c>
      <c r="B311" s="43" t="s">
        <v>2668</v>
      </c>
      <c r="C311" s="43" t="s">
        <v>12</v>
      </c>
      <c r="D311" s="43" t="s">
        <v>4195</v>
      </c>
      <c r="E311" s="41">
        <v>7.384615384615385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  <c r="P311" s="42">
        <v>0</v>
      </c>
      <c r="Q311" s="42">
        <v>0</v>
      </c>
      <c r="R311" s="42">
        <v>0</v>
      </c>
      <c r="S311" s="2">
        <f t="shared" si="4"/>
        <v>0</v>
      </c>
    </row>
    <row r="312" spans="1:19" hidden="1" x14ac:dyDescent="0.3">
      <c r="A312" s="40" t="s">
        <v>2516</v>
      </c>
      <c r="B312" s="43" t="s">
        <v>2517</v>
      </c>
      <c r="C312" s="43" t="s">
        <v>12</v>
      </c>
      <c r="D312" s="43" t="s">
        <v>4195</v>
      </c>
      <c r="E312" s="41">
        <v>21.384615384615383</v>
      </c>
      <c r="F312" s="42">
        <v>0</v>
      </c>
      <c r="G312" s="42">
        <v>0</v>
      </c>
      <c r="H312" s="42">
        <v>0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  <c r="P312" s="42">
        <v>0</v>
      </c>
      <c r="Q312" s="42">
        <v>0</v>
      </c>
      <c r="R312" s="42">
        <v>0</v>
      </c>
      <c r="S312" s="2">
        <f t="shared" si="4"/>
        <v>0</v>
      </c>
    </row>
    <row r="313" spans="1:19" hidden="1" x14ac:dyDescent="0.3">
      <c r="A313" s="40" t="s">
        <v>2758</v>
      </c>
      <c r="B313" s="43" t="s">
        <v>2759</v>
      </c>
      <c r="C313" s="43" t="s">
        <v>44</v>
      </c>
      <c r="D313" s="43" t="s">
        <v>4195</v>
      </c>
      <c r="E313" s="41">
        <v>37.03846153846154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120</v>
      </c>
      <c r="L313" s="42">
        <v>120</v>
      </c>
      <c r="M313" s="42">
        <v>120</v>
      </c>
      <c r="N313" s="42">
        <v>120</v>
      </c>
      <c r="O313" s="42">
        <v>0</v>
      </c>
      <c r="P313" s="42">
        <v>0</v>
      </c>
      <c r="Q313" s="42">
        <v>12</v>
      </c>
      <c r="R313" s="42">
        <v>12</v>
      </c>
      <c r="S313" s="2">
        <f t="shared" si="4"/>
        <v>504</v>
      </c>
    </row>
    <row r="314" spans="1:19" hidden="1" x14ac:dyDescent="0.3">
      <c r="A314" s="40" t="s">
        <v>870</v>
      </c>
      <c r="B314" s="43" t="s">
        <v>4203</v>
      </c>
      <c r="C314" s="43" t="s">
        <v>125</v>
      </c>
      <c r="D314" s="43" t="s">
        <v>4195</v>
      </c>
      <c r="E314" s="41">
        <v>13</v>
      </c>
      <c r="F314" s="42">
        <v>0</v>
      </c>
      <c r="G314" s="42">
        <v>0</v>
      </c>
      <c r="H314" s="42">
        <v>0</v>
      </c>
      <c r="I314" s="42">
        <v>0</v>
      </c>
      <c r="J314" s="42">
        <v>0</v>
      </c>
      <c r="K314" s="42">
        <v>0</v>
      </c>
      <c r="L314" s="42">
        <v>0</v>
      </c>
      <c r="M314" s="42">
        <v>0</v>
      </c>
      <c r="N314" s="42">
        <v>0</v>
      </c>
      <c r="O314" s="42">
        <v>0</v>
      </c>
      <c r="P314" s="42">
        <v>0</v>
      </c>
      <c r="Q314" s="42">
        <v>0</v>
      </c>
      <c r="R314" s="42">
        <v>0</v>
      </c>
      <c r="S314" s="2">
        <f t="shared" si="4"/>
        <v>0</v>
      </c>
    </row>
    <row r="315" spans="1:19" hidden="1" x14ac:dyDescent="0.3">
      <c r="A315" s="40" t="s">
        <v>4031</v>
      </c>
      <c r="B315" s="43" t="s">
        <v>4204</v>
      </c>
      <c r="C315" s="43" t="s">
        <v>12</v>
      </c>
      <c r="D315" s="43" t="s">
        <v>4195</v>
      </c>
      <c r="E315" s="41">
        <v>12.346153846153847</v>
      </c>
      <c r="F315" s="42">
        <v>0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  <c r="P315" s="42">
        <v>0</v>
      </c>
      <c r="Q315" s="42">
        <v>0</v>
      </c>
      <c r="R315" s="42">
        <v>0</v>
      </c>
      <c r="S315" s="2">
        <f t="shared" si="4"/>
        <v>0</v>
      </c>
    </row>
    <row r="316" spans="1:19" hidden="1" x14ac:dyDescent="0.3">
      <c r="A316" s="40" t="s">
        <v>2766</v>
      </c>
      <c r="B316" s="43" t="s">
        <v>2767</v>
      </c>
      <c r="C316" s="43" t="s">
        <v>12</v>
      </c>
      <c r="D316" s="43" t="s">
        <v>4195</v>
      </c>
      <c r="E316" s="41">
        <v>23.692307692307693</v>
      </c>
      <c r="F316" s="42">
        <v>0</v>
      </c>
      <c r="G316" s="42">
        <v>0</v>
      </c>
      <c r="H316" s="42">
        <v>0</v>
      </c>
      <c r="I316" s="42">
        <v>0</v>
      </c>
      <c r="J316" s="42">
        <v>0</v>
      </c>
      <c r="K316" s="42">
        <v>120</v>
      </c>
      <c r="L316" s="42">
        <v>120</v>
      </c>
      <c r="M316" s="42">
        <v>120</v>
      </c>
      <c r="N316" s="42">
        <v>120</v>
      </c>
      <c r="O316" s="42">
        <v>0</v>
      </c>
      <c r="P316" s="42">
        <v>0</v>
      </c>
      <c r="Q316" s="42">
        <v>12</v>
      </c>
      <c r="R316" s="42">
        <v>12</v>
      </c>
      <c r="S316" s="2">
        <f t="shared" si="4"/>
        <v>504</v>
      </c>
    </row>
    <row r="317" spans="1:19" hidden="1" x14ac:dyDescent="0.3">
      <c r="A317" s="40" t="s">
        <v>2343</v>
      </c>
      <c r="B317" s="43" t="s">
        <v>2344</v>
      </c>
      <c r="C317" s="43" t="s">
        <v>44</v>
      </c>
      <c r="D317" s="43" t="s">
        <v>4195</v>
      </c>
      <c r="E317" s="41">
        <v>17.153846153846153</v>
      </c>
      <c r="F317" s="42">
        <v>0</v>
      </c>
      <c r="G317" s="42">
        <v>0</v>
      </c>
      <c r="H317" s="42">
        <v>0</v>
      </c>
      <c r="I317" s="42">
        <v>0</v>
      </c>
      <c r="J317" s="42">
        <v>0</v>
      </c>
      <c r="K317" s="42">
        <v>0</v>
      </c>
      <c r="L317" s="42">
        <v>0</v>
      </c>
      <c r="M317" s="42">
        <v>0</v>
      </c>
      <c r="N317" s="42">
        <v>0</v>
      </c>
      <c r="O317" s="42">
        <v>0</v>
      </c>
      <c r="P317" s="42">
        <v>0</v>
      </c>
      <c r="Q317" s="42">
        <v>0</v>
      </c>
      <c r="R317" s="42">
        <v>0</v>
      </c>
      <c r="S317" s="2">
        <f t="shared" si="4"/>
        <v>0</v>
      </c>
    </row>
    <row r="318" spans="1:19" hidden="1" x14ac:dyDescent="0.3">
      <c r="A318" s="40" t="s">
        <v>1631</v>
      </c>
      <c r="B318" s="43" t="s">
        <v>1632</v>
      </c>
      <c r="C318" s="43" t="s">
        <v>4157</v>
      </c>
      <c r="D318" s="43" t="s">
        <v>4195</v>
      </c>
      <c r="E318" s="41">
        <v>1.5384615384615385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  <c r="P318" s="42">
        <v>0</v>
      </c>
      <c r="Q318" s="42">
        <v>0</v>
      </c>
      <c r="R318" s="42">
        <v>0</v>
      </c>
      <c r="S318" s="2">
        <f t="shared" si="4"/>
        <v>0</v>
      </c>
    </row>
    <row r="319" spans="1:19" hidden="1" x14ac:dyDescent="0.3">
      <c r="A319" s="40" t="s">
        <v>2731</v>
      </c>
      <c r="B319" s="43" t="s">
        <v>4205</v>
      </c>
      <c r="C319" s="43" t="s">
        <v>59</v>
      </c>
      <c r="D319" s="43" t="s">
        <v>4195</v>
      </c>
      <c r="E319" s="41">
        <v>144.38461538461539</v>
      </c>
      <c r="F319" s="42">
        <v>0</v>
      </c>
      <c r="G319" s="42">
        <v>0</v>
      </c>
      <c r="H319" s="42">
        <v>0</v>
      </c>
      <c r="I319" s="42">
        <v>0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  <c r="P319" s="42">
        <v>0</v>
      </c>
      <c r="Q319" s="42">
        <v>0</v>
      </c>
      <c r="R319" s="42">
        <v>0</v>
      </c>
      <c r="S319" s="2">
        <f t="shared" si="4"/>
        <v>0</v>
      </c>
    </row>
    <row r="320" spans="1:19" hidden="1" x14ac:dyDescent="0.3">
      <c r="A320" s="40" t="s">
        <v>2269</v>
      </c>
      <c r="B320" s="43" t="s">
        <v>2270</v>
      </c>
      <c r="C320" s="43" t="s">
        <v>59</v>
      </c>
      <c r="D320" s="43" t="s">
        <v>4195</v>
      </c>
      <c r="E320" s="41">
        <v>171.53846153846155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2">
        <f t="shared" si="4"/>
        <v>0</v>
      </c>
    </row>
    <row r="321" spans="1:19" hidden="1" x14ac:dyDescent="0.3">
      <c r="A321" s="40" t="s">
        <v>2993</v>
      </c>
      <c r="B321" s="43" t="s">
        <v>2994</v>
      </c>
      <c r="C321" s="43" t="s">
        <v>44</v>
      </c>
      <c r="D321" s="43" t="s">
        <v>4195</v>
      </c>
      <c r="E321" s="41">
        <v>7.384615384615385</v>
      </c>
      <c r="F321" s="42">
        <v>0</v>
      </c>
      <c r="G321" s="42">
        <v>0</v>
      </c>
      <c r="H321" s="42">
        <v>0</v>
      </c>
      <c r="I321" s="42">
        <v>0</v>
      </c>
      <c r="J321" s="42">
        <v>0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2">
        <v>0</v>
      </c>
      <c r="R321" s="42">
        <v>0</v>
      </c>
      <c r="S321" s="2">
        <f t="shared" si="4"/>
        <v>0</v>
      </c>
    </row>
    <row r="322" spans="1:19" hidden="1" x14ac:dyDescent="0.3">
      <c r="A322" s="40" t="s">
        <v>893</v>
      </c>
      <c r="B322" s="43" t="s">
        <v>894</v>
      </c>
      <c r="C322" s="43" t="s">
        <v>125</v>
      </c>
      <c r="D322" s="43" t="s">
        <v>4195</v>
      </c>
      <c r="E322" s="41">
        <v>4.9230769230769234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  <c r="P322" s="42">
        <v>0</v>
      </c>
      <c r="Q322" s="42">
        <v>0</v>
      </c>
      <c r="R322" s="42">
        <v>0</v>
      </c>
      <c r="S322" s="2">
        <f t="shared" si="4"/>
        <v>0</v>
      </c>
    </row>
    <row r="323" spans="1:19" hidden="1" x14ac:dyDescent="0.3">
      <c r="A323" s="40" t="s">
        <v>1126</v>
      </c>
      <c r="B323" s="43" t="s">
        <v>1127</v>
      </c>
      <c r="C323" s="43" t="s">
        <v>59</v>
      </c>
      <c r="D323" s="43" t="s">
        <v>4195</v>
      </c>
      <c r="E323" s="41">
        <v>139.96153846153845</v>
      </c>
      <c r="F323" s="42">
        <v>0</v>
      </c>
      <c r="G323" s="42">
        <v>0</v>
      </c>
      <c r="H323" s="42">
        <v>0</v>
      </c>
      <c r="I323" s="42">
        <v>0</v>
      </c>
      <c r="J323" s="42">
        <v>0</v>
      </c>
      <c r="K323" s="42">
        <v>0</v>
      </c>
      <c r="L323" s="42">
        <v>0</v>
      </c>
      <c r="M323" s="42">
        <v>0</v>
      </c>
      <c r="N323" s="42">
        <v>0</v>
      </c>
      <c r="O323" s="42">
        <v>0</v>
      </c>
      <c r="P323" s="42">
        <v>0</v>
      </c>
      <c r="Q323" s="42">
        <v>0</v>
      </c>
      <c r="R323" s="42">
        <v>0</v>
      </c>
      <c r="S323" s="2">
        <f t="shared" ref="S323:S386" si="5">SUM(F323:R323)</f>
        <v>0</v>
      </c>
    </row>
    <row r="324" spans="1:19" hidden="1" x14ac:dyDescent="0.3">
      <c r="A324" s="40" t="s">
        <v>2520</v>
      </c>
      <c r="B324" s="43" t="s">
        <v>2521</v>
      </c>
      <c r="C324" s="43" t="s">
        <v>12</v>
      </c>
      <c r="D324" s="43" t="s">
        <v>4195</v>
      </c>
      <c r="E324" s="41">
        <v>11.884615384615385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  <c r="P324" s="42">
        <v>0</v>
      </c>
      <c r="Q324" s="42">
        <v>0</v>
      </c>
      <c r="R324" s="42">
        <v>0</v>
      </c>
      <c r="S324" s="2">
        <f t="shared" si="5"/>
        <v>0</v>
      </c>
    </row>
    <row r="325" spans="1:19" hidden="1" x14ac:dyDescent="0.3">
      <c r="A325" s="40" t="s">
        <v>4206</v>
      </c>
      <c r="B325" s="43" t="s">
        <v>4207</v>
      </c>
      <c r="C325" s="43" t="s">
        <v>125</v>
      </c>
      <c r="D325" s="43" t="s">
        <v>4195</v>
      </c>
      <c r="E325" s="41">
        <v>7</v>
      </c>
      <c r="F325" s="42">
        <v>0</v>
      </c>
      <c r="G325" s="42">
        <v>0</v>
      </c>
      <c r="H325" s="42">
        <v>0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  <c r="P325" s="42">
        <v>0</v>
      </c>
      <c r="Q325" s="42">
        <v>0</v>
      </c>
      <c r="R325" s="42">
        <v>0</v>
      </c>
      <c r="S325" s="2">
        <f t="shared" si="5"/>
        <v>0</v>
      </c>
    </row>
    <row r="326" spans="1:19" hidden="1" x14ac:dyDescent="0.3">
      <c r="A326" s="40" t="s">
        <v>3091</v>
      </c>
      <c r="B326" s="43" t="s">
        <v>3092</v>
      </c>
      <c r="C326" s="43" t="s">
        <v>4137</v>
      </c>
      <c r="D326" s="43" t="s">
        <v>4195</v>
      </c>
      <c r="E326" s="41">
        <v>158.69230769230768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  <c r="P326" s="42">
        <v>0</v>
      </c>
      <c r="Q326" s="42">
        <v>0</v>
      </c>
      <c r="R326" s="42">
        <v>0</v>
      </c>
      <c r="S326" s="2">
        <f t="shared" si="5"/>
        <v>0</v>
      </c>
    </row>
    <row r="327" spans="1:19" hidden="1" x14ac:dyDescent="0.3">
      <c r="A327" s="40" t="s">
        <v>4015</v>
      </c>
      <c r="B327" s="43" t="s">
        <v>4208</v>
      </c>
      <c r="C327" s="43" t="s">
        <v>44</v>
      </c>
      <c r="D327" s="43" t="s">
        <v>4195</v>
      </c>
      <c r="E327" s="41">
        <v>25.423076923076923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2">
        <f t="shared" si="5"/>
        <v>0</v>
      </c>
    </row>
    <row r="328" spans="1:19" hidden="1" x14ac:dyDescent="0.3">
      <c r="A328" s="40" t="s">
        <v>2998</v>
      </c>
      <c r="B328" s="43" t="s">
        <v>2999</v>
      </c>
      <c r="C328" s="43" t="s">
        <v>12</v>
      </c>
      <c r="D328" s="43" t="s">
        <v>4195</v>
      </c>
      <c r="E328" s="41">
        <v>5.9230769230769234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2">
        <f t="shared" si="5"/>
        <v>0</v>
      </c>
    </row>
    <row r="329" spans="1:19" hidden="1" x14ac:dyDescent="0.3">
      <c r="A329" s="40" t="s">
        <v>2774</v>
      </c>
      <c r="B329" s="43" t="s">
        <v>4188</v>
      </c>
      <c r="C329" s="43" t="s">
        <v>44</v>
      </c>
      <c r="D329" s="43" t="s">
        <v>4195</v>
      </c>
      <c r="E329" s="41">
        <v>10.23076923076923</v>
      </c>
      <c r="F329" s="42">
        <v>0</v>
      </c>
      <c r="G329" s="42">
        <v>0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2">
        <f t="shared" si="5"/>
        <v>0</v>
      </c>
    </row>
    <row r="330" spans="1:19" hidden="1" x14ac:dyDescent="0.3">
      <c r="A330" s="40" t="s">
        <v>3095</v>
      </c>
      <c r="B330" s="43" t="s">
        <v>3096</v>
      </c>
      <c r="C330" s="43" t="s">
        <v>4137</v>
      </c>
      <c r="D330" s="43" t="s">
        <v>4195</v>
      </c>
      <c r="E330" s="41">
        <v>219.73076923076923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2">
        <f t="shared" si="5"/>
        <v>0</v>
      </c>
    </row>
    <row r="331" spans="1:19" hidden="1" x14ac:dyDescent="0.3">
      <c r="A331" s="40" t="s">
        <v>2706</v>
      </c>
      <c r="B331" s="43" t="s">
        <v>4209</v>
      </c>
      <c r="C331" s="43" t="s">
        <v>44</v>
      </c>
      <c r="D331" s="43" t="s">
        <v>4195</v>
      </c>
      <c r="E331" s="41">
        <v>4.8461538461538458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2">
        <f t="shared" si="5"/>
        <v>0</v>
      </c>
    </row>
    <row r="332" spans="1:19" hidden="1" x14ac:dyDescent="0.3">
      <c r="A332" s="40" t="s">
        <v>2691</v>
      </c>
      <c r="B332" s="43" t="s">
        <v>4210</v>
      </c>
      <c r="C332" s="43" t="s">
        <v>80</v>
      </c>
      <c r="D332" s="43" t="s">
        <v>4195</v>
      </c>
      <c r="E332" s="41">
        <v>284.34615384615387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300</v>
      </c>
      <c r="L332" s="42">
        <v>300</v>
      </c>
      <c r="M332" s="42">
        <v>300</v>
      </c>
      <c r="N332" s="42">
        <v>300</v>
      </c>
      <c r="O332" s="42">
        <v>0</v>
      </c>
      <c r="P332" s="42">
        <v>0</v>
      </c>
      <c r="Q332" s="42">
        <v>30</v>
      </c>
      <c r="R332" s="42">
        <v>30</v>
      </c>
      <c r="S332" s="2">
        <f t="shared" si="5"/>
        <v>1260</v>
      </c>
    </row>
    <row r="333" spans="1:19" hidden="1" x14ac:dyDescent="0.3">
      <c r="A333" s="40" t="s">
        <v>2715</v>
      </c>
      <c r="B333" s="43" t="s">
        <v>4211</v>
      </c>
      <c r="C333" s="43" t="s">
        <v>44</v>
      </c>
      <c r="D333" s="43" t="s">
        <v>4195</v>
      </c>
      <c r="E333" s="41">
        <v>18.692307692307693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2">
        <f t="shared" si="5"/>
        <v>0</v>
      </c>
    </row>
    <row r="334" spans="1:19" hidden="1" x14ac:dyDescent="0.3">
      <c r="A334" s="40" t="s">
        <v>2617</v>
      </c>
      <c r="B334" s="43" t="s">
        <v>2618</v>
      </c>
      <c r="C334" s="43" t="s">
        <v>12</v>
      </c>
      <c r="D334" s="43" t="s">
        <v>4195</v>
      </c>
      <c r="E334" s="41">
        <v>4.2307692307692308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2">
        <f t="shared" si="5"/>
        <v>0</v>
      </c>
    </row>
    <row r="335" spans="1:19" hidden="1" x14ac:dyDescent="0.3">
      <c r="A335" s="40" t="s">
        <v>2959</v>
      </c>
      <c r="B335" s="43" t="s">
        <v>2960</v>
      </c>
      <c r="C335" s="43" t="s">
        <v>12</v>
      </c>
      <c r="D335" s="43" t="s">
        <v>4195</v>
      </c>
      <c r="E335" s="41">
        <v>5.5384615384615383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2">
        <f t="shared" si="5"/>
        <v>0</v>
      </c>
    </row>
    <row r="336" spans="1:19" hidden="1" x14ac:dyDescent="0.3">
      <c r="A336" s="40" t="s">
        <v>2371</v>
      </c>
      <c r="B336" s="43" t="s">
        <v>2372</v>
      </c>
      <c r="C336" s="43" t="s">
        <v>12</v>
      </c>
      <c r="D336" s="43" t="s">
        <v>4195</v>
      </c>
      <c r="E336" s="41">
        <v>9.3461538461538467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2">
        <f t="shared" si="5"/>
        <v>0</v>
      </c>
    </row>
    <row r="337" spans="1:19" hidden="1" x14ac:dyDescent="0.3">
      <c r="A337" s="40" t="s">
        <v>2536</v>
      </c>
      <c r="B337" s="43" t="s">
        <v>2537</v>
      </c>
      <c r="C337" s="43" t="s">
        <v>80</v>
      </c>
      <c r="D337" s="43" t="s">
        <v>4195</v>
      </c>
      <c r="E337" s="41">
        <v>45.730769230769234</v>
      </c>
      <c r="F337" s="42">
        <v>0</v>
      </c>
      <c r="G337" s="42">
        <v>0</v>
      </c>
      <c r="H337" s="42">
        <v>0</v>
      </c>
      <c r="I337" s="42">
        <v>0</v>
      </c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2">
        <f t="shared" si="5"/>
        <v>0</v>
      </c>
    </row>
    <row r="338" spans="1:19" hidden="1" x14ac:dyDescent="0.3">
      <c r="A338" s="40" t="s">
        <v>879</v>
      </c>
      <c r="B338" s="43" t="s">
        <v>880</v>
      </c>
      <c r="C338" s="43" t="s">
        <v>125</v>
      </c>
      <c r="D338" s="43" t="s">
        <v>4195</v>
      </c>
      <c r="E338" s="41">
        <v>5.1538461538461542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2">
        <f t="shared" si="5"/>
        <v>0</v>
      </c>
    </row>
    <row r="339" spans="1:19" hidden="1" x14ac:dyDescent="0.3">
      <c r="A339" s="40" t="s">
        <v>2367</v>
      </c>
      <c r="B339" s="43" t="s">
        <v>2368</v>
      </c>
      <c r="C339" s="43" t="s">
        <v>12</v>
      </c>
      <c r="D339" s="43" t="s">
        <v>4195</v>
      </c>
      <c r="E339" s="41">
        <v>5.8076923076923075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2">
        <f t="shared" si="5"/>
        <v>0</v>
      </c>
    </row>
    <row r="340" spans="1:19" hidden="1" x14ac:dyDescent="0.3">
      <c r="A340" s="40" t="s">
        <v>2963</v>
      </c>
      <c r="B340" s="43" t="s">
        <v>2964</v>
      </c>
      <c r="C340" s="43" t="s">
        <v>44</v>
      </c>
      <c r="D340" s="43" t="s">
        <v>4195</v>
      </c>
      <c r="E340" s="41">
        <v>6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2">
        <f t="shared" si="5"/>
        <v>0</v>
      </c>
    </row>
    <row r="341" spans="1:19" hidden="1" x14ac:dyDescent="0.3">
      <c r="A341" s="40" t="s">
        <v>4032</v>
      </c>
      <c r="B341" s="43" t="s">
        <v>4033</v>
      </c>
      <c r="C341" s="43" t="s">
        <v>12</v>
      </c>
      <c r="D341" s="43" t="s">
        <v>4195</v>
      </c>
      <c r="E341" s="41">
        <v>11.807692307692308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2">
        <f t="shared" si="5"/>
        <v>0</v>
      </c>
    </row>
    <row r="342" spans="1:19" hidden="1" x14ac:dyDescent="0.3">
      <c r="A342" s="40" t="s">
        <v>888</v>
      </c>
      <c r="B342" s="43" t="s">
        <v>889</v>
      </c>
      <c r="C342" s="43" t="s">
        <v>125</v>
      </c>
      <c r="D342" s="43" t="s">
        <v>4195</v>
      </c>
      <c r="E342" s="41">
        <v>2.9230769230769229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2">
        <f t="shared" si="5"/>
        <v>0</v>
      </c>
    </row>
    <row r="343" spans="1:19" hidden="1" x14ac:dyDescent="0.3">
      <c r="A343" s="40" t="s">
        <v>2701</v>
      </c>
      <c r="B343" s="43" t="s">
        <v>4212</v>
      </c>
      <c r="C343" s="43" t="s">
        <v>44</v>
      </c>
      <c r="D343" s="43" t="s">
        <v>4195</v>
      </c>
      <c r="E343" s="41">
        <v>4.5384615384615383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2">
        <f t="shared" si="5"/>
        <v>0</v>
      </c>
    </row>
    <row r="344" spans="1:19" hidden="1" x14ac:dyDescent="0.3">
      <c r="A344" s="40" t="s">
        <v>2784</v>
      </c>
      <c r="B344" s="43" t="s">
        <v>4213</v>
      </c>
      <c r="C344" s="43" t="s">
        <v>12</v>
      </c>
      <c r="D344" s="43" t="s">
        <v>4195</v>
      </c>
      <c r="E344" s="41">
        <v>7.3076923076923075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2">
        <f t="shared" si="5"/>
        <v>0</v>
      </c>
    </row>
    <row r="345" spans="1:19" hidden="1" x14ac:dyDescent="0.3">
      <c r="A345" s="40" t="s">
        <v>837</v>
      </c>
      <c r="B345" s="43" t="s">
        <v>838</v>
      </c>
      <c r="C345" s="43" t="s">
        <v>125</v>
      </c>
      <c r="D345" s="43" t="s">
        <v>4195</v>
      </c>
      <c r="E345" s="41">
        <v>11.923076923076923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2">
        <f t="shared" si="5"/>
        <v>0</v>
      </c>
    </row>
    <row r="346" spans="1:19" hidden="1" x14ac:dyDescent="0.3">
      <c r="A346" s="40" t="s">
        <v>4214</v>
      </c>
      <c r="B346" s="43" t="s">
        <v>4215</v>
      </c>
      <c r="C346" s="43" t="s">
        <v>12</v>
      </c>
      <c r="D346" s="43" t="s">
        <v>4195</v>
      </c>
      <c r="E346" s="41">
        <v>6.2307692307692308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2">
        <f t="shared" si="5"/>
        <v>0</v>
      </c>
    </row>
    <row r="347" spans="1:19" hidden="1" x14ac:dyDescent="0.3">
      <c r="A347" s="40" t="s">
        <v>2732</v>
      </c>
      <c r="B347" s="43" t="s">
        <v>2733</v>
      </c>
      <c r="C347" s="43" t="s">
        <v>59</v>
      </c>
      <c r="D347" s="43" t="s">
        <v>4195</v>
      </c>
      <c r="E347" s="41">
        <v>115.26923076923077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2">
        <f t="shared" si="5"/>
        <v>0</v>
      </c>
    </row>
    <row r="348" spans="1:19" hidden="1" x14ac:dyDescent="0.3">
      <c r="A348" s="40" t="s">
        <v>2265</v>
      </c>
      <c r="B348" s="43" t="s">
        <v>2266</v>
      </c>
      <c r="C348" s="43" t="s">
        <v>59</v>
      </c>
      <c r="D348" s="43" t="s">
        <v>4195</v>
      </c>
      <c r="E348" s="41">
        <v>99.15384615384616</v>
      </c>
      <c r="F348" s="42">
        <v>0</v>
      </c>
      <c r="G348" s="42">
        <v>0</v>
      </c>
      <c r="H348" s="42">
        <v>0</v>
      </c>
      <c r="I348" s="42">
        <v>0</v>
      </c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2">
        <f t="shared" si="5"/>
        <v>0</v>
      </c>
    </row>
    <row r="349" spans="1:19" hidden="1" x14ac:dyDescent="0.3">
      <c r="A349" s="40" t="s">
        <v>2272</v>
      </c>
      <c r="B349" s="43" t="s">
        <v>2273</v>
      </c>
      <c r="C349" s="43" t="s">
        <v>59</v>
      </c>
      <c r="D349" s="43" t="s">
        <v>4195</v>
      </c>
      <c r="E349" s="41">
        <v>121.53846153846153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  <c r="P349" s="42">
        <v>0</v>
      </c>
      <c r="Q349" s="42">
        <v>0</v>
      </c>
      <c r="R349" s="42">
        <v>0</v>
      </c>
      <c r="S349" s="2">
        <f t="shared" si="5"/>
        <v>0</v>
      </c>
    </row>
    <row r="350" spans="1:19" hidden="1" x14ac:dyDescent="0.3">
      <c r="A350" s="40" t="s">
        <v>4216</v>
      </c>
      <c r="B350" s="43" t="s">
        <v>4217</v>
      </c>
      <c r="C350" s="43" t="s">
        <v>4157</v>
      </c>
      <c r="D350" s="43" t="s">
        <v>4195</v>
      </c>
      <c r="E350" s="41">
        <v>1.4230769230769231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2">
        <f t="shared" si="5"/>
        <v>0</v>
      </c>
    </row>
    <row r="351" spans="1:19" hidden="1" x14ac:dyDescent="0.3">
      <c r="A351" s="40" t="s">
        <v>2387</v>
      </c>
      <c r="B351" s="43" t="s">
        <v>2388</v>
      </c>
      <c r="C351" s="43" t="s">
        <v>12</v>
      </c>
      <c r="D351" s="43" t="s">
        <v>4195</v>
      </c>
      <c r="E351" s="41">
        <v>7.5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2">
        <f t="shared" si="5"/>
        <v>0</v>
      </c>
    </row>
    <row r="352" spans="1:19" hidden="1" x14ac:dyDescent="0.3">
      <c r="A352" s="40" t="s">
        <v>2267</v>
      </c>
      <c r="B352" s="43" t="s">
        <v>2268</v>
      </c>
      <c r="C352" s="43" t="s">
        <v>59</v>
      </c>
      <c r="D352" s="43" t="s">
        <v>4195</v>
      </c>
      <c r="E352" s="41">
        <v>99.461538461538467</v>
      </c>
      <c r="F352" s="42">
        <v>0</v>
      </c>
      <c r="G352" s="42">
        <v>0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2">
        <f t="shared" si="5"/>
        <v>0</v>
      </c>
    </row>
    <row r="353" spans="1:19" hidden="1" x14ac:dyDescent="0.3">
      <c r="A353" s="40" t="s">
        <v>869</v>
      </c>
      <c r="B353" s="43" t="s">
        <v>4218</v>
      </c>
      <c r="C353" s="43" t="s">
        <v>125</v>
      </c>
      <c r="D353" s="43" t="s">
        <v>4195</v>
      </c>
      <c r="E353" s="41">
        <v>13.653846153846153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2">
        <f t="shared" si="5"/>
        <v>0</v>
      </c>
    </row>
    <row r="354" spans="1:19" hidden="1" x14ac:dyDescent="0.3">
      <c r="A354" s="40" t="s">
        <v>835</v>
      </c>
      <c r="B354" s="43" t="s">
        <v>836</v>
      </c>
      <c r="C354" s="43" t="s">
        <v>125</v>
      </c>
      <c r="D354" s="43" t="s">
        <v>4195</v>
      </c>
      <c r="E354" s="41">
        <v>17.384615384615383</v>
      </c>
      <c r="F354" s="42">
        <v>0</v>
      </c>
      <c r="G354" s="42">
        <v>0</v>
      </c>
      <c r="H354" s="42">
        <v>0</v>
      </c>
      <c r="I354" s="42">
        <v>0</v>
      </c>
      <c r="J354" s="42">
        <v>0</v>
      </c>
      <c r="K354" s="42">
        <v>0</v>
      </c>
      <c r="L354" s="42">
        <v>0</v>
      </c>
      <c r="M354" s="42">
        <v>0</v>
      </c>
      <c r="N354" s="42">
        <v>0</v>
      </c>
      <c r="O354" s="42">
        <v>0</v>
      </c>
      <c r="P354" s="42">
        <v>0</v>
      </c>
      <c r="Q354" s="42">
        <v>0</v>
      </c>
      <c r="R354" s="42">
        <v>0</v>
      </c>
      <c r="S354" s="2">
        <f t="shared" si="5"/>
        <v>0</v>
      </c>
    </row>
    <row r="355" spans="1:19" hidden="1" x14ac:dyDescent="0.3">
      <c r="A355" s="40" t="s">
        <v>2560</v>
      </c>
      <c r="B355" s="43" t="s">
        <v>2561</v>
      </c>
      <c r="C355" s="43" t="s">
        <v>80</v>
      </c>
      <c r="D355" s="43" t="s">
        <v>4195</v>
      </c>
      <c r="E355" s="41">
        <v>41.884615384615387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  <c r="P355" s="42">
        <v>0</v>
      </c>
      <c r="Q355" s="42">
        <v>0</v>
      </c>
      <c r="R355" s="42">
        <v>0</v>
      </c>
      <c r="S355" s="2">
        <f t="shared" si="5"/>
        <v>0</v>
      </c>
    </row>
    <row r="356" spans="1:19" hidden="1" x14ac:dyDescent="0.3">
      <c r="A356" s="40" t="s">
        <v>2661</v>
      </c>
      <c r="B356" s="43" t="s">
        <v>2662</v>
      </c>
      <c r="C356" s="43" t="s">
        <v>12</v>
      </c>
      <c r="D356" s="43" t="s">
        <v>4195</v>
      </c>
      <c r="E356" s="41">
        <v>30.115384615384617</v>
      </c>
      <c r="F356" s="42">
        <v>0</v>
      </c>
      <c r="G356" s="42">
        <v>0</v>
      </c>
      <c r="H356" s="42">
        <v>0</v>
      </c>
      <c r="I356" s="42">
        <v>0</v>
      </c>
      <c r="J356" s="42">
        <v>0</v>
      </c>
      <c r="K356" s="42">
        <v>0</v>
      </c>
      <c r="L356" s="42">
        <v>0</v>
      </c>
      <c r="M356" s="42">
        <v>0</v>
      </c>
      <c r="N356" s="42">
        <v>0</v>
      </c>
      <c r="O356" s="42">
        <v>0</v>
      </c>
      <c r="P356" s="42">
        <v>0</v>
      </c>
      <c r="Q356" s="42">
        <v>0</v>
      </c>
      <c r="R356" s="42">
        <v>0</v>
      </c>
      <c r="S356" s="2">
        <f t="shared" si="5"/>
        <v>0</v>
      </c>
    </row>
    <row r="357" spans="1:19" hidden="1" x14ac:dyDescent="0.3">
      <c r="A357" s="40" t="s">
        <v>4059</v>
      </c>
      <c r="B357" s="43" t="s">
        <v>4060</v>
      </c>
      <c r="C357" s="43" t="s">
        <v>12</v>
      </c>
      <c r="D357" s="43" t="s">
        <v>4195</v>
      </c>
      <c r="E357" s="41">
        <v>19.26923076923077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2">
        <v>0</v>
      </c>
      <c r="P357" s="42">
        <v>0</v>
      </c>
      <c r="Q357" s="42">
        <v>0</v>
      </c>
      <c r="R357" s="42">
        <v>0</v>
      </c>
      <c r="S357" s="2">
        <f t="shared" si="5"/>
        <v>0</v>
      </c>
    </row>
    <row r="358" spans="1:19" hidden="1" x14ac:dyDescent="0.3">
      <c r="A358" s="40" t="s">
        <v>2754</v>
      </c>
      <c r="B358" s="43" t="s">
        <v>2755</v>
      </c>
      <c r="C358" s="43" t="s">
        <v>59</v>
      </c>
      <c r="D358" s="43" t="s">
        <v>4195</v>
      </c>
      <c r="E358" s="41">
        <v>351.88461538461536</v>
      </c>
      <c r="F358" s="42">
        <v>0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  <c r="P358" s="42">
        <v>0</v>
      </c>
      <c r="Q358" s="42">
        <v>0</v>
      </c>
      <c r="R358" s="42">
        <v>0</v>
      </c>
      <c r="S358" s="2">
        <f t="shared" si="5"/>
        <v>0</v>
      </c>
    </row>
    <row r="359" spans="1:19" hidden="1" x14ac:dyDescent="0.3">
      <c r="A359" s="40" t="s">
        <v>4219</v>
      </c>
      <c r="B359" s="43" t="s">
        <v>4220</v>
      </c>
      <c r="C359" s="43" t="s">
        <v>125</v>
      </c>
      <c r="D359" s="43" t="s">
        <v>4195</v>
      </c>
      <c r="E359" s="41">
        <v>16.384615384615383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2">
        <v>0</v>
      </c>
      <c r="P359" s="42">
        <v>0</v>
      </c>
      <c r="Q359" s="42">
        <v>0</v>
      </c>
      <c r="R359" s="42">
        <v>0</v>
      </c>
      <c r="S359" s="2">
        <f t="shared" si="5"/>
        <v>0</v>
      </c>
    </row>
    <row r="360" spans="1:19" hidden="1" x14ac:dyDescent="0.3">
      <c r="A360" s="40" t="s">
        <v>861</v>
      </c>
      <c r="B360" s="43" t="s">
        <v>862</v>
      </c>
      <c r="C360" s="43" t="s">
        <v>125</v>
      </c>
      <c r="D360" s="43" t="s">
        <v>4195</v>
      </c>
      <c r="E360" s="41">
        <v>4.1538461538461542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  <c r="P360" s="42">
        <v>0</v>
      </c>
      <c r="Q360" s="42">
        <v>0</v>
      </c>
      <c r="R360" s="42">
        <v>0</v>
      </c>
      <c r="S360" s="2">
        <f t="shared" si="5"/>
        <v>0</v>
      </c>
    </row>
    <row r="361" spans="1:19" hidden="1" x14ac:dyDescent="0.3">
      <c r="A361" s="40" t="s">
        <v>2675</v>
      </c>
      <c r="B361" s="43" t="s">
        <v>2676</v>
      </c>
      <c r="C361" s="43" t="s">
        <v>12</v>
      </c>
      <c r="D361" s="43" t="s">
        <v>4195</v>
      </c>
      <c r="E361" s="41">
        <v>8.8076923076923084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  <c r="P361" s="42">
        <v>0</v>
      </c>
      <c r="Q361" s="42">
        <v>0</v>
      </c>
      <c r="R361" s="42">
        <v>0</v>
      </c>
      <c r="S361" s="2">
        <f t="shared" si="5"/>
        <v>0</v>
      </c>
    </row>
    <row r="362" spans="1:19" hidden="1" x14ac:dyDescent="0.3">
      <c r="A362" s="40" t="s">
        <v>4086</v>
      </c>
      <c r="B362" s="43" t="s">
        <v>4221</v>
      </c>
      <c r="C362" s="43" t="s">
        <v>44</v>
      </c>
      <c r="D362" s="43" t="s">
        <v>4195</v>
      </c>
      <c r="E362" s="41">
        <v>15.423076923076923</v>
      </c>
      <c r="F362" s="42">
        <v>0</v>
      </c>
      <c r="G362" s="42">
        <v>0</v>
      </c>
      <c r="H362" s="42">
        <v>0</v>
      </c>
      <c r="I362" s="42">
        <v>0</v>
      </c>
      <c r="J362" s="42">
        <v>0</v>
      </c>
      <c r="K362" s="42">
        <v>0</v>
      </c>
      <c r="L362" s="42">
        <v>0</v>
      </c>
      <c r="M362" s="42">
        <v>0</v>
      </c>
      <c r="N362" s="42">
        <v>0</v>
      </c>
      <c r="O362" s="42">
        <v>0</v>
      </c>
      <c r="P362" s="42">
        <v>0</v>
      </c>
      <c r="Q362" s="42">
        <v>0</v>
      </c>
      <c r="R362" s="42">
        <v>0</v>
      </c>
      <c r="S362" s="2">
        <f t="shared" si="5"/>
        <v>0</v>
      </c>
    </row>
    <row r="363" spans="1:19" hidden="1" x14ac:dyDescent="0.3">
      <c r="A363" s="40" t="s">
        <v>4079</v>
      </c>
      <c r="B363" s="43" t="s">
        <v>4080</v>
      </c>
      <c r="C363" s="43" t="s">
        <v>80</v>
      </c>
      <c r="D363" s="43" t="s">
        <v>4195</v>
      </c>
      <c r="E363" s="41">
        <v>101.65384615384616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180</v>
      </c>
      <c r="L363" s="42">
        <v>180</v>
      </c>
      <c r="M363" s="42">
        <v>180</v>
      </c>
      <c r="N363" s="42">
        <v>180</v>
      </c>
      <c r="O363" s="42">
        <v>0</v>
      </c>
      <c r="P363" s="42">
        <v>0</v>
      </c>
      <c r="Q363" s="42">
        <v>18</v>
      </c>
      <c r="R363" s="42">
        <v>18</v>
      </c>
      <c r="S363" s="2">
        <f t="shared" si="5"/>
        <v>756</v>
      </c>
    </row>
    <row r="364" spans="1:19" hidden="1" x14ac:dyDescent="0.3">
      <c r="A364" s="40" t="s">
        <v>3067</v>
      </c>
      <c r="B364" s="43" t="s">
        <v>3068</v>
      </c>
      <c r="C364" s="43" t="s">
        <v>4137</v>
      </c>
      <c r="D364" s="43" t="s">
        <v>4195</v>
      </c>
      <c r="E364" s="41">
        <v>25.5</v>
      </c>
      <c r="F364" s="42">
        <v>0</v>
      </c>
      <c r="G364" s="42">
        <v>0</v>
      </c>
      <c r="H364" s="42">
        <v>0</v>
      </c>
      <c r="I364" s="42">
        <v>0</v>
      </c>
      <c r="J364" s="42">
        <v>0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  <c r="P364" s="42">
        <v>0</v>
      </c>
      <c r="Q364" s="42">
        <v>0</v>
      </c>
      <c r="R364" s="42">
        <v>0</v>
      </c>
      <c r="S364" s="2">
        <f t="shared" si="5"/>
        <v>0</v>
      </c>
    </row>
    <row r="365" spans="1:19" hidden="1" x14ac:dyDescent="0.3">
      <c r="A365" s="40" t="s">
        <v>4222</v>
      </c>
      <c r="B365" s="43" t="s">
        <v>4223</v>
      </c>
      <c r="C365" s="43" t="s">
        <v>12</v>
      </c>
      <c r="D365" s="43" t="s">
        <v>4195</v>
      </c>
      <c r="E365" s="41">
        <v>6.6538461538461542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2">
        <v>0</v>
      </c>
      <c r="P365" s="42">
        <v>0</v>
      </c>
      <c r="Q365" s="42">
        <v>0</v>
      </c>
      <c r="R365" s="42">
        <v>0</v>
      </c>
      <c r="S365" s="2">
        <f t="shared" si="5"/>
        <v>0</v>
      </c>
    </row>
    <row r="366" spans="1:19" hidden="1" x14ac:dyDescent="0.3">
      <c r="A366" s="40" t="s">
        <v>4077</v>
      </c>
      <c r="B366" s="43" t="s">
        <v>4078</v>
      </c>
      <c r="C366" s="43" t="s">
        <v>80</v>
      </c>
      <c r="D366" s="43" t="s">
        <v>4195</v>
      </c>
      <c r="E366" s="41">
        <v>82.038461538461533</v>
      </c>
      <c r="F366" s="42">
        <v>0</v>
      </c>
      <c r="G366" s="42">
        <v>0</v>
      </c>
      <c r="H366" s="42">
        <v>0</v>
      </c>
      <c r="I366" s="42">
        <v>0</v>
      </c>
      <c r="J366" s="42">
        <v>0</v>
      </c>
      <c r="K366" s="42">
        <v>0</v>
      </c>
      <c r="L366" s="42">
        <v>0</v>
      </c>
      <c r="M366" s="42">
        <v>0</v>
      </c>
      <c r="N366" s="42">
        <v>0</v>
      </c>
      <c r="O366" s="42">
        <v>0</v>
      </c>
      <c r="P366" s="42">
        <v>0</v>
      </c>
      <c r="Q366" s="42">
        <v>0</v>
      </c>
      <c r="R366" s="42">
        <v>0</v>
      </c>
      <c r="S366" s="2">
        <f t="shared" si="5"/>
        <v>0</v>
      </c>
    </row>
    <row r="367" spans="1:19" hidden="1" x14ac:dyDescent="0.3">
      <c r="A367" s="40" t="s">
        <v>2592</v>
      </c>
      <c r="B367" s="43" t="s">
        <v>2593</v>
      </c>
      <c r="C367" s="43" t="s">
        <v>80</v>
      </c>
      <c r="D367" s="43" t="s">
        <v>4195</v>
      </c>
      <c r="E367" s="41">
        <v>47.115384615384613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  <c r="P367" s="42">
        <v>0</v>
      </c>
      <c r="Q367" s="42">
        <v>0</v>
      </c>
      <c r="R367" s="42">
        <v>0</v>
      </c>
      <c r="S367" s="2">
        <f t="shared" si="5"/>
        <v>0</v>
      </c>
    </row>
    <row r="368" spans="1:19" hidden="1" x14ac:dyDescent="0.3">
      <c r="A368" s="40" t="s">
        <v>2707</v>
      </c>
      <c r="B368" s="43" t="s">
        <v>4224</v>
      </c>
      <c r="C368" s="43" t="s">
        <v>44</v>
      </c>
      <c r="D368" s="43" t="s">
        <v>4195</v>
      </c>
      <c r="E368" s="41">
        <v>4.4615384615384617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  <c r="P368" s="42">
        <v>0</v>
      </c>
      <c r="Q368" s="42">
        <v>0</v>
      </c>
      <c r="R368" s="42">
        <v>0</v>
      </c>
      <c r="S368" s="2">
        <f t="shared" si="5"/>
        <v>0</v>
      </c>
    </row>
    <row r="369" spans="1:19" hidden="1" x14ac:dyDescent="0.3">
      <c r="A369" s="40" t="s">
        <v>2383</v>
      </c>
      <c r="B369" s="43" t="s">
        <v>2384</v>
      </c>
      <c r="C369" s="43" t="s">
        <v>59</v>
      </c>
      <c r="D369" s="43" t="s">
        <v>4195</v>
      </c>
      <c r="E369" s="41">
        <v>78.769230769230774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2">
        <v>0</v>
      </c>
      <c r="P369" s="42">
        <v>0</v>
      </c>
      <c r="Q369" s="42">
        <v>0</v>
      </c>
      <c r="R369" s="42">
        <v>0</v>
      </c>
      <c r="S369" s="2">
        <f t="shared" si="5"/>
        <v>0</v>
      </c>
    </row>
    <row r="370" spans="1:19" hidden="1" x14ac:dyDescent="0.3">
      <c r="A370" s="40" t="s">
        <v>2347</v>
      </c>
      <c r="B370" s="43" t="s">
        <v>2348</v>
      </c>
      <c r="C370" s="43" t="s">
        <v>44</v>
      </c>
      <c r="D370" s="43" t="s">
        <v>4195</v>
      </c>
      <c r="E370" s="41">
        <v>7.2307692307692308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  <c r="P370" s="42">
        <v>0</v>
      </c>
      <c r="Q370" s="42">
        <v>0</v>
      </c>
      <c r="R370" s="42">
        <v>0</v>
      </c>
      <c r="S370" s="2">
        <f t="shared" si="5"/>
        <v>0</v>
      </c>
    </row>
    <row r="371" spans="1:19" hidden="1" x14ac:dyDescent="0.3">
      <c r="A371" s="40" t="s">
        <v>4225</v>
      </c>
      <c r="B371" s="43" t="s">
        <v>4226</v>
      </c>
      <c r="C371" s="43" t="s">
        <v>125</v>
      </c>
      <c r="D371" s="43" t="s">
        <v>4195</v>
      </c>
      <c r="E371" s="41">
        <v>4.615384615384615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  <c r="P371" s="42">
        <v>0</v>
      </c>
      <c r="Q371" s="42">
        <v>0</v>
      </c>
      <c r="R371" s="42">
        <v>0</v>
      </c>
      <c r="S371" s="2">
        <f t="shared" si="5"/>
        <v>0</v>
      </c>
    </row>
    <row r="372" spans="1:19" hidden="1" x14ac:dyDescent="0.3">
      <c r="A372" s="40" t="s">
        <v>3500</v>
      </c>
      <c r="B372" s="43" t="s">
        <v>3501</v>
      </c>
      <c r="C372" s="43" t="s">
        <v>4176</v>
      </c>
      <c r="D372" s="43" t="s">
        <v>4195</v>
      </c>
      <c r="E372" s="41">
        <v>9.9230769230769234</v>
      </c>
      <c r="F372" s="42">
        <v>0</v>
      </c>
      <c r="G372" s="42">
        <v>0</v>
      </c>
      <c r="H372" s="42">
        <v>0</v>
      </c>
      <c r="I372" s="42">
        <v>0</v>
      </c>
      <c r="J372" s="42">
        <v>0</v>
      </c>
      <c r="K372" s="42">
        <v>0</v>
      </c>
      <c r="L372" s="42">
        <v>0</v>
      </c>
      <c r="M372" s="42">
        <v>0</v>
      </c>
      <c r="N372" s="42">
        <v>0</v>
      </c>
      <c r="O372" s="42">
        <v>0</v>
      </c>
      <c r="P372" s="42">
        <v>0</v>
      </c>
      <c r="Q372" s="42">
        <v>0</v>
      </c>
      <c r="R372" s="42">
        <v>0</v>
      </c>
      <c r="S372" s="2">
        <f t="shared" si="5"/>
        <v>0</v>
      </c>
    </row>
    <row r="373" spans="1:19" hidden="1" x14ac:dyDescent="0.3">
      <c r="A373" s="40" t="s">
        <v>2362</v>
      </c>
      <c r="B373" s="43" t="s">
        <v>2363</v>
      </c>
      <c r="C373" s="43" t="s">
        <v>44</v>
      </c>
      <c r="D373" s="43" t="s">
        <v>4195</v>
      </c>
      <c r="E373" s="41">
        <v>5.384615384615385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2">
        <v>0</v>
      </c>
      <c r="P373" s="42">
        <v>0</v>
      </c>
      <c r="Q373" s="42">
        <v>0</v>
      </c>
      <c r="R373" s="42">
        <v>0</v>
      </c>
      <c r="S373" s="2">
        <f t="shared" si="5"/>
        <v>0</v>
      </c>
    </row>
    <row r="374" spans="1:19" hidden="1" x14ac:dyDescent="0.3">
      <c r="A374" s="40" t="s">
        <v>3983</v>
      </c>
      <c r="B374" s="43" t="s">
        <v>3984</v>
      </c>
      <c r="C374" s="43" t="s">
        <v>125</v>
      </c>
      <c r="D374" s="43" t="s">
        <v>4195</v>
      </c>
      <c r="E374" s="41">
        <v>6.6538461538461542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  <c r="P374" s="42">
        <v>0</v>
      </c>
      <c r="Q374" s="42">
        <v>0</v>
      </c>
      <c r="R374" s="42">
        <v>0</v>
      </c>
      <c r="S374" s="2">
        <f t="shared" si="5"/>
        <v>0</v>
      </c>
    </row>
    <row r="375" spans="1:19" hidden="1" x14ac:dyDescent="0.3">
      <c r="A375" s="40" t="s">
        <v>4227</v>
      </c>
      <c r="B375" s="43" t="s">
        <v>4228</v>
      </c>
      <c r="C375" s="43" t="s">
        <v>4157</v>
      </c>
      <c r="D375" s="43" t="s">
        <v>4195</v>
      </c>
      <c r="E375" s="41">
        <v>0.92307692307692313</v>
      </c>
      <c r="F375" s="42">
        <v>0</v>
      </c>
      <c r="G375" s="42">
        <v>0</v>
      </c>
      <c r="H375" s="42">
        <v>0</v>
      </c>
      <c r="I375" s="42">
        <v>0</v>
      </c>
      <c r="J375" s="42">
        <v>0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  <c r="P375" s="42">
        <v>0</v>
      </c>
      <c r="Q375" s="42">
        <v>0</v>
      </c>
      <c r="R375" s="42">
        <v>0</v>
      </c>
      <c r="S375" s="2">
        <f t="shared" si="5"/>
        <v>0</v>
      </c>
    </row>
    <row r="376" spans="1:19" hidden="1" x14ac:dyDescent="0.3">
      <c r="A376" s="40" t="s">
        <v>2651</v>
      </c>
      <c r="B376" s="43" t="s">
        <v>2652</v>
      </c>
      <c r="C376" s="43" t="s">
        <v>44</v>
      </c>
      <c r="D376" s="43" t="s">
        <v>4195</v>
      </c>
      <c r="E376" s="41">
        <v>228.61538461538461</v>
      </c>
      <c r="F376" s="42">
        <v>0</v>
      </c>
      <c r="G376" s="42">
        <v>0</v>
      </c>
      <c r="H376" s="42">
        <v>0</v>
      </c>
      <c r="I376" s="42">
        <v>0</v>
      </c>
      <c r="J376" s="42">
        <v>0</v>
      </c>
      <c r="K376" s="42">
        <v>0</v>
      </c>
      <c r="L376" s="42">
        <v>0</v>
      </c>
      <c r="M376" s="42">
        <v>0</v>
      </c>
      <c r="N376" s="42">
        <v>0</v>
      </c>
      <c r="O376" s="42">
        <v>0</v>
      </c>
      <c r="P376" s="42">
        <v>0</v>
      </c>
      <c r="Q376" s="42">
        <v>0</v>
      </c>
      <c r="R376" s="42">
        <v>0</v>
      </c>
      <c r="S376" s="2">
        <f t="shared" si="5"/>
        <v>0</v>
      </c>
    </row>
    <row r="377" spans="1:19" hidden="1" x14ac:dyDescent="0.3">
      <c r="A377" s="40" t="s">
        <v>2373</v>
      </c>
      <c r="B377" s="43" t="s">
        <v>2374</v>
      </c>
      <c r="C377" s="43" t="s">
        <v>12</v>
      </c>
      <c r="D377" s="43" t="s">
        <v>4195</v>
      </c>
      <c r="E377" s="41">
        <v>5.5</v>
      </c>
      <c r="F377" s="42">
        <v>0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  <c r="P377" s="42">
        <v>0</v>
      </c>
      <c r="Q377" s="42">
        <v>0</v>
      </c>
      <c r="R377" s="42">
        <v>0</v>
      </c>
      <c r="S377" s="2">
        <f t="shared" si="5"/>
        <v>0</v>
      </c>
    </row>
    <row r="378" spans="1:19" hidden="1" x14ac:dyDescent="0.3">
      <c r="A378" s="40" t="s">
        <v>2745</v>
      </c>
      <c r="B378" s="43" t="s">
        <v>2746</v>
      </c>
      <c r="C378" s="43" t="s">
        <v>59</v>
      </c>
      <c r="D378" s="43" t="s">
        <v>4195</v>
      </c>
      <c r="E378" s="41">
        <v>163.80769230769232</v>
      </c>
      <c r="F378" s="42">
        <v>0</v>
      </c>
      <c r="G378" s="42">
        <v>0</v>
      </c>
      <c r="H378" s="42">
        <v>0</v>
      </c>
      <c r="I378" s="42">
        <v>0</v>
      </c>
      <c r="J378" s="42">
        <v>0</v>
      </c>
      <c r="K378" s="42">
        <v>0</v>
      </c>
      <c r="L378" s="42">
        <v>0</v>
      </c>
      <c r="M378" s="42">
        <v>0</v>
      </c>
      <c r="N378" s="42">
        <v>0</v>
      </c>
      <c r="O378" s="42">
        <v>0</v>
      </c>
      <c r="P378" s="42">
        <v>0</v>
      </c>
      <c r="Q378" s="42">
        <v>0</v>
      </c>
      <c r="R378" s="42">
        <v>0</v>
      </c>
      <c r="S378" s="2">
        <f t="shared" si="5"/>
        <v>0</v>
      </c>
    </row>
    <row r="379" spans="1:19" hidden="1" x14ac:dyDescent="0.3">
      <c r="A379" s="40" t="s">
        <v>3000</v>
      </c>
      <c r="B379" s="43" t="s">
        <v>3001</v>
      </c>
      <c r="C379" s="43" t="s">
        <v>12</v>
      </c>
      <c r="D379" s="43" t="s">
        <v>4195</v>
      </c>
      <c r="E379" s="41">
        <v>7.8076923076923075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  <c r="P379" s="42">
        <v>0</v>
      </c>
      <c r="Q379" s="42">
        <v>0</v>
      </c>
      <c r="R379" s="42">
        <v>0</v>
      </c>
      <c r="S379" s="2">
        <f t="shared" si="5"/>
        <v>0</v>
      </c>
    </row>
    <row r="380" spans="1:19" hidden="1" x14ac:dyDescent="0.3">
      <c r="A380" s="40" t="s">
        <v>3100</v>
      </c>
      <c r="B380" s="43" t="s">
        <v>3101</v>
      </c>
      <c r="C380" s="43" t="s">
        <v>4137</v>
      </c>
      <c r="D380" s="43" t="s">
        <v>4195</v>
      </c>
      <c r="E380" s="41">
        <v>91.07692307692308</v>
      </c>
      <c r="F380" s="42">
        <v>0</v>
      </c>
      <c r="G380" s="42">
        <v>0</v>
      </c>
      <c r="H380" s="42">
        <v>0</v>
      </c>
      <c r="I380" s="42">
        <v>0</v>
      </c>
      <c r="J380" s="42">
        <v>0</v>
      </c>
      <c r="K380" s="42">
        <v>0</v>
      </c>
      <c r="L380" s="42">
        <v>0</v>
      </c>
      <c r="M380" s="42">
        <v>0</v>
      </c>
      <c r="N380" s="42">
        <v>0</v>
      </c>
      <c r="O380" s="42">
        <v>0</v>
      </c>
      <c r="P380" s="42">
        <v>0</v>
      </c>
      <c r="Q380" s="42">
        <v>0</v>
      </c>
      <c r="R380" s="42">
        <v>0</v>
      </c>
      <c r="S380" s="2">
        <f t="shared" si="5"/>
        <v>0</v>
      </c>
    </row>
    <row r="381" spans="1:19" hidden="1" x14ac:dyDescent="0.3">
      <c r="A381" s="40" t="s">
        <v>951</v>
      </c>
      <c r="B381" s="43" t="s">
        <v>952</v>
      </c>
      <c r="C381" s="43" t="s">
        <v>125</v>
      </c>
      <c r="D381" s="43" t="s">
        <v>4195</v>
      </c>
      <c r="E381" s="41">
        <v>14.26923076923077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  <c r="P381" s="42">
        <v>0</v>
      </c>
      <c r="Q381" s="42">
        <v>0</v>
      </c>
      <c r="R381" s="42">
        <v>0</v>
      </c>
      <c r="S381" s="2">
        <f t="shared" si="5"/>
        <v>0</v>
      </c>
    </row>
    <row r="382" spans="1:19" hidden="1" x14ac:dyDescent="0.3">
      <c r="A382" s="40" t="s">
        <v>3053</v>
      </c>
      <c r="B382" s="43" t="s">
        <v>3054</v>
      </c>
      <c r="C382" s="43" t="s">
        <v>4137</v>
      </c>
      <c r="D382" s="43" t="s">
        <v>4195</v>
      </c>
      <c r="E382" s="41">
        <v>15.653846153846153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2">
        <v>0</v>
      </c>
      <c r="P382" s="42">
        <v>0</v>
      </c>
      <c r="Q382" s="42">
        <v>0</v>
      </c>
      <c r="R382" s="42">
        <v>0</v>
      </c>
      <c r="S382" s="2">
        <f t="shared" si="5"/>
        <v>0</v>
      </c>
    </row>
    <row r="383" spans="1:19" hidden="1" x14ac:dyDescent="0.3">
      <c r="A383" s="40" t="s">
        <v>3502</v>
      </c>
      <c r="B383" s="43" t="s">
        <v>3503</v>
      </c>
      <c r="C383" s="43" t="s">
        <v>4176</v>
      </c>
      <c r="D383" s="43" t="s">
        <v>4195</v>
      </c>
      <c r="E383" s="41">
        <v>10.576923076923077</v>
      </c>
      <c r="F383" s="42">
        <v>0</v>
      </c>
      <c r="G383" s="42">
        <v>0</v>
      </c>
      <c r="H383" s="42">
        <v>0</v>
      </c>
      <c r="I383" s="42">
        <v>0</v>
      </c>
      <c r="J383" s="42">
        <v>0</v>
      </c>
      <c r="K383" s="42">
        <v>0</v>
      </c>
      <c r="L383" s="42">
        <v>0</v>
      </c>
      <c r="M383" s="42">
        <v>0</v>
      </c>
      <c r="N383" s="42">
        <v>0</v>
      </c>
      <c r="O383" s="42">
        <v>0</v>
      </c>
      <c r="P383" s="42">
        <v>0</v>
      </c>
      <c r="Q383" s="42">
        <v>0</v>
      </c>
      <c r="R383" s="42">
        <v>0</v>
      </c>
      <c r="S383" s="2">
        <f t="shared" si="5"/>
        <v>0</v>
      </c>
    </row>
    <row r="384" spans="1:19" hidden="1" x14ac:dyDescent="0.3">
      <c r="A384" s="40" t="s">
        <v>3118</v>
      </c>
      <c r="B384" s="43" t="s">
        <v>3119</v>
      </c>
      <c r="C384" s="43" t="s">
        <v>4137</v>
      </c>
      <c r="D384" s="43" t="s">
        <v>4195</v>
      </c>
      <c r="E384" s="41">
        <v>11.961538461538462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2">
        <v>0</v>
      </c>
      <c r="P384" s="42">
        <v>0</v>
      </c>
      <c r="Q384" s="42">
        <v>0</v>
      </c>
      <c r="R384" s="42">
        <v>0</v>
      </c>
      <c r="S384" s="2">
        <f t="shared" si="5"/>
        <v>0</v>
      </c>
    </row>
    <row r="385" spans="1:19" hidden="1" x14ac:dyDescent="0.3">
      <c r="A385" s="40" t="s">
        <v>3292</v>
      </c>
      <c r="B385" s="43" t="s">
        <v>3293</v>
      </c>
      <c r="C385" s="43" t="s">
        <v>125</v>
      </c>
      <c r="D385" s="43" t="s">
        <v>4195</v>
      </c>
      <c r="E385" s="41">
        <v>0.96153846153846156</v>
      </c>
      <c r="F385" s="42">
        <v>0</v>
      </c>
      <c r="G385" s="42">
        <v>0</v>
      </c>
      <c r="H385" s="42">
        <v>0</v>
      </c>
      <c r="I385" s="42">
        <v>0</v>
      </c>
      <c r="J385" s="42">
        <v>0</v>
      </c>
      <c r="K385" s="42">
        <v>0</v>
      </c>
      <c r="L385" s="42">
        <v>0</v>
      </c>
      <c r="M385" s="42">
        <v>0</v>
      </c>
      <c r="N385" s="42">
        <v>0</v>
      </c>
      <c r="O385" s="42">
        <v>0</v>
      </c>
      <c r="P385" s="42">
        <v>0</v>
      </c>
      <c r="Q385" s="42">
        <v>0</v>
      </c>
      <c r="R385" s="42">
        <v>0</v>
      </c>
      <c r="S385" s="2">
        <f t="shared" si="5"/>
        <v>0</v>
      </c>
    </row>
    <row r="386" spans="1:19" hidden="1" x14ac:dyDescent="0.3">
      <c r="A386" s="40" t="s">
        <v>1521</v>
      </c>
      <c r="B386" s="43" t="s">
        <v>1522</v>
      </c>
      <c r="C386" s="43" t="s">
        <v>125</v>
      </c>
      <c r="D386" s="43" t="s">
        <v>4195</v>
      </c>
      <c r="E386" s="41">
        <v>6.2692307692307692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2">
        <v>0</v>
      </c>
      <c r="P386" s="42">
        <v>0</v>
      </c>
      <c r="Q386" s="42">
        <v>0</v>
      </c>
      <c r="R386" s="42">
        <v>0</v>
      </c>
      <c r="S386" s="2">
        <f t="shared" si="5"/>
        <v>0</v>
      </c>
    </row>
    <row r="387" spans="1:19" hidden="1" x14ac:dyDescent="0.3">
      <c r="A387" s="40" t="s">
        <v>3046</v>
      </c>
      <c r="B387" s="43" t="s">
        <v>3047</v>
      </c>
      <c r="C387" s="43" t="s">
        <v>4137</v>
      </c>
      <c r="D387" s="43" t="s">
        <v>4195</v>
      </c>
      <c r="E387" s="41">
        <v>20</v>
      </c>
      <c r="F387" s="42">
        <v>0</v>
      </c>
      <c r="G387" s="42">
        <v>0</v>
      </c>
      <c r="H387" s="42">
        <v>0</v>
      </c>
      <c r="I387" s="42">
        <v>0</v>
      </c>
      <c r="J387" s="42">
        <v>0</v>
      </c>
      <c r="K387" s="42">
        <v>0</v>
      </c>
      <c r="L387" s="42">
        <v>0</v>
      </c>
      <c r="M387" s="42">
        <v>0</v>
      </c>
      <c r="N387" s="42">
        <v>0</v>
      </c>
      <c r="O387" s="42">
        <v>0</v>
      </c>
      <c r="P387" s="42">
        <v>0</v>
      </c>
      <c r="Q387" s="42">
        <v>0</v>
      </c>
      <c r="R387" s="42">
        <v>0</v>
      </c>
      <c r="S387" s="2">
        <f t="shared" ref="S387:S450" si="6">SUM(F387:R387)</f>
        <v>0</v>
      </c>
    </row>
    <row r="388" spans="1:19" hidden="1" x14ac:dyDescent="0.3">
      <c r="A388" s="40" t="s">
        <v>2376</v>
      </c>
      <c r="B388" s="43" t="s">
        <v>2377</v>
      </c>
      <c r="C388" s="43" t="s">
        <v>44</v>
      </c>
      <c r="D388" s="43" t="s">
        <v>4195</v>
      </c>
      <c r="E388" s="41">
        <v>6.115384615384615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2">
        <v>0</v>
      </c>
      <c r="P388" s="42">
        <v>0</v>
      </c>
      <c r="Q388" s="42">
        <v>0</v>
      </c>
      <c r="R388" s="42">
        <v>0</v>
      </c>
      <c r="S388" s="2">
        <f t="shared" si="6"/>
        <v>0</v>
      </c>
    </row>
    <row r="389" spans="1:19" hidden="1" x14ac:dyDescent="0.3">
      <c r="A389" s="40" t="s">
        <v>2337</v>
      </c>
      <c r="B389" s="43" t="s">
        <v>2338</v>
      </c>
      <c r="C389" s="43" t="s">
        <v>44</v>
      </c>
      <c r="D389" s="43" t="s">
        <v>4195</v>
      </c>
      <c r="E389" s="41">
        <v>5.884615384615385</v>
      </c>
      <c r="F389" s="42">
        <v>0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  <c r="P389" s="42">
        <v>0</v>
      </c>
      <c r="Q389" s="42">
        <v>0</v>
      </c>
      <c r="R389" s="42">
        <v>0</v>
      </c>
      <c r="S389" s="2">
        <f t="shared" si="6"/>
        <v>0</v>
      </c>
    </row>
    <row r="390" spans="1:19" hidden="1" x14ac:dyDescent="0.3">
      <c r="A390" s="40" t="s">
        <v>2747</v>
      </c>
      <c r="B390" s="43" t="s">
        <v>2748</v>
      </c>
      <c r="C390" s="43" t="s">
        <v>4229</v>
      </c>
      <c r="D390" s="43" t="s">
        <v>4195</v>
      </c>
      <c r="E390" s="41">
        <v>4.1923076923076925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  <c r="P390" s="42">
        <v>0</v>
      </c>
      <c r="Q390" s="42">
        <v>0</v>
      </c>
      <c r="R390" s="42">
        <v>0</v>
      </c>
      <c r="S390" s="2">
        <f t="shared" si="6"/>
        <v>0</v>
      </c>
    </row>
    <row r="391" spans="1:19" hidden="1" x14ac:dyDescent="0.3">
      <c r="A391" s="40" t="s">
        <v>3008</v>
      </c>
      <c r="B391" s="43" t="s">
        <v>3009</v>
      </c>
      <c r="C391" s="43" t="s">
        <v>44</v>
      </c>
      <c r="D391" s="43" t="s">
        <v>4195</v>
      </c>
      <c r="E391" s="41">
        <v>5.5</v>
      </c>
      <c r="F391" s="42">
        <v>0</v>
      </c>
      <c r="G391" s="42">
        <v>0</v>
      </c>
      <c r="H391" s="42">
        <v>0</v>
      </c>
      <c r="I391" s="42">
        <v>0</v>
      </c>
      <c r="J391" s="42">
        <v>0</v>
      </c>
      <c r="K391" s="42">
        <v>0</v>
      </c>
      <c r="L391" s="42">
        <v>0</v>
      </c>
      <c r="M391" s="42">
        <v>0</v>
      </c>
      <c r="N391" s="42">
        <v>0</v>
      </c>
      <c r="O391" s="42">
        <v>0</v>
      </c>
      <c r="P391" s="42">
        <v>0</v>
      </c>
      <c r="Q391" s="42">
        <v>0</v>
      </c>
      <c r="R391" s="42">
        <v>0</v>
      </c>
      <c r="S391" s="2">
        <f t="shared" si="6"/>
        <v>0</v>
      </c>
    </row>
    <row r="392" spans="1:19" hidden="1" x14ac:dyDescent="0.3">
      <c r="A392" s="40" t="s">
        <v>2579</v>
      </c>
      <c r="B392" s="43" t="s">
        <v>4230</v>
      </c>
      <c r="C392" s="43" t="s">
        <v>59</v>
      </c>
      <c r="D392" s="43" t="s">
        <v>4195</v>
      </c>
      <c r="E392" s="41">
        <v>338.5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2">
        <v>0</v>
      </c>
      <c r="P392" s="42">
        <v>0</v>
      </c>
      <c r="Q392" s="42">
        <v>0</v>
      </c>
      <c r="R392" s="42">
        <v>0</v>
      </c>
      <c r="S392" s="2">
        <f t="shared" si="6"/>
        <v>0</v>
      </c>
    </row>
    <row r="393" spans="1:19" hidden="1" x14ac:dyDescent="0.3">
      <c r="A393" s="40" t="s">
        <v>2726</v>
      </c>
      <c r="B393" s="43" t="s">
        <v>2727</v>
      </c>
      <c r="C393" s="43" t="s">
        <v>80</v>
      </c>
      <c r="D393" s="43" t="s">
        <v>4195</v>
      </c>
      <c r="E393" s="41">
        <v>42.653846153846153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  <c r="P393" s="42">
        <v>0</v>
      </c>
      <c r="Q393" s="42">
        <v>0</v>
      </c>
      <c r="R393" s="42">
        <v>0</v>
      </c>
      <c r="S393" s="2">
        <f t="shared" si="6"/>
        <v>0</v>
      </c>
    </row>
    <row r="394" spans="1:19" hidden="1" x14ac:dyDescent="0.3">
      <c r="A394" s="40" t="s">
        <v>2556</v>
      </c>
      <c r="B394" s="43" t="s">
        <v>2557</v>
      </c>
      <c r="C394" s="43" t="s">
        <v>80</v>
      </c>
      <c r="D394" s="43" t="s">
        <v>4195</v>
      </c>
      <c r="E394" s="41">
        <v>37.230769230769234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2">
        <v>0</v>
      </c>
      <c r="P394" s="42">
        <v>0</v>
      </c>
      <c r="Q394" s="42">
        <v>0</v>
      </c>
      <c r="R394" s="42">
        <v>0</v>
      </c>
      <c r="S394" s="2">
        <f t="shared" si="6"/>
        <v>0</v>
      </c>
    </row>
    <row r="395" spans="1:19" hidden="1" x14ac:dyDescent="0.3">
      <c r="A395" s="40" t="s">
        <v>3089</v>
      </c>
      <c r="B395" s="43" t="s">
        <v>3090</v>
      </c>
      <c r="C395" s="43" t="s">
        <v>4137</v>
      </c>
      <c r="D395" s="43" t="s">
        <v>4195</v>
      </c>
      <c r="E395" s="41">
        <v>94.65384615384616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  <c r="P395" s="42">
        <v>0</v>
      </c>
      <c r="Q395" s="42">
        <v>0</v>
      </c>
      <c r="R395" s="42">
        <v>0</v>
      </c>
      <c r="S395" s="2">
        <f t="shared" si="6"/>
        <v>0</v>
      </c>
    </row>
    <row r="396" spans="1:19" hidden="1" x14ac:dyDescent="0.3">
      <c r="A396" s="40" t="s">
        <v>3002</v>
      </c>
      <c r="B396" s="43" t="s">
        <v>3003</v>
      </c>
      <c r="C396" s="43" t="s">
        <v>44</v>
      </c>
      <c r="D396" s="43" t="s">
        <v>4195</v>
      </c>
      <c r="E396" s="41">
        <v>4.2692307692307692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2">
        <v>0</v>
      </c>
      <c r="P396" s="42">
        <v>0</v>
      </c>
      <c r="Q396" s="42">
        <v>0</v>
      </c>
      <c r="R396" s="42">
        <v>0</v>
      </c>
      <c r="S396" s="2">
        <f t="shared" si="6"/>
        <v>0</v>
      </c>
    </row>
    <row r="397" spans="1:19" hidden="1" x14ac:dyDescent="0.3">
      <c r="A397" s="40" t="s">
        <v>2978</v>
      </c>
      <c r="B397" s="43" t="s">
        <v>2979</v>
      </c>
      <c r="C397" s="43" t="s">
        <v>12</v>
      </c>
      <c r="D397" s="43" t="s">
        <v>4195</v>
      </c>
      <c r="E397" s="41">
        <v>6.8076923076923075</v>
      </c>
      <c r="F397" s="42">
        <v>0</v>
      </c>
      <c r="G397" s="42">
        <v>0</v>
      </c>
      <c r="H397" s="42">
        <v>0</v>
      </c>
      <c r="I397" s="42">
        <v>0</v>
      </c>
      <c r="J397" s="42">
        <v>0</v>
      </c>
      <c r="K397" s="42">
        <v>0</v>
      </c>
      <c r="L397" s="42">
        <v>0</v>
      </c>
      <c r="M397" s="42">
        <v>0</v>
      </c>
      <c r="N397" s="42">
        <v>0</v>
      </c>
      <c r="O397" s="42">
        <v>0</v>
      </c>
      <c r="P397" s="42">
        <v>0</v>
      </c>
      <c r="Q397" s="42">
        <v>0</v>
      </c>
      <c r="R397" s="42">
        <v>0</v>
      </c>
      <c r="S397" s="2">
        <f t="shared" si="6"/>
        <v>0</v>
      </c>
    </row>
    <row r="398" spans="1:19" hidden="1" x14ac:dyDescent="0.3">
      <c r="A398" s="40" t="s">
        <v>2688</v>
      </c>
      <c r="B398" s="43" t="s">
        <v>4231</v>
      </c>
      <c r="C398" s="43" t="s">
        <v>44</v>
      </c>
      <c r="D398" s="43" t="s">
        <v>4195</v>
      </c>
      <c r="E398" s="41">
        <v>162.34615384615384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300</v>
      </c>
      <c r="L398" s="42">
        <v>300</v>
      </c>
      <c r="M398" s="42">
        <v>300</v>
      </c>
      <c r="N398" s="42">
        <v>300</v>
      </c>
      <c r="O398" s="42">
        <v>0</v>
      </c>
      <c r="P398" s="42">
        <v>0</v>
      </c>
      <c r="Q398" s="42">
        <v>30</v>
      </c>
      <c r="R398" s="42">
        <v>30</v>
      </c>
      <c r="S398" s="2">
        <f t="shared" si="6"/>
        <v>1260</v>
      </c>
    </row>
    <row r="399" spans="1:19" hidden="1" x14ac:dyDescent="0.3">
      <c r="A399" s="40" t="s">
        <v>3083</v>
      </c>
      <c r="B399" s="43" t="s">
        <v>3084</v>
      </c>
      <c r="C399" s="43" t="s">
        <v>4137</v>
      </c>
      <c r="D399" s="43" t="s">
        <v>4195</v>
      </c>
      <c r="E399" s="41">
        <v>90.15384615384616</v>
      </c>
      <c r="F399" s="42">
        <v>0</v>
      </c>
      <c r="G399" s="42">
        <v>0</v>
      </c>
      <c r="H399" s="42">
        <v>0</v>
      </c>
      <c r="I399" s="42">
        <v>0</v>
      </c>
      <c r="J399" s="42">
        <v>0</v>
      </c>
      <c r="K399" s="42">
        <v>0</v>
      </c>
      <c r="L399" s="42">
        <v>0</v>
      </c>
      <c r="M399" s="42">
        <v>0</v>
      </c>
      <c r="N399" s="42">
        <v>0</v>
      </c>
      <c r="O399" s="42">
        <v>0</v>
      </c>
      <c r="P399" s="42">
        <v>0</v>
      </c>
      <c r="Q399" s="42">
        <v>0</v>
      </c>
      <c r="R399" s="42">
        <v>0</v>
      </c>
      <c r="S399" s="2">
        <f t="shared" si="6"/>
        <v>0</v>
      </c>
    </row>
    <row r="400" spans="1:19" hidden="1" x14ac:dyDescent="0.3">
      <c r="A400" s="40" t="s">
        <v>839</v>
      </c>
      <c r="B400" s="43" t="s">
        <v>840</v>
      </c>
      <c r="C400" s="43" t="s">
        <v>125</v>
      </c>
      <c r="D400" s="43" t="s">
        <v>4195</v>
      </c>
      <c r="E400" s="41">
        <v>6.1538461538461542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  <c r="P400" s="42">
        <v>0</v>
      </c>
      <c r="Q400" s="42">
        <v>0</v>
      </c>
      <c r="R400" s="42">
        <v>0</v>
      </c>
      <c r="S400" s="2">
        <f t="shared" si="6"/>
        <v>0</v>
      </c>
    </row>
    <row r="401" spans="1:19" hidden="1" x14ac:dyDescent="0.3">
      <c r="A401" s="40" t="s">
        <v>2626</v>
      </c>
      <c r="B401" s="43" t="s">
        <v>2627</v>
      </c>
      <c r="C401" s="43" t="s">
        <v>80</v>
      </c>
      <c r="D401" s="43" t="s">
        <v>4195</v>
      </c>
      <c r="E401" s="41">
        <v>13.115384615384615</v>
      </c>
      <c r="F401" s="42">
        <v>0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  <c r="P401" s="42">
        <v>0</v>
      </c>
      <c r="Q401" s="42">
        <v>0</v>
      </c>
      <c r="R401" s="42">
        <v>0</v>
      </c>
      <c r="S401" s="2">
        <f t="shared" si="6"/>
        <v>0</v>
      </c>
    </row>
    <row r="402" spans="1:19" hidden="1" x14ac:dyDescent="0.3">
      <c r="A402" s="40" t="s">
        <v>2974</v>
      </c>
      <c r="B402" s="43" t="s">
        <v>2975</v>
      </c>
      <c r="C402" s="43" t="s">
        <v>12</v>
      </c>
      <c r="D402" s="43" t="s">
        <v>4195</v>
      </c>
      <c r="E402" s="41">
        <v>3.3846153846153846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  <c r="P402" s="42">
        <v>0</v>
      </c>
      <c r="Q402" s="42">
        <v>0</v>
      </c>
      <c r="R402" s="42">
        <v>0</v>
      </c>
      <c r="S402" s="2">
        <f t="shared" si="6"/>
        <v>0</v>
      </c>
    </row>
    <row r="403" spans="1:19" hidden="1" x14ac:dyDescent="0.3">
      <c r="A403" s="40" t="s">
        <v>2389</v>
      </c>
      <c r="B403" s="43" t="s">
        <v>2390</v>
      </c>
      <c r="C403" s="43" t="s">
        <v>12</v>
      </c>
      <c r="D403" s="43" t="s">
        <v>4195</v>
      </c>
      <c r="E403" s="41">
        <v>6.4230769230769234</v>
      </c>
      <c r="F403" s="42">
        <v>0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  <c r="P403" s="42">
        <v>0</v>
      </c>
      <c r="Q403" s="42">
        <v>0</v>
      </c>
      <c r="R403" s="42">
        <v>0</v>
      </c>
      <c r="S403" s="2">
        <f t="shared" si="6"/>
        <v>0</v>
      </c>
    </row>
    <row r="404" spans="1:19" hidden="1" x14ac:dyDescent="0.3">
      <c r="A404" s="40" t="s">
        <v>2775</v>
      </c>
      <c r="B404" s="43" t="s">
        <v>4132</v>
      </c>
      <c r="C404" s="43" t="s">
        <v>44</v>
      </c>
      <c r="D404" s="43" t="s">
        <v>4195</v>
      </c>
      <c r="E404" s="41">
        <v>16.653846153846153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  <c r="P404" s="42">
        <v>0</v>
      </c>
      <c r="Q404" s="42">
        <v>0</v>
      </c>
      <c r="R404" s="42">
        <v>0</v>
      </c>
      <c r="S404" s="2">
        <f t="shared" si="6"/>
        <v>0</v>
      </c>
    </row>
    <row r="405" spans="1:19" hidden="1" x14ac:dyDescent="0.3">
      <c r="A405" s="40" t="s">
        <v>4232</v>
      </c>
      <c r="B405" s="43" t="s">
        <v>4233</v>
      </c>
      <c r="C405" s="43" t="s">
        <v>125</v>
      </c>
      <c r="D405" s="43" t="s">
        <v>4195</v>
      </c>
      <c r="E405" s="41">
        <v>5.5384615384615383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  <c r="P405" s="42">
        <v>0</v>
      </c>
      <c r="Q405" s="42">
        <v>0</v>
      </c>
      <c r="R405" s="42">
        <v>0</v>
      </c>
      <c r="S405" s="2">
        <f t="shared" si="6"/>
        <v>0</v>
      </c>
    </row>
    <row r="406" spans="1:19" hidden="1" x14ac:dyDescent="0.3">
      <c r="A406" s="40" t="s">
        <v>2793</v>
      </c>
      <c r="B406" s="43" t="s">
        <v>2794</v>
      </c>
      <c r="C406" s="43" t="s">
        <v>12</v>
      </c>
      <c r="D406" s="43" t="s">
        <v>4195</v>
      </c>
      <c r="E406" s="41">
        <v>16.615384615384617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  <c r="P406" s="42">
        <v>0</v>
      </c>
      <c r="Q406" s="42">
        <v>0</v>
      </c>
      <c r="R406" s="42">
        <v>0</v>
      </c>
      <c r="S406" s="2">
        <f t="shared" si="6"/>
        <v>0</v>
      </c>
    </row>
    <row r="407" spans="1:19" hidden="1" x14ac:dyDescent="0.3">
      <c r="A407" s="40" t="s">
        <v>4234</v>
      </c>
      <c r="B407" s="43" t="s">
        <v>4235</v>
      </c>
      <c r="C407" s="43" t="s">
        <v>4157</v>
      </c>
      <c r="D407" s="43" t="s">
        <v>4195</v>
      </c>
      <c r="E407" s="41">
        <v>0.69230769230769229</v>
      </c>
      <c r="F407" s="42">
        <v>0</v>
      </c>
      <c r="G407" s="42">
        <v>0</v>
      </c>
      <c r="H407" s="42">
        <v>0</v>
      </c>
      <c r="I407" s="42">
        <v>0</v>
      </c>
      <c r="J407" s="42">
        <v>0</v>
      </c>
      <c r="K407" s="42">
        <v>0</v>
      </c>
      <c r="L407" s="42">
        <v>0</v>
      </c>
      <c r="M407" s="42">
        <v>0</v>
      </c>
      <c r="N407" s="42">
        <v>0</v>
      </c>
      <c r="O407" s="42">
        <v>0</v>
      </c>
      <c r="P407" s="42">
        <v>0</v>
      </c>
      <c r="Q407" s="42">
        <v>0</v>
      </c>
      <c r="R407" s="42">
        <v>0</v>
      </c>
      <c r="S407" s="2">
        <f t="shared" si="6"/>
        <v>0</v>
      </c>
    </row>
    <row r="408" spans="1:19" hidden="1" x14ac:dyDescent="0.3">
      <c r="A408" s="40" t="s">
        <v>3979</v>
      </c>
      <c r="B408" s="43" t="s">
        <v>3980</v>
      </c>
      <c r="C408" s="43" t="s">
        <v>125</v>
      </c>
      <c r="D408" s="43" t="s">
        <v>4195</v>
      </c>
      <c r="E408" s="41">
        <v>6.9615384615384617</v>
      </c>
      <c r="F408" s="42">
        <v>0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  <c r="P408" s="42">
        <v>0</v>
      </c>
      <c r="Q408" s="42">
        <v>0</v>
      </c>
      <c r="R408" s="42">
        <v>0</v>
      </c>
      <c r="S408" s="2">
        <f t="shared" si="6"/>
        <v>0</v>
      </c>
    </row>
    <row r="409" spans="1:19" hidden="1" x14ac:dyDescent="0.3">
      <c r="A409" s="40" t="s">
        <v>2995</v>
      </c>
      <c r="B409" s="43" t="s">
        <v>2996</v>
      </c>
      <c r="C409" s="43" t="s">
        <v>44</v>
      </c>
      <c r="D409" s="43" t="s">
        <v>4195</v>
      </c>
      <c r="E409" s="41">
        <v>4.3461538461538458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  <c r="P409" s="42">
        <v>0</v>
      </c>
      <c r="Q409" s="42">
        <v>0</v>
      </c>
      <c r="R409" s="42">
        <v>0</v>
      </c>
      <c r="S409" s="2">
        <f t="shared" si="6"/>
        <v>0</v>
      </c>
    </row>
    <row r="410" spans="1:19" hidden="1" x14ac:dyDescent="0.3">
      <c r="A410" s="40" t="s">
        <v>4236</v>
      </c>
      <c r="B410" s="43" t="s">
        <v>4237</v>
      </c>
      <c r="C410" s="43" t="s">
        <v>4157</v>
      </c>
      <c r="D410" s="43" t="s">
        <v>4195</v>
      </c>
      <c r="E410" s="41">
        <v>1.4230769230769231</v>
      </c>
      <c r="F410" s="42">
        <v>0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  <c r="P410" s="42">
        <v>0</v>
      </c>
      <c r="Q410" s="42">
        <v>0</v>
      </c>
      <c r="R410" s="42">
        <v>0</v>
      </c>
      <c r="S410" s="2">
        <f t="shared" si="6"/>
        <v>0</v>
      </c>
    </row>
    <row r="411" spans="1:19" hidden="1" x14ac:dyDescent="0.3">
      <c r="A411" s="40" t="s">
        <v>2980</v>
      </c>
      <c r="B411" s="43" t="s">
        <v>2981</v>
      </c>
      <c r="C411" s="43" t="s">
        <v>12</v>
      </c>
      <c r="D411" s="43" t="s">
        <v>4195</v>
      </c>
      <c r="E411" s="41">
        <v>3.2692307692307692</v>
      </c>
      <c r="F411" s="42">
        <v>0</v>
      </c>
      <c r="G411" s="42">
        <v>0</v>
      </c>
      <c r="H411" s="42">
        <v>0</v>
      </c>
      <c r="I411" s="42">
        <v>0</v>
      </c>
      <c r="J411" s="42">
        <v>0</v>
      </c>
      <c r="K411" s="42">
        <v>0</v>
      </c>
      <c r="L411" s="42">
        <v>0</v>
      </c>
      <c r="M411" s="42">
        <v>0</v>
      </c>
      <c r="N411" s="42">
        <v>0</v>
      </c>
      <c r="O411" s="42">
        <v>0</v>
      </c>
      <c r="P411" s="42">
        <v>0</v>
      </c>
      <c r="Q411" s="42">
        <v>0</v>
      </c>
      <c r="R411" s="42">
        <v>0</v>
      </c>
      <c r="S411" s="2">
        <f t="shared" si="6"/>
        <v>0</v>
      </c>
    </row>
    <row r="412" spans="1:19" hidden="1" x14ac:dyDescent="0.3">
      <c r="A412" s="40" t="s">
        <v>4238</v>
      </c>
      <c r="B412" s="43" t="s">
        <v>4239</v>
      </c>
      <c r="C412" s="43" t="s">
        <v>125</v>
      </c>
      <c r="D412" s="43" t="s">
        <v>4195</v>
      </c>
      <c r="E412" s="41">
        <v>3.2307692307692308</v>
      </c>
      <c r="F412" s="42">
        <v>0</v>
      </c>
      <c r="G412" s="42">
        <v>0</v>
      </c>
      <c r="H412" s="42">
        <v>0</v>
      </c>
      <c r="I412" s="42">
        <v>0</v>
      </c>
      <c r="J412" s="42">
        <v>0</v>
      </c>
      <c r="K412" s="42">
        <v>0</v>
      </c>
      <c r="L412" s="42">
        <v>0</v>
      </c>
      <c r="M412" s="42">
        <v>0</v>
      </c>
      <c r="N412" s="42">
        <v>0</v>
      </c>
      <c r="O412" s="42">
        <v>0</v>
      </c>
      <c r="P412" s="42">
        <v>0</v>
      </c>
      <c r="Q412" s="42">
        <v>0</v>
      </c>
      <c r="R412" s="42">
        <v>0</v>
      </c>
      <c r="S412" s="2">
        <f t="shared" si="6"/>
        <v>0</v>
      </c>
    </row>
    <row r="413" spans="1:19" hidden="1" x14ac:dyDescent="0.3">
      <c r="A413" s="40" t="s">
        <v>3038</v>
      </c>
      <c r="B413" s="43" t="s">
        <v>3039</v>
      </c>
      <c r="C413" s="43" t="s">
        <v>4137</v>
      </c>
      <c r="D413" s="43" t="s">
        <v>4195</v>
      </c>
      <c r="E413" s="41">
        <v>9.6923076923076916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2">
        <v>0</v>
      </c>
      <c r="P413" s="42">
        <v>0</v>
      </c>
      <c r="Q413" s="42">
        <v>0</v>
      </c>
      <c r="R413" s="42">
        <v>0</v>
      </c>
      <c r="S413" s="2">
        <f t="shared" si="6"/>
        <v>0</v>
      </c>
    </row>
    <row r="414" spans="1:19" hidden="1" x14ac:dyDescent="0.3">
      <c r="A414" s="40" t="s">
        <v>3490</v>
      </c>
      <c r="B414" s="43" t="s">
        <v>4240</v>
      </c>
      <c r="C414" s="43" t="s">
        <v>4176</v>
      </c>
      <c r="D414" s="43" t="s">
        <v>4195</v>
      </c>
      <c r="E414" s="41">
        <v>17.692307692307693</v>
      </c>
      <c r="F414" s="42">
        <v>0</v>
      </c>
      <c r="G414" s="42">
        <v>0</v>
      </c>
      <c r="H414" s="42">
        <v>0</v>
      </c>
      <c r="I414" s="42">
        <v>0</v>
      </c>
      <c r="J414" s="42">
        <v>0</v>
      </c>
      <c r="K414" s="42">
        <v>0</v>
      </c>
      <c r="L414" s="42">
        <v>0</v>
      </c>
      <c r="M414" s="42">
        <v>0</v>
      </c>
      <c r="N414" s="42">
        <v>0</v>
      </c>
      <c r="O414" s="42">
        <v>0</v>
      </c>
      <c r="P414" s="42">
        <v>0</v>
      </c>
      <c r="Q414" s="42">
        <v>0</v>
      </c>
      <c r="R414" s="42">
        <v>0</v>
      </c>
      <c r="S414" s="2">
        <f t="shared" si="6"/>
        <v>0</v>
      </c>
    </row>
    <row r="415" spans="1:19" hidden="1" x14ac:dyDescent="0.3">
      <c r="A415" s="40" t="s">
        <v>4085</v>
      </c>
      <c r="B415" s="43" t="s">
        <v>4241</v>
      </c>
      <c r="C415" s="43" t="s">
        <v>44</v>
      </c>
      <c r="D415" s="43" t="s">
        <v>4195</v>
      </c>
      <c r="E415" s="41">
        <v>22.5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2">
        <v>0</v>
      </c>
      <c r="P415" s="42">
        <v>0</v>
      </c>
      <c r="Q415" s="42">
        <v>0</v>
      </c>
      <c r="R415" s="42">
        <v>0</v>
      </c>
      <c r="S415" s="2">
        <f t="shared" si="6"/>
        <v>0</v>
      </c>
    </row>
    <row r="416" spans="1:19" hidden="1" x14ac:dyDescent="0.3">
      <c r="A416" s="40" t="s">
        <v>2708</v>
      </c>
      <c r="B416" s="43" t="s">
        <v>2709</v>
      </c>
      <c r="C416" s="43" t="s">
        <v>44</v>
      </c>
      <c r="D416" s="43" t="s">
        <v>4195</v>
      </c>
      <c r="E416" s="41">
        <v>117.92307692307692</v>
      </c>
      <c r="F416" s="42">
        <v>0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  <c r="P416" s="42">
        <v>0</v>
      </c>
      <c r="Q416" s="42">
        <v>0</v>
      </c>
      <c r="R416" s="42">
        <v>0</v>
      </c>
      <c r="S416" s="2">
        <f t="shared" si="6"/>
        <v>0</v>
      </c>
    </row>
    <row r="417" spans="1:19" hidden="1" x14ac:dyDescent="0.3">
      <c r="A417" s="40" t="s">
        <v>3487</v>
      </c>
      <c r="B417" s="43" t="s">
        <v>3488</v>
      </c>
      <c r="C417" s="43" t="s">
        <v>4176</v>
      </c>
      <c r="D417" s="43" t="s">
        <v>4195</v>
      </c>
      <c r="E417" s="41">
        <v>18.692307692307693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2">
        <f t="shared" si="6"/>
        <v>0</v>
      </c>
    </row>
    <row r="418" spans="1:19" hidden="1" x14ac:dyDescent="0.3">
      <c r="A418" s="40" t="s">
        <v>3981</v>
      </c>
      <c r="B418" s="43" t="s">
        <v>3982</v>
      </c>
      <c r="C418" s="43" t="s">
        <v>125</v>
      </c>
      <c r="D418" s="43" t="s">
        <v>4195</v>
      </c>
      <c r="E418" s="41">
        <v>3.6923076923076925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2">
        <f t="shared" si="6"/>
        <v>0</v>
      </c>
    </row>
    <row r="419" spans="1:19" hidden="1" x14ac:dyDescent="0.3">
      <c r="A419" s="40" t="s">
        <v>3449</v>
      </c>
      <c r="B419" s="43" t="s">
        <v>3450</v>
      </c>
      <c r="C419" s="43" t="s">
        <v>125</v>
      </c>
      <c r="D419" s="43" t="s">
        <v>4195</v>
      </c>
      <c r="E419" s="41">
        <v>0.88461538461538458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2">
        <f t="shared" si="6"/>
        <v>0</v>
      </c>
    </row>
    <row r="420" spans="1:19" hidden="1" x14ac:dyDescent="0.3">
      <c r="A420" s="40" t="s">
        <v>2953</v>
      </c>
      <c r="B420" s="43" t="s">
        <v>2954</v>
      </c>
      <c r="C420" s="43" t="s">
        <v>12</v>
      </c>
      <c r="D420" s="43" t="s">
        <v>4195</v>
      </c>
      <c r="E420" s="41">
        <v>4.3461538461538458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2">
        <f t="shared" si="6"/>
        <v>0</v>
      </c>
    </row>
    <row r="421" spans="1:19" hidden="1" x14ac:dyDescent="0.3">
      <c r="A421" s="40" t="s">
        <v>4242</v>
      </c>
      <c r="B421" s="43" t="s">
        <v>4243</v>
      </c>
      <c r="C421" s="43" t="s">
        <v>125</v>
      </c>
      <c r="D421" s="43" t="s">
        <v>4195</v>
      </c>
      <c r="E421" s="41">
        <v>16.76923076923077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2">
        <f t="shared" si="6"/>
        <v>0</v>
      </c>
    </row>
    <row r="422" spans="1:19" hidden="1" x14ac:dyDescent="0.3">
      <c r="A422" s="40" t="s">
        <v>4244</v>
      </c>
      <c r="B422" s="43" t="s">
        <v>4245</v>
      </c>
      <c r="C422" s="43" t="s">
        <v>12</v>
      </c>
      <c r="D422" s="43" t="s">
        <v>4195</v>
      </c>
      <c r="E422" s="41">
        <v>3.1923076923076925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2">
        <f t="shared" si="6"/>
        <v>0</v>
      </c>
    </row>
    <row r="423" spans="1:19" hidden="1" x14ac:dyDescent="0.3">
      <c r="A423" s="40" t="s">
        <v>2710</v>
      </c>
      <c r="B423" s="43" t="s">
        <v>4246</v>
      </c>
      <c r="C423" s="43" t="s">
        <v>44</v>
      </c>
      <c r="D423" s="43" t="s">
        <v>4195</v>
      </c>
      <c r="E423" s="41">
        <v>11.961538461538462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2">
        <f t="shared" si="6"/>
        <v>0</v>
      </c>
    </row>
    <row r="424" spans="1:19" hidden="1" x14ac:dyDescent="0.3">
      <c r="A424" s="40" t="s">
        <v>2642</v>
      </c>
      <c r="B424" s="43" t="s">
        <v>2643</v>
      </c>
      <c r="C424" s="43" t="s">
        <v>12</v>
      </c>
      <c r="D424" s="43" t="s">
        <v>4195</v>
      </c>
      <c r="E424" s="41">
        <v>-4.8461538461538458</v>
      </c>
      <c r="F424" s="42">
        <v>0</v>
      </c>
      <c r="G424" s="42">
        <v>0</v>
      </c>
      <c r="H424" s="42">
        <v>0</v>
      </c>
      <c r="I424" s="42">
        <v>0</v>
      </c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2">
        <f t="shared" si="6"/>
        <v>0</v>
      </c>
    </row>
    <row r="425" spans="1:19" hidden="1" x14ac:dyDescent="0.3">
      <c r="A425" s="40" t="s">
        <v>3504</v>
      </c>
      <c r="B425" s="43" t="s">
        <v>3505</v>
      </c>
      <c r="C425" s="43" t="s">
        <v>4176</v>
      </c>
      <c r="D425" s="43" t="s">
        <v>4195</v>
      </c>
      <c r="E425" s="41">
        <v>11.615384615384615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2">
        <f t="shared" si="6"/>
        <v>0</v>
      </c>
    </row>
    <row r="426" spans="1:19" hidden="1" x14ac:dyDescent="0.3">
      <c r="A426" s="40" t="s">
        <v>1883</v>
      </c>
      <c r="B426" s="43" t="s">
        <v>1884</v>
      </c>
      <c r="C426" s="43" t="s">
        <v>4157</v>
      </c>
      <c r="D426" s="43" t="s">
        <v>4195</v>
      </c>
      <c r="E426" s="41">
        <v>1.5769230769230769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2">
        <f t="shared" si="6"/>
        <v>0</v>
      </c>
    </row>
    <row r="427" spans="1:19" hidden="1" x14ac:dyDescent="0.3">
      <c r="A427" s="40" t="s">
        <v>2546</v>
      </c>
      <c r="B427" s="43" t="s">
        <v>2547</v>
      </c>
      <c r="C427" s="43" t="s">
        <v>4137</v>
      </c>
      <c r="D427" s="43" t="s">
        <v>4195</v>
      </c>
      <c r="E427" s="41">
        <v>48.153846153846153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2">
        <f t="shared" si="6"/>
        <v>0</v>
      </c>
    </row>
    <row r="428" spans="1:19" hidden="1" x14ac:dyDescent="0.3">
      <c r="A428" s="40" t="s">
        <v>851</v>
      </c>
      <c r="B428" s="43" t="s">
        <v>852</v>
      </c>
      <c r="C428" s="43" t="s">
        <v>125</v>
      </c>
      <c r="D428" s="43" t="s">
        <v>4195</v>
      </c>
      <c r="E428" s="41">
        <v>5.3076923076923075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2">
        <f t="shared" si="6"/>
        <v>0</v>
      </c>
    </row>
    <row r="429" spans="1:19" hidden="1" x14ac:dyDescent="0.3">
      <c r="A429" s="40" t="s">
        <v>1505</v>
      </c>
      <c r="B429" s="43" t="s">
        <v>1506</v>
      </c>
      <c r="C429" s="43" t="s">
        <v>125</v>
      </c>
      <c r="D429" s="43" t="s">
        <v>4195</v>
      </c>
      <c r="E429" s="41">
        <v>3.4230769230769229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2">
        <f t="shared" si="6"/>
        <v>0</v>
      </c>
    </row>
    <row r="430" spans="1:19" hidden="1" x14ac:dyDescent="0.3">
      <c r="A430" s="40" t="s">
        <v>2712</v>
      </c>
      <c r="B430" s="43" t="s">
        <v>2713</v>
      </c>
      <c r="C430" s="43" t="s">
        <v>44</v>
      </c>
      <c r="D430" s="43" t="s">
        <v>4195</v>
      </c>
      <c r="E430" s="41">
        <v>110.69230769230769</v>
      </c>
      <c r="F430" s="42">
        <v>0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2">
        <f t="shared" si="6"/>
        <v>0</v>
      </c>
    </row>
    <row r="431" spans="1:19" hidden="1" x14ac:dyDescent="0.3">
      <c r="A431" s="40" t="s">
        <v>2385</v>
      </c>
      <c r="B431" s="43" t="s">
        <v>2386</v>
      </c>
      <c r="C431" s="43" t="s">
        <v>59</v>
      </c>
      <c r="D431" s="43" t="s">
        <v>4195</v>
      </c>
      <c r="E431" s="41">
        <v>46.653846153846153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2">
        <f t="shared" si="6"/>
        <v>0</v>
      </c>
    </row>
    <row r="432" spans="1:19" hidden="1" x14ac:dyDescent="0.3">
      <c r="A432" s="40" t="s">
        <v>3489</v>
      </c>
      <c r="B432" s="43" t="s">
        <v>4247</v>
      </c>
      <c r="C432" s="43" t="s">
        <v>4176</v>
      </c>
      <c r="D432" s="43" t="s">
        <v>4195</v>
      </c>
      <c r="E432" s="41">
        <v>15.192307692307692</v>
      </c>
      <c r="F432" s="42">
        <v>0</v>
      </c>
      <c r="G432" s="42">
        <v>0</v>
      </c>
      <c r="H432" s="42">
        <v>0</v>
      </c>
      <c r="I432" s="42">
        <v>0</v>
      </c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2">
        <f t="shared" si="6"/>
        <v>0</v>
      </c>
    </row>
    <row r="433" spans="1:19" hidden="1" x14ac:dyDescent="0.3">
      <c r="A433" s="40" t="s">
        <v>4248</v>
      </c>
      <c r="B433" s="43" t="s">
        <v>4249</v>
      </c>
      <c r="C433" s="43" t="s">
        <v>125</v>
      </c>
      <c r="D433" s="43" t="s">
        <v>4195</v>
      </c>
      <c r="E433" s="41">
        <v>5.115384615384615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2">
        <f t="shared" si="6"/>
        <v>0</v>
      </c>
    </row>
    <row r="434" spans="1:19" hidden="1" x14ac:dyDescent="0.3">
      <c r="A434" s="40" t="s">
        <v>4250</v>
      </c>
      <c r="B434" s="43" t="s">
        <v>4251</v>
      </c>
      <c r="C434" s="43" t="s">
        <v>4157</v>
      </c>
      <c r="D434" s="43" t="s">
        <v>4195</v>
      </c>
      <c r="E434" s="41">
        <v>0.42307692307692307</v>
      </c>
      <c r="F434" s="42">
        <v>0</v>
      </c>
      <c r="G434" s="42">
        <v>0</v>
      </c>
      <c r="H434" s="42">
        <v>0</v>
      </c>
      <c r="I434" s="42">
        <v>0</v>
      </c>
      <c r="J434" s="42">
        <v>0</v>
      </c>
      <c r="K434" s="42">
        <v>0</v>
      </c>
      <c r="L434" s="42">
        <v>0</v>
      </c>
      <c r="M434" s="42">
        <v>0</v>
      </c>
      <c r="N434" s="42">
        <v>0</v>
      </c>
      <c r="O434" s="42">
        <v>0</v>
      </c>
      <c r="P434" s="42">
        <v>0</v>
      </c>
      <c r="Q434" s="42">
        <v>0</v>
      </c>
      <c r="R434" s="42">
        <v>0</v>
      </c>
      <c r="S434" s="2">
        <f t="shared" si="6"/>
        <v>0</v>
      </c>
    </row>
    <row r="435" spans="1:19" hidden="1" x14ac:dyDescent="0.3">
      <c r="A435" s="40" t="s">
        <v>903</v>
      </c>
      <c r="B435" s="43" t="s">
        <v>904</v>
      </c>
      <c r="C435" s="43" t="s">
        <v>125</v>
      </c>
      <c r="D435" s="43" t="s">
        <v>4195</v>
      </c>
      <c r="E435" s="41">
        <v>18.307692307692307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2">
        <v>0</v>
      </c>
      <c r="P435" s="42">
        <v>0</v>
      </c>
      <c r="Q435" s="42">
        <v>0</v>
      </c>
      <c r="R435" s="42">
        <v>0</v>
      </c>
      <c r="S435" s="2">
        <f t="shared" si="6"/>
        <v>0</v>
      </c>
    </row>
    <row r="436" spans="1:19" hidden="1" x14ac:dyDescent="0.3">
      <c r="A436" s="40" t="s">
        <v>4044</v>
      </c>
      <c r="B436" s="43" t="s">
        <v>4252</v>
      </c>
      <c r="C436" s="43" t="s">
        <v>80</v>
      </c>
      <c r="D436" s="43" t="s">
        <v>4195</v>
      </c>
      <c r="E436" s="41">
        <v>91.115384615384613</v>
      </c>
      <c r="F436" s="42">
        <v>0</v>
      </c>
      <c r="G436" s="42">
        <v>0</v>
      </c>
      <c r="H436" s="42">
        <v>0</v>
      </c>
      <c r="I436" s="42">
        <v>0</v>
      </c>
      <c r="J436" s="42">
        <v>0</v>
      </c>
      <c r="K436" s="42">
        <v>120</v>
      </c>
      <c r="L436" s="42">
        <v>120</v>
      </c>
      <c r="M436" s="42">
        <v>120</v>
      </c>
      <c r="N436" s="42">
        <v>120</v>
      </c>
      <c r="O436" s="42">
        <v>0</v>
      </c>
      <c r="P436" s="42">
        <v>0</v>
      </c>
      <c r="Q436" s="42">
        <v>12</v>
      </c>
      <c r="R436" s="42">
        <v>12</v>
      </c>
      <c r="S436" s="2">
        <f t="shared" si="6"/>
        <v>504</v>
      </c>
    </row>
    <row r="437" spans="1:19" hidden="1" x14ac:dyDescent="0.3">
      <c r="A437" s="40" t="s">
        <v>2991</v>
      </c>
      <c r="B437" s="43" t="s">
        <v>2992</v>
      </c>
      <c r="C437" s="43" t="s">
        <v>44</v>
      </c>
      <c r="D437" s="43" t="s">
        <v>4195</v>
      </c>
      <c r="E437" s="41">
        <v>3.9615384615384617</v>
      </c>
      <c r="F437" s="42">
        <v>0</v>
      </c>
      <c r="G437" s="42">
        <v>0</v>
      </c>
      <c r="H437" s="42">
        <v>0</v>
      </c>
      <c r="I437" s="42">
        <v>0</v>
      </c>
      <c r="J437" s="42">
        <v>0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  <c r="P437" s="42">
        <v>0</v>
      </c>
      <c r="Q437" s="42">
        <v>0</v>
      </c>
      <c r="R437" s="42">
        <v>0</v>
      </c>
      <c r="S437" s="2">
        <f t="shared" si="6"/>
        <v>0</v>
      </c>
    </row>
    <row r="438" spans="1:19" hidden="1" x14ac:dyDescent="0.3">
      <c r="A438" s="40" t="s">
        <v>2624</v>
      </c>
      <c r="B438" s="43" t="s">
        <v>2625</v>
      </c>
      <c r="C438" s="43" t="s">
        <v>80</v>
      </c>
      <c r="D438" s="43" t="s">
        <v>4195</v>
      </c>
      <c r="E438" s="41">
        <v>26.615384615384617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  <c r="P438" s="42">
        <v>0</v>
      </c>
      <c r="Q438" s="42">
        <v>0</v>
      </c>
      <c r="R438" s="42">
        <v>0</v>
      </c>
      <c r="S438" s="2">
        <f t="shared" si="6"/>
        <v>0</v>
      </c>
    </row>
    <row r="439" spans="1:19" hidden="1" x14ac:dyDescent="0.3">
      <c r="A439" s="40" t="s">
        <v>4253</v>
      </c>
      <c r="B439" s="43" t="s">
        <v>4254</v>
      </c>
      <c r="C439" s="43" t="s">
        <v>125</v>
      </c>
      <c r="D439" s="43" t="s">
        <v>4195</v>
      </c>
      <c r="E439" s="41">
        <v>1.9230769230769231</v>
      </c>
      <c r="F439" s="42">
        <v>0</v>
      </c>
      <c r="G439" s="42">
        <v>0</v>
      </c>
      <c r="H439" s="42">
        <v>0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  <c r="P439" s="42">
        <v>0</v>
      </c>
      <c r="Q439" s="42">
        <v>0</v>
      </c>
      <c r="R439" s="42">
        <v>0</v>
      </c>
      <c r="S439" s="2">
        <f t="shared" si="6"/>
        <v>0</v>
      </c>
    </row>
    <row r="440" spans="1:19" hidden="1" x14ac:dyDescent="0.3">
      <c r="A440" s="40" t="s">
        <v>2549</v>
      </c>
      <c r="B440" s="43" t="s">
        <v>2550</v>
      </c>
      <c r="C440" s="43" t="s">
        <v>4137</v>
      </c>
      <c r="D440" s="43" t="s">
        <v>4195</v>
      </c>
      <c r="E440" s="41">
        <v>36.615384615384613</v>
      </c>
      <c r="F440" s="42">
        <v>0</v>
      </c>
      <c r="G440" s="42">
        <v>0</v>
      </c>
      <c r="H440" s="42">
        <v>0</v>
      </c>
      <c r="I440" s="42">
        <v>0</v>
      </c>
      <c r="J440" s="42">
        <v>0</v>
      </c>
      <c r="K440" s="42">
        <v>0</v>
      </c>
      <c r="L440" s="42">
        <v>0</v>
      </c>
      <c r="M440" s="42">
        <v>0</v>
      </c>
      <c r="N440" s="42">
        <v>0</v>
      </c>
      <c r="O440" s="42">
        <v>0</v>
      </c>
      <c r="P440" s="42">
        <v>0</v>
      </c>
      <c r="Q440" s="42">
        <v>0</v>
      </c>
      <c r="R440" s="42">
        <v>0</v>
      </c>
      <c r="S440" s="2">
        <f t="shared" si="6"/>
        <v>0</v>
      </c>
    </row>
    <row r="441" spans="1:19" hidden="1" x14ac:dyDescent="0.3">
      <c r="A441" s="40" t="s">
        <v>1877</v>
      </c>
      <c r="B441" s="43" t="s">
        <v>1878</v>
      </c>
      <c r="C441" s="43" t="s">
        <v>4157</v>
      </c>
      <c r="D441" s="43" t="s">
        <v>4195</v>
      </c>
      <c r="E441" s="41">
        <v>7.8461538461538458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  <c r="P441" s="42">
        <v>0</v>
      </c>
      <c r="Q441" s="42">
        <v>0</v>
      </c>
      <c r="R441" s="42">
        <v>0</v>
      </c>
      <c r="S441" s="2">
        <f t="shared" si="6"/>
        <v>0</v>
      </c>
    </row>
    <row r="442" spans="1:19" hidden="1" x14ac:dyDescent="0.3">
      <c r="A442" s="40" t="s">
        <v>4255</v>
      </c>
      <c r="B442" s="43" t="s">
        <v>4256</v>
      </c>
      <c r="C442" s="43" t="s">
        <v>125</v>
      </c>
      <c r="D442" s="43" t="s">
        <v>4195</v>
      </c>
      <c r="E442" s="41">
        <v>1.7692307692307692</v>
      </c>
      <c r="F442" s="42">
        <v>0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2">
        <f t="shared" si="6"/>
        <v>0</v>
      </c>
    </row>
    <row r="443" spans="1:19" hidden="1" x14ac:dyDescent="0.3">
      <c r="A443" s="40" t="s">
        <v>2301</v>
      </c>
      <c r="B443" s="43" t="s">
        <v>2302</v>
      </c>
      <c r="C443" s="43" t="s">
        <v>12</v>
      </c>
      <c r="D443" s="43" t="s">
        <v>4195</v>
      </c>
      <c r="E443" s="41">
        <v>7.0769230769230766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2">
        <f t="shared" si="6"/>
        <v>0</v>
      </c>
    </row>
    <row r="444" spans="1:19" hidden="1" x14ac:dyDescent="0.3">
      <c r="A444" s="40" t="s">
        <v>1057</v>
      </c>
      <c r="B444" s="43" t="s">
        <v>1058</v>
      </c>
      <c r="C444" s="43" t="s">
        <v>12</v>
      </c>
      <c r="D444" s="43" t="s">
        <v>4195</v>
      </c>
      <c r="E444" s="41">
        <v>2.8076923076923075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2">
        <f t="shared" si="6"/>
        <v>0</v>
      </c>
    </row>
    <row r="445" spans="1:19" hidden="1" x14ac:dyDescent="0.3">
      <c r="A445" s="40" t="s">
        <v>4257</v>
      </c>
      <c r="B445" s="43" t="s">
        <v>4258</v>
      </c>
      <c r="C445" s="43" t="s">
        <v>125</v>
      </c>
      <c r="D445" s="43" t="s">
        <v>4195</v>
      </c>
      <c r="E445" s="41">
        <v>19.076923076923077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2">
        <f t="shared" si="6"/>
        <v>0</v>
      </c>
    </row>
    <row r="446" spans="1:19" hidden="1" x14ac:dyDescent="0.3">
      <c r="A446" s="40" t="s">
        <v>2552</v>
      </c>
      <c r="B446" s="43" t="s">
        <v>2553</v>
      </c>
      <c r="C446" s="43" t="s">
        <v>80</v>
      </c>
      <c r="D446" s="43" t="s">
        <v>4195</v>
      </c>
      <c r="E446" s="41">
        <v>35.07692307692308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2">
        <f t="shared" si="6"/>
        <v>0</v>
      </c>
    </row>
    <row r="447" spans="1:19" hidden="1" x14ac:dyDescent="0.3">
      <c r="A447" s="40" t="s">
        <v>842</v>
      </c>
      <c r="B447" s="43" t="s">
        <v>843</v>
      </c>
      <c r="C447" s="43" t="s">
        <v>125</v>
      </c>
      <c r="D447" s="43" t="s">
        <v>4195</v>
      </c>
      <c r="E447" s="41">
        <v>10.961538461538462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2">
        <f t="shared" si="6"/>
        <v>0</v>
      </c>
    </row>
    <row r="448" spans="1:19" hidden="1" x14ac:dyDescent="0.3">
      <c r="A448" s="40" t="s">
        <v>841</v>
      </c>
      <c r="B448" s="43" t="s">
        <v>4259</v>
      </c>
      <c r="C448" s="43" t="s">
        <v>125</v>
      </c>
      <c r="D448" s="43" t="s">
        <v>4195</v>
      </c>
      <c r="E448" s="41">
        <v>9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2">
        <f t="shared" si="6"/>
        <v>0</v>
      </c>
    </row>
    <row r="449" spans="1:19" hidden="1" x14ac:dyDescent="0.3">
      <c r="A449" s="40" t="s">
        <v>2558</v>
      </c>
      <c r="B449" s="43" t="s">
        <v>2559</v>
      </c>
      <c r="C449" s="43" t="s">
        <v>80</v>
      </c>
      <c r="D449" s="43" t="s">
        <v>4195</v>
      </c>
      <c r="E449" s="41">
        <v>36.615384615384613</v>
      </c>
      <c r="F449" s="42">
        <v>0</v>
      </c>
      <c r="G449" s="42">
        <v>0</v>
      </c>
      <c r="H449" s="42">
        <v>0</v>
      </c>
      <c r="I449" s="42">
        <v>0</v>
      </c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2">
        <f t="shared" si="6"/>
        <v>0</v>
      </c>
    </row>
    <row r="450" spans="1:19" hidden="1" x14ac:dyDescent="0.3">
      <c r="A450" s="40" t="s">
        <v>3080</v>
      </c>
      <c r="B450" s="43" t="s">
        <v>3081</v>
      </c>
      <c r="C450" s="43" t="s">
        <v>4137</v>
      </c>
      <c r="D450" s="43" t="s">
        <v>4195</v>
      </c>
      <c r="E450" s="41">
        <v>20.53846153846154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2">
        <f t="shared" si="6"/>
        <v>0</v>
      </c>
    </row>
    <row r="451" spans="1:19" hidden="1" x14ac:dyDescent="0.3">
      <c r="A451" s="40" t="s">
        <v>901</v>
      </c>
      <c r="B451" s="43" t="s">
        <v>4260</v>
      </c>
      <c r="C451" s="43" t="s">
        <v>125</v>
      </c>
      <c r="D451" s="43" t="s">
        <v>4195</v>
      </c>
      <c r="E451" s="41">
        <v>6.7692307692307692</v>
      </c>
      <c r="F451" s="42">
        <v>0</v>
      </c>
      <c r="G451" s="42">
        <v>0</v>
      </c>
      <c r="H451" s="42">
        <v>0</v>
      </c>
      <c r="I451" s="42">
        <v>0</v>
      </c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2">
        <f t="shared" ref="S451:S497" si="7">SUM(F451:R451)</f>
        <v>0</v>
      </c>
    </row>
    <row r="452" spans="1:19" hidden="1" x14ac:dyDescent="0.3">
      <c r="A452" s="40" t="s">
        <v>3048</v>
      </c>
      <c r="B452" s="43" t="s">
        <v>3049</v>
      </c>
      <c r="C452" s="43" t="s">
        <v>4137</v>
      </c>
      <c r="D452" s="43" t="s">
        <v>4195</v>
      </c>
      <c r="E452" s="41">
        <v>15.076923076923077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2">
        <f t="shared" si="7"/>
        <v>0</v>
      </c>
    </row>
    <row r="453" spans="1:19" hidden="1" x14ac:dyDescent="0.3">
      <c r="A453" s="40" t="s">
        <v>2540</v>
      </c>
      <c r="B453" s="43" t="s">
        <v>2541</v>
      </c>
      <c r="C453" s="43" t="s">
        <v>4137</v>
      </c>
      <c r="D453" s="43" t="s">
        <v>4195</v>
      </c>
      <c r="E453" s="41">
        <v>14.346153846153847</v>
      </c>
      <c r="F453" s="42">
        <v>0</v>
      </c>
      <c r="G453" s="42">
        <v>0</v>
      </c>
      <c r="H453" s="42">
        <v>0</v>
      </c>
      <c r="I453" s="42">
        <v>0</v>
      </c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2">
        <f t="shared" si="7"/>
        <v>0</v>
      </c>
    </row>
    <row r="454" spans="1:19" hidden="1" x14ac:dyDescent="0.3">
      <c r="A454" s="40" t="s">
        <v>4261</v>
      </c>
      <c r="B454" s="43" t="s">
        <v>4262</v>
      </c>
      <c r="C454" s="43" t="s">
        <v>125</v>
      </c>
      <c r="D454" s="43" t="s">
        <v>4195</v>
      </c>
      <c r="E454" s="41">
        <v>5.4230769230769234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2">
        <f t="shared" si="7"/>
        <v>0</v>
      </c>
    </row>
    <row r="455" spans="1:19" hidden="1" x14ac:dyDescent="0.3">
      <c r="A455" s="40" t="s">
        <v>4263</v>
      </c>
      <c r="B455" s="43" t="s">
        <v>4264</v>
      </c>
      <c r="C455" s="43" t="s">
        <v>125</v>
      </c>
      <c r="D455" s="43" t="s">
        <v>4195</v>
      </c>
      <c r="E455" s="41">
        <v>3.1153846153846154</v>
      </c>
      <c r="F455" s="42">
        <v>0</v>
      </c>
      <c r="G455" s="42">
        <v>0</v>
      </c>
      <c r="H455" s="42">
        <v>0</v>
      </c>
      <c r="I455" s="42">
        <v>0</v>
      </c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2">
        <f t="shared" si="7"/>
        <v>0</v>
      </c>
    </row>
    <row r="456" spans="1:19" hidden="1" x14ac:dyDescent="0.3">
      <c r="A456" s="40" t="s">
        <v>2989</v>
      </c>
      <c r="B456" s="43" t="s">
        <v>2990</v>
      </c>
      <c r="C456" s="43" t="s">
        <v>12</v>
      </c>
      <c r="D456" s="43" t="s">
        <v>4195</v>
      </c>
      <c r="E456" s="41">
        <v>3.0384615384615383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2">
        <f t="shared" si="7"/>
        <v>0</v>
      </c>
    </row>
    <row r="457" spans="1:19" hidden="1" x14ac:dyDescent="0.3">
      <c r="A457" s="40" t="s">
        <v>2968</v>
      </c>
      <c r="B457" s="43" t="s">
        <v>2969</v>
      </c>
      <c r="C457" s="43" t="s">
        <v>12</v>
      </c>
      <c r="D457" s="43" t="s">
        <v>4195</v>
      </c>
      <c r="E457" s="41">
        <v>2.8076923076923075</v>
      </c>
      <c r="F457" s="42">
        <v>0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2">
        <f t="shared" si="7"/>
        <v>0</v>
      </c>
    </row>
    <row r="458" spans="1:19" hidden="1" x14ac:dyDescent="0.3">
      <c r="A458" s="40" t="s">
        <v>4265</v>
      </c>
      <c r="B458" s="43" t="s">
        <v>4266</v>
      </c>
      <c r="C458" s="43" t="s">
        <v>4176</v>
      </c>
      <c r="D458" s="43" t="s">
        <v>4195</v>
      </c>
      <c r="E458" s="41">
        <v>12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2">
        <f t="shared" si="7"/>
        <v>0</v>
      </c>
    </row>
    <row r="459" spans="1:19" hidden="1" x14ac:dyDescent="0.3">
      <c r="A459" s="40" t="s">
        <v>4267</v>
      </c>
      <c r="B459" s="43" t="s">
        <v>4268</v>
      </c>
      <c r="C459" s="43" t="s">
        <v>4157</v>
      </c>
      <c r="D459" s="43" t="s">
        <v>4195</v>
      </c>
      <c r="E459" s="41">
        <v>0.53846153846153844</v>
      </c>
      <c r="F459" s="42">
        <v>0</v>
      </c>
      <c r="G459" s="42">
        <v>0</v>
      </c>
      <c r="H459" s="42">
        <v>0</v>
      </c>
      <c r="I459" s="42">
        <v>0</v>
      </c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2">
        <f t="shared" si="7"/>
        <v>0</v>
      </c>
    </row>
    <row r="460" spans="1:19" hidden="1" x14ac:dyDescent="0.3">
      <c r="A460" s="40" t="s">
        <v>4269</v>
      </c>
      <c r="B460" s="43" t="s">
        <v>4270</v>
      </c>
      <c r="C460" s="43" t="s">
        <v>4157</v>
      </c>
      <c r="D460" s="43" t="s">
        <v>4195</v>
      </c>
      <c r="E460" s="41">
        <v>0.53846153846153844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2">
        <f t="shared" si="7"/>
        <v>0</v>
      </c>
    </row>
    <row r="461" spans="1:19" hidden="1" x14ac:dyDescent="0.3">
      <c r="A461" s="40" t="s">
        <v>2699</v>
      </c>
      <c r="B461" s="43" t="s">
        <v>4271</v>
      </c>
      <c r="C461" s="43" t="s">
        <v>44</v>
      </c>
      <c r="D461" s="43" t="s">
        <v>4195</v>
      </c>
      <c r="E461" s="41">
        <v>1.8846153846153846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2">
        <f t="shared" si="7"/>
        <v>0</v>
      </c>
    </row>
    <row r="462" spans="1:19" hidden="1" x14ac:dyDescent="0.3">
      <c r="A462" s="40" t="s">
        <v>4272</v>
      </c>
      <c r="B462" s="43" t="s">
        <v>4273</v>
      </c>
      <c r="C462" s="43" t="s">
        <v>125</v>
      </c>
      <c r="D462" s="43" t="s">
        <v>4195</v>
      </c>
      <c r="E462" s="41">
        <v>2.1153846153846154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2">
        <f t="shared" si="7"/>
        <v>0</v>
      </c>
    </row>
    <row r="463" spans="1:19" hidden="1" x14ac:dyDescent="0.3">
      <c r="A463" s="40" t="s">
        <v>1137</v>
      </c>
      <c r="B463" s="43" t="s">
        <v>1138</v>
      </c>
      <c r="C463" s="43" t="s">
        <v>125</v>
      </c>
      <c r="D463" s="43" t="s">
        <v>4195</v>
      </c>
      <c r="E463" s="41">
        <v>1.0384615384615385</v>
      </c>
      <c r="F463" s="42">
        <v>0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2">
        <f t="shared" si="7"/>
        <v>0</v>
      </c>
    </row>
    <row r="464" spans="1:19" hidden="1" x14ac:dyDescent="0.3">
      <c r="A464" s="40" t="s">
        <v>2326</v>
      </c>
      <c r="B464" s="43" t="s">
        <v>2327</v>
      </c>
      <c r="C464" s="43" t="s">
        <v>44</v>
      </c>
      <c r="D464" s="43" t="s">
        <v>4195</v>
      </c>
      <c r="E464" s="41">
        <v>3.2307692307692308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2">
        <f t="shared" si="7"/>
        <v>0</v>
      </c>
    </row>
    <row r="465" spans="1:19" hidden="1" x14ac:dyDescent="0.3">
      <c r="A465" s="40" t="s">
        <v>4035</v>
      </c>
      <c r="B465" s="43" t="s">
        <v>4036</v>
      </c>
      <c r="C465" s="43" t="s">
        <v>12</v>
      </c>
      <c r="D465" s="43" t="s">
        <v>4195</v>
      </c>
      <c r="E465" s="41">
        <v>2.7307692307692308</v>
      </c>
      <c r="F465" s="42">
        <v>0</v>
      </c>
      <c r="G465" s="42">
        <v>0</v>
      </c>
      <c r="H465" s="42">
        <v>0</v>
      </c>
      <c r="I465" s="42">
        <v>0</v>
      </c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2">
        <f t="shared" si="7"/>
        <v>0</v>
      </c>
    </row>
    <row r="466" spans="1:19" hidden="1" x14ac:dyDescent="0.3">
      <c r="A466" s="40" t="s">
        <v>886</v>
      </c>
      <c r="B466" s="43" t="s">
        <v>887</v>
      </c>
      <c r="C466" s="43" t="s">
        <v>125</v>
      </c>
      <c r="D466" s="43" t="s">
        <v>4195</v>
      </c>
      <c r="E466" s="41">
        <v>0.30769230769230771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2">
        <f t="shared" si="7"/>
        <v>0</v>
      </c>
    </row>
    <row r="467" spans="1:19" hidden="1" x14ac:dyDescent="0.3">
      <c r="A467" s="40" t="s">
        <v>4274</v>
      </c>
      <c r="B467" s="43" t="s">
        <v>4275</v>
      </c>
      <c r="C467" s="43" t="s">
        <v>44</v>
      </c>
      <c r="D467" s="43" t="s">
        <v>4195</v>
      </c>
      <c r="E467" s="41">
        <v>3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2">
        <f t="shared" si="7"/>
        <v>0</v>
      </c>
    </row>
    <row r="468" spans="1:19" hidden="1" x14ac:dyDescent="0.3">
      <c r="A468" s="40" t="s">
        <v>866</v>
      </c>
      <c r="B468" s="43" t="s">
        <v>867</v>
      </c>
      <c r="C468" s="43" t="s">
        <v>125</v>
      </c>
      <c r="D468" s="43" t="s">
        <v>4195</v>
      </c>
      <c r="E468" s="41">
        <v>20.23076923076923</v>
      </c>
      <c r="F468" s="42">
        <v>0</v>
      </c>
      <c r="G468" s="42">
        <v>0</v>
      </c>
      <c r="H468" s="42">
        <v>0</v>
      </c>
      <c r="I468" s="42">
        <v>0</v>
      </c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2">
        <f t="shared" si="7"/>
        <v>0</v>
      </c>
    </row>
    <row r="469" spans="1:19" hidden="1" x14ac:dyDescent="0.3">
      <c r="A469" s="40" t="s">
        <v>4276</v>
      </c>
      <c r="B469" s="43" t="s">
        <v>4277</v>
      </c>
      <c r="C469" s="43" t="s">
        <v>125</v>
      </c>
      <c r="D469" s="43" t="s">
        <v>4195</v>
      </c>
      <c r="E469" s="41">
        <v>2.0769230769230771</v>
      </c>
      <c r="F469" s="42">
        <v>0</v>
      </c>
      <c r="G469" s="42">
        <v>0</v>
      </c>
      <c r="H469" s="42">
        <v>0</v>
      </c>
      <c r="I469" s="42">
        <v>0</v>
      </c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2">
        <f t="shared" si="7"/>
        <v>0</v>
      </c>
    </row>
    <row r="470" spans="1:19" hidden="1" x14ac:dyDescent="0.3">
      <c r="A470" s="40" t="s">
        <v>4278</v>
      </c>
      <c r="B470" s="43" t="s">
        <v>4279</v>
      </c>
      <c r="C470" s="43" t="s">
        <v>125</v>
      </c>
      <c r="D470" s="43" t="s">
        <v>4195</v>
      </c>
      <c r="E470" s="41">
        <v>0.5</v>
      </c>
      <c r="F470" s="42">
        <v>0</v>
      </c>
      <c r="G470" s="42">
        <v>0</v>
      </c>
      <c r="H470" s="42">
        <v>0</v>
      </c>
      <c r="I470" s="42">
        <v>0</v>
      </c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2">
        <f t="shared" si="7"/>
        <v>0</v>
      </c>
    </row>
    <row r="471" spans="1:19" hidden="1" x14ac:dyDescent="0.3">
      <c r="A471" s="40" t="s">
        <v>2514</v>
      </c>
      <c r="B471" s="43" t="s">
        <v>2515</v>
      </c>
      <c r="C471" s="43" t="s">
        <v>12</v>
      </c>
      <c r="D471" s="43" t="s">
        <v>4195</v>
      </c>
      <c r="E471" s="41">
        <v>18.076923076923077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2">
        <f t="shared" si="7"/>
        <v>0</v>
      </c>
    </row>
    <row r="472" spans="1:19" hidden="1" x14ac:dyDescent="0.3">
      <c r="A472" s="40" t="s">
        <v>4280</v>
      </c>
      <c r="B472" s="43" t="s">
        <v>4281</v>
      </c>
      <c r="C472" s="43" t="s">
        <v>125</v>
      </c>
      <c r="D472" s="43" t="s">
        <v>4195</v>
      </c>
      <c r="E472" s="41">
        <v>2.5769230769230771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2">
        <f t="shared" si="7"/>
        <v>0</v>
      </c>
    </row>
    <row r="473" spans="1:19" hidden="1" x14ac:dyDescent="0.3">
      <c r="A473" s="40" t="s">
        <v>2657</v>
      </c>
      <c r="B473" s="43" t="s">
        <v>4282</v>
      </c>
      <c r="C473" s="43" t="s">
        <v>44</v>
      </c>
      <c r="D473" s="43" t="s">
        <v>4195</v>
      </c>
      <c r="E473" s="41">
        <v>68.15384615384616</v>
      </c>
      <c r="F473" s="42">
        <v>0</v>
      </c>
      <c r="G473" s="42">
        <v>0</v>
      </c>
      <c r="H473" s="42">
        <v>0</v>
      </c>
      <c r="I473" s="42">
        <v>0</v>
      </c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2">
        <f t="shared" si="7"/>
        <v>0</v>
      </c>
    </row>
    <row r="474" spans="1:19" hidden="1" x14ac:dyDescent="0.3">
      <c r="A474" s="40" t="s">
        <v>3122</v>
      </c>
      <c r="B474" s="43" t="s">
        <v>3123</v>
      </c>
      <c r="C474" s="43" t="s">
        <v>4137</v>
      </c>
      <c r="D474" s="43" t="s">
        <v>4195</v>
      </c>
      <c r="E474" s="41">
        <v>6.7692307692307692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2">
        <f t="shared" si="7"/>
        <v>0</v>
      </c>
    </row>
    <row r="475" spans="1:19" hidden="1" x14ac:dyDescent="0.3">
      <c r="A475" s="40" t="s">
        <v>3115</v>
      </c>
      <c r="B475" s="43" t="s">
        <v>3116</v>
      </c>
      <c r="C475" s="43" t="s">
        <v>4137</v>
      </c>
      <c r="D475" s="43" t="s">
        <v>4195</v>
      </c>
      <c r="E475" s="41">
        <v>9.3461538461538467</v>
      </c>
      <c r="F475" s="42">
        <v>0</v>
      </c>
      <c r="G475" s="42">
        <v>0</v>
      </c>
      <c r="H475" s="42">
        <v>0</v>
      </c>
      <c r="I475" s="42">
        <v>0</v>
      </c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2">
        <f t="shared" si="7"/>
        <v>0</v>
      </c>
    </row>
    <row r="476" spans="1:19" hidden="1" x14ac:dyDescent="0.3">
      <c r="A476" s="40" t="s">
        <v>2352</v>
      </c>
      <c r="B476" s="43" t="s">
        <v>2353</v>
      </c>
      <c r="C476" s="43" t="s">
        <v>12</v>
      </c>
      <c r="D476" s="43" t="s">
        <v>4195</v>
      </c>
      <c r="E476" s="41">
        <v>3.1923076923076925</v>
      </c>
      <c r="F476" s="42">
        <v>0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2">
        <f t="shared" si="7"/>
        <v>0</v>
      </c>
    </row>
    <row r="477" spans="1:19" hidden="1" x14ac:dyDescent="0.3">
      <c r="A477" s="40" t="s">
        <v>883</v>
      </c>
      <c r="B477" s="43" t="s">
        <v>884</v>
      </c>
      <c r="C477" s="43" t="s">
        <v>125</v>
      </c>
      <c r="D477" s="43" t="s">
        <v>4195</v>
      </c>
      <c r="E477" s="41">
        <v>17.846153846153847</v>
      </c>
      <c r="F477" s="42">
        <v>0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2">
        <f t="shared" si="7"/>
        <v>0</v>
      </c>
    </row>
    <row r="478" spans="1:19" hidden="1" x14ac:dyDescent="0.3">
      <c r="A478" s="40" t="s">
        <v>3493</v>
      </c>
      <c r="B478" s="43" t="s">
        <v>3494</v>
      </c>
      <c r="C478" s="43" t="s">
        <v>4176</v>
      </c>
      <c r="D478" s="43" t="s">
        <v>4195</v>
      </c>
      <c r="E478" s="41">
        <v>7.7692307692307692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2">
        <f t="shared" si="7"/>
        <v>0</v>
      </c>
    </row>
    <row r="479" spans="1:19" hidden="1" x14ac:dyDescent="0.3">
      <c r="A479" s="40" t="s">
        <v>1502</v>
      </c>
      <c r="B479" s="43" t="s">
        <v>1503</v>
      </c>
      <c r="C479" s="43" t="s">
        <v>125</v>
      </c>
      <c r="D479" s="43" t="s">
        <v>4195</v>
      </c>
      <c r="E479" s="41">
        <v>1.3846153846153846</v>
      </c>
      <c r="F479" s="42">
        <v>0</v>
      </c>
      <c r="G479" s="42">
        <v>0</v>
      </c>
      <c r="H479" s="42">
        <v>0</v>
      </c>
      <c r="I479" s="42">
        <v>0</v>
      </c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2">
        <f t="shared" si="7"/>
        <v>0</v>
      </c>
    </row>
    <row r="480" spans="1:19" hidden="1" x14ac:dyDescent="0.3">
      <c r="A480" s="40" t="s">
        <v>3107</v>
      </c>
      <c r="B480" s="43" t="s">
        <v>3108</v>
      </c>
      <c r="C480" s="43" t="s">
        <v>4137</v>
      </c>
      <c r="D480" s="43" t="s">
        <v>4195</v>
      </c>
      <c r="E480" s="41">
        <v>5.615384615384615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2">
        <f t="shared" si="7"/>
        <v>0</v>
      </c>
    </row>
    <row r="481" spans="1:19" hidden="1" x14ac:dyDescent="0.3">
      <c r="A481" s="40" t="s">
        <v>3987</v>
      </c>
      <c r="B481" s="43" t="s">
        <v>3988</v>
      </c>
      <c r="C481" s="43" t="s">
        <v>125</v>
      </c>
      <c r="D481" s="43" t="s">
        <v>4195</v>
      </c>
      <c r="E481" s="41">
        <v>4.5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2">
        <f t="shared" si="7"/>
        <v>0</v>
      </c>
    </row>
    <row r="482" spans="1:19" hidden="1" x14ac:dyDescent="0.3">
      <c r="A482" s="40" t="s">
        <v>3042</v>
      </c>
      <c r="B482" s="43" t="s">
        <v>3043</v>
      </c>
      <c r="C482" s="43" t="s">
        <v>4137</v>
      </c>
      <c r="D482" s="43" t="s">
        <v>4195</v>
      </c>
      <c r="E482" s="41">
        <v>6.1923076923076925</v>
      </c>
      <c r="F482" s="42">
        <v>0</v>
      </c>
      <c r="G482" s="42">
        <v>0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  <c r="P482" s="42">
        <v>0</v>
      </c>
      <c r="Q482" s="42">
        <v>0</v>
      </c>
      <c r="R482" s="42">
        <v>0</v>
      </c>
      <c r="S482" s="2">
        <f t="shared" si="7"/>
        <v>0</v>
      </c>
    </row>
    <row r="483" spans="1:19" hidden="1" x14ac:dyDescent="0.3">
      <c r="A483" s="40" t="s">
        <v>4037</v>
      </c>
      <c r="B483" s="43" t="s">
        <v>4038</v>
      </c>
      <c r="C483" s="43" t="s">
        <v>12</v>
      </c>
      <c r="D483" s="43" t="s">
        <v>4195</v>
      </c>
      <c r="E483" s="41">
        <v>3.8461538461538463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  <c r="P483" s="42">
        <v>0</v>
      </c>
      <c r="Q483" s="42">
        <v>0</v>
      </c>
      <c r="R483" s="42">
        <v>0</v>
      </c>
      <c r="S483" s="2">
        <f t="shared" si="7"/>
        <v>0</v>
      </c>
    </row>
    <row r="484" spans="1:19" hidden="1" x14ac:dyDescent="0.3">
      <c r="A484" s="40" t="s">
        <v>2529</v>
      </c>
      <c r="B484" s="43" t="s">
        <v>2530</v>
      </c>
      <c r="C484" s="43" t="s">
        <v>4137</v>
      </c>
      <c r="D484" s="43" t="s">
        <v>4195</v>
      </c>
      <c r="E484" s="41">
        <v>17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  <c r="P484" s="42">
        <v>0</v>
      </c>
      <c r="Q484" s="42">
        <v>0</v>
      </c>
      <c r="R484" s="42">
        <v>0</v>
      </c>
      <c r="S484" s="2">
        <f t="shared" si="7"/>
        <v>0</v>
      </c>
    </row>
    <row r="485" spans="1:19" hidden="1" x14ac:dyDescent="0.3">
      <c r="A485" s="40" t="s">
        <v>4040</v>
      </c>
      <c r="B485" s="43" t="s">
        <v>4041</v>
      </c>
      <c r="C485" s="43" t="s">
        <v>12</v>
      </c>
      <c r="D485" s="43" t="s">
        <v>4195</v>
      </c>
      <c r="E485" s="41">
        <v>3.5769230769230771</v>
      </c>
      <c r="F485" s="42">
        <v>0</v>
      </c>
      <c r="G485" s="42">
        <v>0</v>
      </c>
      <c r="H485" s="42">
        <v>0</v>
      </c>
      <c r="I485" s="42">
        <v>0</v>
      </c>
      <c r="J485" s="42">
        <v>0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  <c r="P485" s="42">
        <v>0</v>
      </c>
      <c r="Q485" s="42">
        <v>0</v>
      </c>
      <c r="R485" s="42">
        <v>0</v>
      </c>
      <c r="S485" s="2">
        <f t="shared" si="7"/>
        <v>0</v>
      </c>
    </row>
    <row r="486" spans="1:19" hidden="1" x14ac:dyDescent="0.3">
      <c r="A486" s="40" t="s">
        <v>1048</v>
      </c>
      <c r="B486" s="43" t="s">
        <v>1049</v>
      </c>
      <c r="C486" s="43" t="s">
        <v>59</v>
      </c>
      <c r="D486" s="43" t="s">
        <v>4195</v>
      </c>
      <c r="E486" s="41">
        <v>127.34615384615384</v>
      </c>
      <c r="F486" s="42">
        <v>0</v>
      </c>
      <c r="G486" s="42">
        <v>0</v>
      </c>
      <c r="H486" s="42">
        <v>0</v>
      </c>
      <c r="I486" s="42">
        <v>0</v>
      </c>
      <c r="J486" s="42">
        <v>0</v>
      </c>
      <c r="K486" s="42">
        <v>0</v>
      </c>
      <c r="L486" s="42">
        <v>0</v>
      </c>
      <c r="M486" s="42">
        <v>0</v>
      </c>
      <c r="N486" s="42">
        <v>0</v>
      </c>
      <c r="O486" s="42">
        <v>0</v>
      </c>
      <c r="P486" s="42">
        <v>0</v>
      </c>
      <c r="Q486" s="42">
        <v>0</v>
      </c>
      <c r="R486" s="42">
        <v>0</v>
      </c>
      <c r="S486" s="2">
        <f t="shared" si="7"/>
        <v>0</v>
      </c>
    </row>
    <row r="487" spans="1:19" hidden="1" x14ac:dyDescent="0.3">
      <c r="A487" s="40" t="s">
        <v>2966</v>
      </c>
      <c r="B487" s="43" t="s">
        <v>2967</v>
      </c>
      <c r="C487" s="43" t="s">
        <v>12</v>
      </c>
      <c r="D487" s="43" t="s">
        <v>4195</v>
      </c>
      <c r="E487" s="41">
        <v>2.1538461538461537</v>
      </c>
      <c r="F487" s="42">
        <v>0</v>
      </c>
      <c r="G487" s="42">
        <v>0</v>
      </c>
      <c r="H487" s="42">
        <v>0</v>
      </c>
      <c r="I487" s="42">
        <v>0</v>
      </c>
      <c r="J487" s="42">
        <v>0</v>
      </c>
      <c r="K487" s="42">
        <v>0</v>
      </c>
      <c r="L487" s="42">
        <v>0</v>
      </c>
      <c r="M487" s="42">
        <v>0</v>
      </c>
      <c r="N487" s="42">
        <v>0</v>
      </c>
      <c r="O487" s="42">
        <v>0</v>
      </c>
      <c r="P487" s="42">
        <v>0</v>
      </c>
      <c r="Q487" s="42">
        <v>0</v>
      </c>
      <c r="R487" s="42">
        <v>0</v>
      </c>
      <c r="S487" s="2">
        <f t="shared" si="7"/>
        <v>0</v>
      </c>
    </row>
    <row r="488" spans="1:19" hidden="1" x14ac:dyDescent="0.3">
      <c r="A488" s="40" t="s">
        <v>3137</v>
      </c>
      <c r="B488" s="43" t="s">
        <v>3138</v>
      </c>
      <c r="C488" s="43" t="s">
        <v>4137</v>
      </c>
      <c r="D488" s="43" t="s">
        <v>4195</v>
      </c>
      <c r="E488" s="41">
        <v>16.692307692307693</v>
      </c>
      <c r="F488" s="42">
        <v>0</v>
      </c>
      <c r="G488" s="42">
        <v>0</v>
      </c>
      <c r="H488" s="42">
        <v>0</v>
      </c>
      <c r="I488" s="42">
        <v>0</v>
      </c>
      <c r="J488" s="42">
        <v>0</v>
      </c>
      <c r="K488" s="42">
        <v>0</v>
      </c>
      <c r="L488" s="42">
        <v>0</v>
      </c>
      <c r="M488" s="42">
        <v>0</v>
      </c>
      <c r="N488" s="42">
        <v>0</v>
      </c>
      <c r="O488" s="42">
        <v>0</v>
      </c>
      <c r="P488" s="42">
        <v>0</v>
      </c>
      <c r="Q488" s="42">
        <v>0</v>
      </c>
      <c r="R488" s="42">
        <v>0</v>
      </c>
      <c r="S488" s="2">
        <f t="shared" si="7"/>
        <v>0</v>
      </c>
    </row>
    <row r="489" spans="1:19" hidden="1" x14ac:dyDescent="0.3">
      <c r="A489" s="40" t="s">
        <v>906</v>
      </c>
      <c r="B489" s="43" t="s">
        <v>907</v>
      </c>
      <c r="C489" s="43" t="s">
        <v>125</v>
      </c>
      <c r="D489" s="43" t="s">
        <v>4195</v>
      </c>
      <c r="E489" s="41">
        <v>5.8076923076923075</v>
      </c>
      <c r="F489" s="42">
        <v>0</v>
      </c>
      <c r="G489" s="42">
        <v>0</v>
      </c>
      <c r="H489" s="42">
        <v>0</v>
      </c>
      <c r="I489" s="42">
        <v>0</v>
      </c>
      <c r="J489" s="42">
        <v>0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  <c r="P489" s="42">
        <v>0</v>
      </c>
      <c r="Q489" s="42">
        <v>0</v>
      </c>
      <c r="R489" s="42">
        <v>0</v>
      </c>
      <c r="S489" s="2">
        <f t="shared" si="7"/>
        <v>0</v>
      </c>
    </row>
    <row r="490" spans="1:19" hidden="1" x14ac:dyDescent="0.3">
      <c r="A490" s="40" t="s">
        <v>4283</v>
      </c>
      <c r="B490" s="43" t="s">
        <v>4284</v>
      </c>
      <c r="C490" s="43" t="s">
        <v>125</v>
      </c>
      <c r="D490" s="43" t="s">
        <v>4195</v>
      </c>
      <c r="E490" s="41">
        <v>15</v>
      </c>
      <c r="F490" s="42">
        <v>0</v>
      </c>
      <c r="G490" s="42">
        <v>0</v>
      </c>
      <c r="H490" s="42">
        <v>0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  <c r="P490" s="42">
        <v>0</v>
      </c>
      <c r="Q490" s="42">
        <v>0</v>
      </c>
      <c r="R490" s="42">
        <v>0</v>
      </c>
      <c r="S490" s="2">
        <f t="shared" si="7"/>
        <v>0</v>
      </c>
    </row>
    <row r="491" spans="1:19" hidden="1" x14ac:dyDescent="0.3">
      <c r="A491" s="40" t="s">
        <v>2728</v>
      </c>
      <c r="B491" s="43" t="s">
        <v>2729</v>
      </c>
      <c r="C491" s="43" t="s">
        <v>80</v>
      </c>
      <c r="D491" s="43" t="s">
        <v>4195</v>
      </c>
      <c r="E491" s="41">
        <v>18.26923076923077</v>
      </c>
      <c r="F491" s="42">
        <v>0</v>
      </c>
      <c r="G491" s="42">
        <v>0</v>
      </c>
      <c r="H491" s="42">
        <v>0</v>
      </c>
      <c r="I491" s="42">
        <v>0</v>
      </c>
      <c r="J491" s="42">
        <v>0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  <c r="P491" s="42">
        <v>0</v>
      </c>
      <c r="Q491" s="42">
        <v>0</v>
      </c>
      <c r="R491" s="42">
        <v>0</v>
      </c>
      <c r="S491" s="2">
        <f t="shared" si="7"/>
        <v>0</v>
      </c>
    </row>
    <row r="492" spans="1:19" hidden="1" x14ac:dyDescent="0.3">
      <c r="A492" s="40" t="s">
        <v>4084</v>
      </c>
      <c r="B492" s="43" t="s">
        <v>4285</v>
      </c>
      <c r="C492" s="43" t="s">
        <v>44</v>
      </c>
      <c r="D492" s="43" t="s">
        <v>4195</v>
      </c>
      <c r="E492" s="41">
        <v>18.23076923076923</v>
      </c>
      <c r="F492" s="42">
        <v>0</v>
      </c>
      <c r="G492" s="42">
        <v>0</v>
      </c>
      <c r="H492" s="42">
        <v>0</v>
      </c>
      <c r="I492" s="42">
        <v>0</v>
      </c>
      <c r="J492" s="42">
        <v>0</v>
      </c>
      <c r="K492" s="42">
        <v>0</v>
      </c>
      <c r="L492" s="42">
        <v>0</v>
      </c>
      <c r="M492" s="42">
        <v>0</v>
      </c>
      <c r="N492" s="42">
        <v>0</v>
      </c>
      <c r="O492" s="42">
        <v>0</v>
      </c>
      <c r="P492" s="42">
        <v>0</v>
      </c>
      <c r="Q492" s="42">
        <v>0</v>
      </c>
      <c r="R492" s="42">
        <v>0</v>
      </c>
      <c r="S492" s="2">
        <f t="shared" si="7"/>
        <v>0</v>
      </c>
    </row>
    <row r="493" spans="1:19" hidden="1" x14ac:dyDescent="0.3">
      <c r="A493" s="40" t="s">
        <v>858</v>
      </c>
      <c r="B493" s="43" t="s">
        <v>859</v>
      </c>
      <c r="C493" s="43" t="s">
        <v>125</v>
      </c>
      <c r="D493" s="43" t="s">
        <v>4195</v>
      </c>
      <c r="E493" s="41">
        <v>3.5769230769230771</v>
      </c>
      <c r="F493" s="42">
        <v>0</v>
      </c>
      <c r="G493" s="42">
        <v>0</v>
      </c>
      <c r="H493" s="42">
        <v>0</v>
      </c>
      <c r="I493" s="42">
        <v>0</v>
      </c>
      <c r="J493" s="42">
        <v>0</v>
      </c>
      <c r="K493" s="42">
        <v>0</v>
      </c>
      <c r="L493" s="42">
        <v>0</v>
      </c>
      <c r="M493" s="42">
        <v>0</v>
      </c>
      <c r="N493" s="42">
        <v>0</v>
      </c>
      <c r="O493" s="42">
        <v>0</v>
      </c>
      <c r="P493" s="42">
        <v>0</v>
      </c>
      <c r="Q493" s="42">
        <v>0</v>
      </c>
      <c r="R493" s="42">
        <v>0</v>
      </c>
      <c r="S493" s="2">
        <f t="shared" si="7"/>
        <v>0</v>
      </c>
    </row>
    <row r="494" spans="1:19" hidden="1" x14ac:dyDescent="0.3">
      <c r="A494" s="40" t="s">
        <v>2782</v>
      </c>
      <c r="B494" s="43" t="s">
        <v>2783</v>
      </c>
      <c r="C494" s="43" t="s">
        <v>12</v>
      </c>
      <c r="D494" s="43" t="s">
        <v>4195</v>
      </c>
      <c r="E494" s="41">
        <v>5.0769230769230766</v>
      </c>
      <c r="F494" s="42">
        <v>0</v>
      </c>
      <c r="G494" s="42">
        <v>0</v>
      </c>
      <c r="H494" s="42">
        <v>0</v>
      </c>
      <c r="I494" s="42">
        <v>0</v>
      </c>
      <c r="J494" s="42">
        <v>0</v>
      </c>
      <c r="K494" s="42">
        <v>0</v>
      </c>
      <c r="L494" s="42">
        <v>0</v>
      </c>
      <c r="M494" s="42">
        <v>0</v>
      </c>
      <c r="N494" s="42">
        <v>0</v>
      </c>
      <c r="O494" s="42">
        <v>0</v>
      </c>
      <c r="P494" s="42">
        <v>0</v>
      </c>
      <c r="Q494" s="42">
        <v>0</v>
      </c>
      <c r="R494" s="42">
        <v>0</v>
      </c>
      <c r="S494" s="2">
        <f t="shared" si="7"/>
        <v>0</v>
      </c>
    </row>
    <row r="495" spans="1:19" hidden="1" x14ac:dyDescent="0.3">
      <c r="A495" s="40" t="s">
        <v>2780</v>
      </c>
      <c r="B495" s="43" t="s">
        <v>2781</v>
      </c>
      <c r="C495" s="43" t="s">
        <v>12</v>
      </c>
      <c r="D495" s="43" t="s">
        <v>4195</v>
      </c>
      <c r="E495" s="41">
        <v>7.5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  <c r="P495" s="42">
        <v>0</v>
      </c>
      <c r="Q495" s="42">
        <v>0</v>
      </c>
      <c r="R495" s="42">
        <v>0</v>
      </c>
      <c r="S495" s="2">
        <f t="shared" si="7"/>
        <v>0</v>
      </c>
    </row>
    <row r="496" spans="1:19" hidden="1" x14ac:dyDescent="0.3">
      <c r="A496" s="40" t="s">
        <v>2778</v>
      </c>
      <c r="B496" s="43" t="s">
        <v>2779</v>
      </c>
      <c r="C496" s="43" t="s">
        <v>44</v>
      </c>
      <c r="D496" s="43" t="s">
        <v>4195</v>
      </c>
      <c r="E496" s="41">
        <v>5.8076923076923075</v>
      </c>
      <c r="F496" s="42">
        <v>0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  <c r="P496" s="42">
        <v>0</v>
      </c>
      <c r="Q496" s="42">
        <v>0</v>
      </c>
      <c r="R496" s="42">
        <v>0</v>
      </c>
      <c r="S496" s="2">
        <f t="shared" si="7"/>
        <v>0</v>
      </c>
    </row>
    <row r="497" spans="1:19" hidden="1" x14ac:dyDescent="0.3">
      <c r="A497" s="44" t="s">
        <v>2776</v>
      </c>
      <c r="B497" s="45" t="s">
        <v>2777</v>
      </c>
      <c r="C497" s="45" t="s">
        <v>44</v>
      </c>
      <c r="D497" s="45" t="s">
        <v>4195</v>
      </c>
      <c r="E497" s="46">
        <v>5.3461538461538458</v>
      </c>
      <c r="F497" s="47">
        <v>0</v>
      </c>
      <c r="G497" s="47">
        <v>0</v>
      </c>
      <c r="H497" s="47">
        <v>0</v>
      </c>
      <c r="I497" s="47">
        <v>0</v>
      </c>
      <c r="J497" s="47">
        <v>0</v>
      </c>
      <c r="K497" s="47">
        <v>0</v>
      </c>
      <c r="L497" s="47">
        <v>0</v>
      </c>
      <c r="M497" s="47">
        <v>0</v>
      </c>
      <c r="N497" s="47">
        <v>0</v>
      </c>
      <c r="O497" s="47">
        <v>0</v>
      </c>
      <c r="P497" s="47">
        <v>0</v>
      </c>
      <c r="Q497" s="47">
        <v>0</v>
      </c>
      <c r="R497" s="47">
        <v>0</v>
      </c>
      <c r="S497" s="2">
        <f t="shared" si="7"/>
        <v>0</v>
      </c>
    </row>
  </sheetData>
  <autoFilter ref="A1:S497" xr:uid="{A532A62B-AE0A-4EC6-9C44-0C8747412CCA}">
    <filterColumn colId="0">
      <filters>
        <filter val="POL09890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F4A5-8E2C-4696-9ABC-C7B20F3758F4}">
  <sheetPr codeName="Sheet5"/>
  <dimension ref="A1:G105"/>
  <sheetViews>
    <sheetView workbookViewId="0">
      <selection activeCell="E37" sqref="E37"/>
    </sheetView>
  </sheetViews>
  <sheetFormatPr defaultRowHeight="14.4" x14ac:dyDescent="0.3"/>
  <cols>
    <col min="1" max="1" width="15" bestFit="1" customWidth="1"/>
    <col min="2" max="2" width="31.33203125" customWidth="1"/>
    <col min="4" max="4" width="19.5546875" bestFit="1" customWidth="1"/>
    <col min="5" max="5" width="9.88671875" bestFit="1" customWidth="1"/>
    <col min="6" max="6" width="67.109375" bestFit="1" customWidth="1"/>
  </cols>
  <sheetData>
    <row r="1" spans="1:7" x14ac:dyDescent="0.3">
      <c r="A1" t="s">
        <v>5</v>
      </c>
      <c r="B1" t="s">
        <v>6</v>
      </c>
      <c r="C1" t="s">
        <v>34</v>
      </c>
      <c r="D1" t="s">
        <v>2</v>
      </c>
      <c r="E1" t="s">
        <v>0</v>
      </c>
      <c r="F1" t="s">
        <v>1</v>
      </c>
      <c r="G1" s="2" t="s">
        <v>33</v>
      </c>
    </row>
    <row r="2" spans="1:7" x14ac:dyDescent="0.3">
      <c r="A2" t="s">
        <v>7</v>
      </c>
      <c r="B2" t="s">
        <v>8</v>
      </c>
      <c r="C2">
        <v>60</v>
      </c>
      <c r="D2" s="1" t="s">
        <v>12</v>
      </c>
      <c r="E2" s="1" t="s">
        <v>3</v>
      </c>
      <c r="F2" s="1" t="s">
        <v>4</v>
      </c>
      <c r="G2" s="3" t="s">
        <v>35</v>
      </c>
    </row>
    <row r="3" spans="1:7" x14ac:dyDescent="0.3">
      <c r="A3" t="s">
        <v>7</v>
      </c>
      <c r="B3" t="s">
        <v>8</v>
      </c>
      <c r="C3">
        <v>60</v>
      </c>
      <c r="D3" s="1" t="s">
        <v>12</v>
      </c>
      <c r="E3" s="1" t="s">
        <v>36</v>
      </c>
      <c r="F3" s="1" t="s">
        <v>37</v>
      </c>
      <c r="G3" s="3" t="s">
        <v>35</v>
      </c>
    </row>
    <row r="4" spans="1:7" x14ac:dyDescent="0.3">
      <c r="A4" t="s">
        <v>7</v>
      </c>
      <c r="B4" t="s">
        <v>8</v>
      </c>
      <c r="C4">
        <v>60</v>
      </c>
      <c r="D4" s="1" t="s">
        <v>12</v>
      </c>
      <c r="E4" s="1" t="s">
        <v>38</v>
      </c>
      <c r="F4" s="1" t="s">
        <v>39</v>
      </c>
      <c r="G4" s="3" t="s">
        <v>35</v>
      </c>
    </row>
    <row r="5" spans="1:7" x14ac:dyDescent="0.3">
      <c r="A5" t="s">
        <v>7</v>
      </c>
      <c r="B5" t="s">
        <v>8</v>
      </c>
      <c r="C5">
        <v>60</v>
      </c>
      <c r="D5" s="1" t="s">
        <v>12</v>
      </c>
      <c r="E5" s="1" t="s">
        <v>40</v>
      </c>
      <c r="F5" s="1" t="s">
        <v>41</v>
      </c>
      <c r="G5" s="3" t="s">
        <v>35</v>
      </c>
    </row>
    <row r="6" spans="1:7" x14ac:dyDescent="0.3">
      <c r="A6" t="s">
        <v>7</v>
      </c>
      <c r="B6" t="s">
        <v>8</v>
      </c>
      <c r="C6">
        <v>60</v>
      </c>
      <c r="D6" s="1" t="s">
        <v>44</v>
      </c>
      <c r="E6" s="1" t="s">
        <v>42</v>
      </c>
      <c r="F6" s="1" t="s">
        <v>43</v>
      </c>
      <c r="G6" s="3" t="s">
        <v>35</v>
      </c>
    </row>
    <row r="7" spans="1:7" x14ac:dyDescent="0.3">
      <c r="A7" t="s">
        <v>7</v>
      </c>
      <c r="B7" t="s">
        <v>8</v>
      </c>
      <c r="C7">
        <v>60</v>
      </c>
      <c r="D7" s="1" t="s">
        <v>44</v>
      </c>
      <c r="E7" s="1" t="s">
        <v>45</v>
      </c>
      <c r="F7" s="1" t="s">
        <v>46</v>
      </c>
      <c r="G7" s="3" t="s">
        <v>35</v>
      </c>
    </row>
    <row r="8" spans="1:7" x14ac:dyDescent="0.3">
      <c r="A8" t="s">
        <v>7</v>
      </c>
      <c r="B8" t="s">
        <v>8</v>
      </c>
      <c r="C8">
        <v>60</v>
      </c>
      <c r="D8" s="1" t="s">
        <v>44</v>
      </c>
      <c r="E8" s="1" t="s">
        <v>47</v>
      </c>
      <c r="F8" s="1" t="s">
        <v>48</v>
      </c>
      <c r="G8" s="3" t="s">
        <v>35</v>
      </c>
    </row>
    <row r="9" spans="1:7" x14ac:dyDescent="0.3">
      <c r="A9" t="s">
        <v>51</v>
      </c>
      <c r="B9" t="s">
        <v>52</v>
      </c>
      <c r="C9">
        <v>60</v>
      </c>
      <c r="D9" s="1" t="s">
        <v>12</v>
      </c>
      <c r="E9" s="1" t="s">
        <v>49</v>
      </c>
      <c r="F9" s="1" t="s">
        <v>50</v>
      </c>
      <c r="G9" s="3" t="s">
        <v>35</v>
      </c>
    </row>
    <row r="10" spans="1:7" x14ac:dyDescent="0.3">
      <c r="A10" t="s">
        <v>7</v>
      </c>
      <c r="B10" t="s">
        <v>8</v>
      </c>
      <c r="C10">
        <v>60</v>
      </c>
      <c r="D10" s="1" t="s">
        <v>44</v>
      </c>
      <c r="E10" s="1" t="s">
        <v>53</v>
      </c>
      <c r="F10" s="1" t="s">
        <v>54</v>
      </c>
      <c r="G10" s="3" t="s">
        <v>35</v>
      </c>
    </row>
    <row r="11" spans="1:7" x14ac:dyDescent="0.3">
      <c r="A11" t="s">
        <v>7</v>
      </c>
      <c r="B11" t="s">
        <v>8</v>
      </c>
      <c r="C11">
        <v>60</v>
      </c>
      <c r="D11" s="1" t="s">
        <v>12</v>
      </c>
      <c r="E11" s="1" t="s">
        <v>55</v>
      </c>
      <c r="F11" s="1" t="s">
        <v>56</v>
      </c>
      <c r="G11" s="3" t="s">
        <v>35</v>
      </c>
    </row>
    <row r="12" spans="1:7" x14ac:dyDescent="0.3">
      <c r="A12" t="s">
        <v>60</v>
      </c>
      <c r="B12" t="s">
        <v>61</v>
      </c>
      <c r="C12">
        <v>60</v>
      </c>
      <c r="D12" s="1" t="s">
        <v>59</v>
      </c>
      <c r="E12" s="1" t="s">
        <v>57</v>
      </c>
      <c r="F12" s="1" t="s">
        <v>58</v>
      </c>
      <c r="G12" s="3" t="s">
        <v>35</v>
      </c>
    </row>
    <row r="13" spans="1:7" x14ac:dyDescent="0.3">
      <c r="A13" t="s">
        <v>64</v>
      </c>
      <c r="B13" t="s">
        <v>65</v>
      </c>
      <c r="C13">
        <v>120</v>
      </c>
      <c r="D13" s="1" t="s">
        <v>59</v>
      </c>
      <c r="E13" s="1" t="s">
        <v>62</v>
      </c>
      <c r="F13" s="1" t="s">
        <v>63</v>
      </c>
      <c r="G13" s="3" t="s">
        <v>35</v>
      </c>
    </row>
    <row r="14" spans="1:7" x14ac:dyDescent="0.3">
      <c r="A14" t="s">
        <v>68</v>
      </c>
      <c r="B14" t="s">
        <v>69</v>
      </c>
      <c r="C14">
        <v>60</v>
      </c>
      <c r="D14" s="1" t="s">
        <v>59</v>
      </c>
      <c r="E14" s="1" t="s">
        <v>66</v>
      </c>
      <c r="F14" s="1" t="s">
        <v>67</v>
      </c>
      <c r="G14" s="3" t="s">
        <v>35</v>
      </c>
    </row>
    <row r="15" spans="1:7" x14ac:dyDescent="0.3">
      <c r="A15" t="s">
        <v>72</v>
      </c>
      <c r="B15" t="s">
        <v>73</v>
      </c>
      <c r="C15">
        <v>30</v>
      </c>
      <c r="D15" s="1" t="s">
        <v>12</v>
      </c>
      <c r="E15" s="1" t="s">
        <v>70</v>
      </c>
      <c r="F15" s="1" t="s">
        <v>71</v>
      </c>
      <c r="G15" s="3" t="s">
        <v>35</v>
      </c>
    </row>
    <row r="16" spans="1:7" x14ac:dyDescent="0.3">
      <c r="A16" t="s">
        <v>7</v>
      </c>
      <c r="B16" t="s">
        <v>8</v>
      </c>
      <c r="C16">
        <v>60</v>
      </c>
      <c r="D16" s="1" t="s">
        <v>44</v>
      </c>
      <c r="E16" s="1" t="s">
        <v>74</v>
      </c>
      <c r="F16" s="1" t="s">
        <v>75</v>
      </c>
      <c r="G16" s="3" t="s">
        <v>35</v>
      </c>
    </row>
    <row r="17" spans="1:7" x14ac:dyDescent="0.3">
      <c r="A17" t="s">
        <v>72</v>
      </c>
      <c r="B17" t="s">
        <v>73</v>
      </c>
      <c r="C17">
        <v>30</v>
      </c>
      <c r="D17" s="1" t="s">
        <v>12</v>
      </c>
      <c r="E17" s="1" t="s">
        <v>76</v>
      </c>
      <c r="F17" s="1" t="s">
        <v>77</v>
      </c>
      <c r="G17" s="3" t="s">
        <v>35</v>
      </c>
    </row>
    <row r="18" spans="1:7" x14ac:dyDescent="0.3">
      <c r="A18" t="s">
        <v>51</v>
      </c>
      <c r="B18" t="s">
        <v>52</v>
      </c>
      <c r="C18">
        <v>60</v>
      </c>
      <c r="D18" s="1" t="s">
        <v>80</v>
      </c>
      <c r="E18" s="1" t="s">
        <v>78</v>
      </c>
      <c r="F18" s="1" t="s">
        <v>79</v>
      </c>
      <c r="G18" s="3" t="s">
        <v>35</v>
      </c>
    </row>
    <row r="19" spans="1:7" x14ac:dyDescent="0.3">
      <c r="A19" t="s">
        <v>51</v>
      </c>
      <c r="B19" t="s">
        <v>52</v>
      </c>
      <c r="C19">
        <v>60</v>
      </c>
      <c r="D19" s="1" t="s">
        <v>12</v>
      </c>
      <c r="E19" s="1" t="s">
        <v>81</v>
      </c>
      <c r="F19" s="1" t="s">
        <v>82</v>
      </c>
      <c r="G19" s="3" t="s">
        <v>35</v>
      </c>
    </row>
    <row r="20" spans="1:7" x14ac:dyDescent="0.3">
      <c r="A20" t="s">
        <v>7</v>
      </c>
      <c r="B20" t="s">
        <v>8</v>
      </c>
      <c r="C20">
        <v>60</v>
      </c>
      <c r="D20" s="1" t="s">
        <v>44</v>
      </c>
      <c r="E20" s="1" t="s">
        <v>83</v>
      </c>
      <c r="F20" s="1" t="s">
        <v>84</v>
      </c>
      <c r="G20" s="3" t="s">
        <v>35</v>
      </c>
    </row>
    <row r="21" spans="1:7" x14ac:dyDescent="0.3">
      <c r="A21" t="s">
        <v>64</v>
      </c>
      <c r="B21" t="s">
        <v>65</v>
      </c>
      <c r="C21">
        <v>120</v>
      </c>
      <c r="D21" s="1" t="s">
        <v>59</v>
      </c>
      <c r="E21" s="1" t="s">
        <v>85</v>
      </c>
      <c r="F21" s="1" t="s">
        <v>86</v>
      </c>
      <c r="G21" s="3" t="s">
        <v>35</v>
      </c>
    </row>
    <row r="22" spans="1:7" x14ac:dyDescent="0.3">
      <c r="A22" t="s">
        <v>51</v>
      </c>
      <c r="B22" t="s">
        <v>52</v>
      </c>
      <c r="C22">
        <v>60</v>
      </c>
      <c r="D22" s="1" t="s">
        <v>12</v>
      </c>
      <c r="E22" s="1" t="s">
        <v>87</v>
      </c>
      <c r="F22" s="1" t="s">
        <v>88</v>
      </c>
      <c r="G22" s="3" t="s">
        <v>35</v>
      </c>
    </row>
    <row r="23" spans="1:7" x14ac:dyDescent="0.3">
      <c r="A23" t="s">
        <v>64</v>
      </c>
      <c r="B23" t="s">
        <v>65</v>
      </c>
      <c r="C23">
        <v>120</v>
      </c>
      <c r="D23" s="1" t="s">
        <v>59</v>
      </c>
      <c r="E23" s="1" t="s">
        <v>89</v>
      </c>
      <c r="F23" s="1" t="s">
        <v>90</v>
      </c>
      <c r="G23" s="3" t="s">
        <v>35</v>
      </c>
    </row>
    <row r="24" spans="1:7" x14ac:dyDescent="0.3">
      <c r="A24" t="s">
        <v>7</v>
      </c>
      <c r="B24" t="s">
        <v>8</v>
      </c>
      <c r="C24">
        <v>60</v>
      </c>
      <c r="D24" s="1" t="s">
        <v>12</v>
      </c>
      <c r="E24" s="1" t="s">
        <v>91</v>
      </c>
      <c r="F24" s="1" t="s">
        <v>92</v>
      </c>
      <c r="G24" s="3" t="s">
        <v>35</v>
      </c>
    </row>
    <row r="25" spans="1:7" x14ac:dyDescent="0.3">
      <c r="A25" t="s">
        <v>95</v>
      </c>
      <c r="B25" t="s">
        <v>96</v>
      </c>
      <c r="C25">
        <v>20</v>
      </c>
      <c r="D25" s="1" t="s">
        <v>12</v>
      </c>
      <c r="E25" s="1" t="s">
        <v>93</v>
      </c>
      <c r="F25" s="1" t="s">
        <v>94</v>
      </c>
      <c r="G25" s="3" t="s">
        <v>35</v>
      </c>
    </row>
    <row r="26" spans="1:7" x14ac:dyDescent="0.3">
      <c r="A26" t="s">
        <v>68</v>
      </c>
      <c r="B26" t="s">
        <v>69</v>
      </c>
      <c r="C26">
        <v>60</v>
      </c>
      <c r="D26" s="1" t="s">
        <v>59</v>
      </c>
      <c r="E26" s="1" t="s">
        <v>97</v>
      </c>
      <c r="F26" s="1" t="s">
        <v>98</v>
      </c>
      <c r="G26" s="3" t="s">
        <v>35</v>
      </c>
    </row>
    <row r="27" spans="1:7" x14ac:dyDescent="0.3">
      <c r="A27" t="s">
        <v>101</v>
      </c>
      <c r="B27" t="s">
        <v>102</v>
      </c>
      <c r="C27">
        <v>60</v>
      </c>
      <c r="D27" s="1" t="s">
        <v>12</v>
      </c>
      <c r="E27" s="1" t="s">
        <v>99</v>
      </c>
      <c r="F27" s="1" t="s">
        <v>100</v>
      </c>
      <c r="G27" s="3" t="s">
        <v>35</v>
      </c>
    </row>
    <row r="28" spans="1:7" x14ac:dyDescent="0.3">
      <c r="A28" t="s">
        <v>72</v>
      </c>
      <c r="B28" t="s">
        <v>73</v>
      </c>
      <c r="C28">
        <v>30</v>
      </c>
      <c r="D28" s="1" t="s">
        <v>12</v>
      </c>
      <c r="E28" s="1" t="s">
        <v>103</v>
      </c>
      <c r="F28" s="1" t="s">
        <v>104</v>
      </c>
      <c r="G28" s="3" t="s">
        <v>35</v>
      </c>
    </row>
    <row r="29" spans="1:7" x14ac:dyDescent="0.3">
      <c r="A29" t="s">
        <v>7</v>
      </c>
      <c r="B29" t="s">
        <v>8</v>
      </c>
      <c r="C29">
        <v>60</v>
      </c>
      <c r="D29" s="1" t="s">
        <v>12</v>
      </c>
      <c r="E29" s="1" t="s">
        <v>105</v>
      </c>
      <c r="F29" s="1" t="s">
        <v>106</v>
      </c>
      <c r="G29" s="3" t="s">
        <v>35</v>
      </c>
    </row>
    <row r="30" spans="1:7" x14ac:dyDescent="0.3">
      <c r="A30" t="s">
        <v>68</v>
      </c>
      <c r="B30" t="s">
        <v>69</v>
      </c>
      <c r="C30">
        <v>60</v>
      </c>
      <c r="D30" s="1" t="s">
        <v>59</v>
      </c>
      <c r="E30" s="1" t="s">
        <v>107</v>
      </c>
      <c r="F30" s="1" t="s">
        <v>108</v>
      </c>
      <c r="G30" s="3" t="s">
        <v>35</v>
      </c>
    </row>
    <row r="31" spans="1:7" x14ac:dyDescent="0.3">
      <c r="A31" t="s">
        <v>111</v>
      </c>
      <c r="B31" t="s">
        <v>112</v>
      </c>
      <c r="C31">
        <v>70</v>
      </c>
      <c r="D31" s="1" t="s">
        <v>12</v>
      </c>
      <c r="E31" s="1" t="s">
        <v>109</v>
      </c>
      <c r="F31" s="1" t="s">
        <v>110</v>
      </c>
      <c r="G31" s="3" t="s">
        <v>35</v>
      </c>
    </row>
    <row r="32" spans="1:7" x14ac:dyDescent="0.3">
      <c r="A32" t="s">
        <v>7</v>
      </c>
      <c r="B32" t="s">
        <v>8</v>
      </c>
      <c r="C32">
        <v>60</v>
      </c>
      <c r="D32" s="1" t="s">
        <v>44</v>
      </c>
      <c r="E32" s="1" t="s">
        <v>113</v>
      </c>
      <c r="F32" s="1" t="s">
        <v>114</v>
      </c>
      <c r="G32" s="3" t="s">
        <v>35</v>
      </c>
    </row>
    <row r="33" spans="1:7" x14ac:dyDescent="0.3">
      <c r="A33" t="s">
        <v>72</v>
      </c>
      <c r="B33" t="s">
        <v>73</v>
      </c>
      <c r="C33">
        <v>30</v>
      </c>
      <c r="D33" s="1" t="s">
        <v>12</v>
      </c>
      <c r="E33" s="1" t="s">
        <v>115</v>
      </c>
      <c r="F33" s="1" t="s">
        <v>116</v>
      </c>
      <c r="G33" s="3" t="s">
        <v>35</v>
      </c>
    </row>
    <row r="34" spans="1:7" x14ac:dyDescent="0.3">
      <c r="A34" t="s">
        <v>7</v>
      </c>
      <c r="B34" t="s">
        <v>8</v>
      </c>
      <c r="C34">
        <v>60</v>
      </c>
      <c r="D34" s="1" t="s">
        <v>44</v>
      </c>
      <c r="E34" s="1" t="s">
        <v>117</v>
      </c>
      <c r="F34" s="1" t="s">
        <v>118</v>
      </c>
      <c r="G34" s="3" t="s">
        <v>35</v>
      </c>
    </row>
    <row r="35" spans="1:7" x14ac:dyDescent="0.3">
      <c r="A35" t="s">
        <v>64</v>
      </c>
      <c r="B35" t="s">
        <v>65</v>
      </c>
      <c r="C35">
        <v>120</v>
      </c>
      <c r="D35" s="1" t="s">
        <v>59</v>
      </c>
      <c r="E35" s="1" t="s">
        <v>119</v>
      </c>
      <c r="F35" s="1" t="s">
        <v>120</v>
      </c>
      <c r="G35" s="3" t="s">
        <v>35</v>
      </c>
    </row>
    <row r="36" spans="1:7" x14ac:dyDescent="0.3">
      <c r="A36" t="s">
        <v>7</v>
      </c>
      <c r="B36" t="s">
        <v>8</v>
      </c>
      <c r="C36">
        <v>60</v>
      </c>
      <c r="D36" s="1" t="s">
        <v>44</v>
      </c>
      <c r="E36" s="1" t="s">
        <v>121</v>
      </c>
      <c r="F36" s="1" t="s">
        <v>122</v>
      </c>
      <c r="G36" s="3" t="s">
        <v>35</v>
      </c>
    </row>
    <row r="37" spans="1:7" x14ac:dyDescent="0.3">
      <c r="A37" t="s">
        <v>126</v>
      </c>
      <c r="B37" t="s">
        <v>127</v>
      </c>
      <c r="C37">
        <v>20</v>
      </c>
      <c r="D37" s="1" t="s">
        <v>125</v>
      </c>
      <c r="E37" s="1" t="s">
        <v>123</v>
      </c>
      <c r="F37" s="1" t="s">
        <v>124</v>
      </c>
      <c r="G37" s="3" t="s">
        <v>35</v>
      </c>
    </row>
    <row r="38" spans="1:7" x14ac:dyDescent="0.3">
      <c r="A38" t="s">
        <v>7</v>
      </c>
      <c r="B38" t="s">
        <v>8</v>
      </c>
      <c r="C38">
        <v>60</v>
      </c>
      <c r="D38" s="1" t="s">
        <v>44</v>
      </c>
      <c r="E38" s="1" t="s">
        <v>128</v>
      </c>
      <c r="F38" s="1" t="s">
        <v>129</v>
      </c>
      <c r="G38" s="3" t="s">
        <v>35</v>
      </c>
    </row>
    <row r="39" spans="1:7" x14ac:dyDescent="0.3">
      <c r="A39" t="s">
        <v>68</v>
      </c>
      <c r="B39" t="s">
        <v>69</v>
      </c>
      <c r="C39">
        <v>60</v>
      </c>
      <c r="D39" s="1" t="s">
        <v>59</v>
      </c>
      <c r="E39" s="1" t="s">
        <v>130</v>
      </c>
      <c r="F39" s="1" t="s">
        <v>131</v>
      </c>
      <c r="G39" s="3" t="s">
        <v>35</v>
      </c>
    </row>
    <row r="40" spans="1:7" x14ac:dyDescent="0.3">
      <c r="A40" t="s">
        <v>7</v>
      </c>
      <c r="B40" t="s">
        <v>8</v>
      </c>
      <c r="C40">
        <v>60</v>
      </c>
      <c r="D40" s="1" t="s">
        <v>44</v>
      </c>
      <c r="E40" s="1" t="s">
        <v>132</v>
      </c>
      <c r="F40" s="1" t="s">
        <v>133</v>
      </c>
      <c r="G40" s="3" t="s">
        <v>35</v>
      </c>
    </row>
    <row r="41" spans="1:7" x14ac:dyDescent="0.3">
      <c r="A41" t="s">
        <v>136</v>
      </c>
      <c r="B41" t="s">
        <v>137</v>
      </c>
      <c r="C41">
        <v>70</v>
      </c>
      <c r="D41" s="1" t="s">
        <v>59</v>
      </c>
      <c r="E41" s="1" t="s">
        <v>134</v>
      </c>
      <c r="F41" s="1" t="s">
        <v>135</v>
      </c>
      <c r="G41" s="3" t="s">
        <v>35</v>
      </c>
    </row>
    <row r="42" spans="1:7" x14ac:dyDescent="0.3">
      <c r="A42" t="s">
        <v>136</v>
      </c>
      <c r="B42" t="s">
        <v>137</v>
      </c>
      <c r="C42">
        <v>70</v>
      </c>
      <c r="D42" s="1" t="s">
        <v>59</v>
      </c>
      <c r="E42" s="1" t="s">
        <v>138</v>
      </c>
      <c r="F42" s="1" t="s">
        <v>139</v>
      </c>
      <c r="G42" s="3" t="s">
        <v>35</v>
      </c>
    </row>
    <row r="43" spans="1:7" x14ac:dyDescent="0.3">
      <c r="A43" t="s">
        <v>7</v>
      </c>
      <c r="B43" t="s">
        <v>8</v>
      </c>
      <c r="C43">
        <v>60</v>
      </c>
      <c r="D43" s="1" t="s">
        <v>44</v>
      </c>
      <c r="E43" s="1" t="s">
        <v>140</v>
      </c>
      <c r="F43" s="1" t="s">
        <v>141</v>
      </c>
      <c r="G43" s="3" t="s">
        <v>35</v>
      </c>
    </row>
    <row r="44" spans="1:7" x14ac:dyDescent="0.3">
      <c r="A44" t="s">
        <v>60</v>
      </c>
      <c r="B44" t="s">
        <v>61</v>
      </c>
      <c r="C44">
        <v>60</v>
      </c>
      <c r="D44" s="1" t="s">
        <v>59</v>
      </c>
      <c r="E44" s="1" t="s">
        <v>142</v>
      </c>
      <c r="F44" s="1" t="s">
        <v>143</v>
      </c>
      <c r="G44" s="3" t="s">
        <v>35</v>
      </c>
    </row>
    <row r="45" spans="1:7" x14ac:dyDescent="0.3">
      <c r="A45" t="s">
        <v>146</v>
      </c>
      <c r="B45" t="s">
        <v>147</v>
      </c>
      <c r="C45">
        <v>30</v>
      </c>
      <c r="D45" s="1" t="s">
        <v>12</v>
      </c>
      <c r="E45" s="1" t="s">
        <v>144</v>
      </c>
      <c r="F45" s="1" t="s">
        <v>145</v>
      </c>
      <c r="G45" s="3" t="s">
        <v>35</v>
      </c>
    </row>
    <row r="46" spans="1:7" x14ac:dyDescent="0.3">
      <c r="A46" t="s">
        <v>64</v>
      </c>
      <c r="B46" t="s">
        <v>65</v>
      </c>
      <c r="C46">
        <v>120</v>
      </c>
      <c r="D46" s="1" t="s">
        <v>59</v>
      </c>
      <c r="E46" s="1" t="s">
        <v>148</v>
      </c>
      <c r="F46" s="1" t="s">
        <v>149</v>
      </c>
      <c r="G46" s="3" t="s">
        <v>35</v>
      </c>
    </row>
    <row r="47" spans="1:7" x14ac:dyDescent="0.3">
      <c r="A47" t="s">
        <v>7</v>
      </c>
      <c r="B47" t="s">
        <v>8</v>
      </c>
      <c r="C47">
        <v>60</v>
      </c>
      <c r="D47" s="1" t="s">
        <v>44</v>
      </c>
      <c r="E47" s="1" t="s">
        <v>150</v>
      </c>
      <c r="F47" s="1" t="s">
        <v>151</v>
      </c>
      <c r="G47" s="3" t="s">
        <v>35</v>
      </c>
    </row>
    <row r="48" spans="1:7" x14ac:dyDescent="0.3">
      <c r="A48" t="s">
        <v>64</v>
      </c>
      <c r="B48" t="s">
        <v>65</v>
      </c>
      <c r="C48">
        <v>120</v>
      </c>
      <c r="D48" s="1" t="s">
        <v>59</v>
      </c>
      <c r="E48" s="1" t="s">
        <v>152</v>
      </c>
      <c r="F48" s="1" t="s">
        <v>153</v>
      </c>
      <c r="G48" s="3" t="s">
        <v>35</v>
      </c>
    </row>
    <row r="49" spans="1:7" x14ac:dyDescent="0.3">
      <c r="A49" t="s">
        <v>7</v>
      </c>
      <c r="B49" t="s">
        <v>8</v>
      </c>
      <c r="C49">
        <v>60</v>
      </c>
      <c r="D49" s="1" t="s">
        <v>44</v>
      </c>
      <c r="E49" s="1" t="s">
        <v>154</v>
      </c>
      <c r="F49" s="1" t="s">
        <v>155</v>
      </c>
      <c r="G49" s="3" t="s">
        <v>35</v>
      </c>
    </row>
    <row r="50" spans="1:7" x14ac:dyDescent="0.3">
      <c r="A50" t="s">
        <v>7</v>
      </c>
      <c r="B50" t="s">
        <v>8</v>
      </c>
      <c r="C50">
        <v>60</v>
      </c>
      <c r="D50" s="1" t="s">
        <v>44</v>
      </c>
      <c r="E50" s="1" t="s">
        <v>156</v>
      </c>
      <c r="F50" s="1" t="s">
        <v>157</v>
      </c>
      <c r="G50" s="3" t="s">
        <v>35</v>
      </c>
    </row>
    <row r="51" spans="1:7" x14ac:dyDescent="0.3">
      <c r="A51" t="s">
        <v>7</v>
      </c>
      <c r="B51" t="s">
        <v>8</v>
      </c>
      <c r="C51">
        <v>60</v>
      </c>
      <c r="D51" s="1" t="s">
        <v>44</v>
      </c>
      <c r="E51" s="1" t="s">
        <v>158</v>
      </c>
      <c r="F51" s="1" t="s">
        <v>159</v>
      </c>
      <c r="G51" s="3" t="s">
        <v>35</v>
      </c>
    </row>
    <row r="52" spans="1:7" x14ac:dyDescent="0.3">
      <c r="A52" t="s">
        <v>64</v>
      </c>
      <c r="B52" t="s">
        <v>65</v>
      </c>
      <c r="C52">
        <v>120</v>
      </c>
      <c r="D52" s="1" t="s">
        <v>59</v>
      </c>
      <c r="E52" s="1" t="s">
        <v>160</v>
      </c>
      <c r="F52" s="1" t="s">
        <v>161</v>
      </c>
      <c r="G52" s="3" t="s">
        <v>35</v>
      </c>
    </row>
    <row r="53" spans="1:7" x14ac:dyDescent="0.3">
      <c r="A53" t="s">
        <v>7</v>
      </c>
      <c r="B53" t="s">
        <v>8</v>
      </c>
      <c r="C53">
        <v>60</v>
      </c>
      <c r="D53" s="1" t="s">
        <v>44</v>
      </c>
      <c r="E53" s="1" t="s">
        <v>162</v>
      </c>
      <c r="F53" s="1" t="s">
        <v>163</v>
      </c>
      <c r="G53" s="3" t="s">
        <v>35</v>
      </c>
    </row>
    <row r="54" spans="1:7" x14ac:dyDescent="0.3">
      <c r="A54" t="s">
        <v>7</v>
      </c>
      <c r="B54" t="s">
        <v>8</v>
      </c>
      <c r="C54">
        <v>60</v>
      </c>
      <c r="D54" s="1" t="s">
        <v>44</v>
      </c>
      <c r="E54" s="1" t="s">
        <v>164</v>
      </c>
      <c r="F54" s="1" t="s">
        <v>165</v>
      </c>
      <c r="G54" s="3" t="s">
        <v>35</v>
      </c>
    </row>
    <row r="55" spans="1:7" x14ac:dyDescent="0.3">
      <c r="A55" t="s">
        <v>51</v>
      </c>
      <c r="B55" t="s">
        <v>52</v>
      </c>
      <c r="C55">
        <v>60</v>
      </c>
      <c r="D55" s="1" t="s">
        <v>12</v>
      </c>
      <c r="E55" s="1" t="s">
        <v>166</v>
      </c>
      <c r="F55" s="1" t="s">
        <v>167</v>
      </c>
      <c r="G55" s="3" t="s">
        <v>35</v>
      </c>
    </row>
    <row r="56" spans="1:7" x14ac:dyDescent="0.3">
      <c r="A56" t="s">
        <v>7</v>
      </c>
      <c r="B56" t="s">
        <v>8</v>
      </c>
      <c r="C56">
        <v>60</v>
      </c>
      <c r="D56" s="1" t="s">
        <v>80</v>
      </c>
      <c r="E56" s="1" t="s">
        <v>168</v>
      </c>
      <c r="F56" s="1" t="s">
        <v>169</v>
      </c>
      <c r="G56" s="3" t="s">
        <v>35</v>
      </c>
    </row>
    <row r="57" spans="1:7" x14ac:dyDescent="0.3">
      <c r="A57" t="s">
        <v>7</v>
      </c>
      <c r="B57" t="s">
        <v>8</v>
      </c>
      <c r="C57">
        <v>60</v>
      </c>
      <c r="D57" s="1" t="s">
        <v>44</v>
      </c>
      <c r="E57" s="1" t="s">
        <v>170</v>
      </c>
      <c r="F57" s="1" t="s">
        <v>171</v>
      </c>
      <c r="G57" s="3" t="s">
        <v>35</v>
      </c>
    </row>
    <row r="58" spans="1:7" x14ac:dyDescent="0.3">
      <c r="A58" t="s">
        <v>64</v>
      </c>
      <c r="B58" t="s">
        <v>65</v>
      </c>
      <c r="C58">
        <v>120</v>
      </c>
      <c r="D58" s="1" t="s">
        <v>59</v>
      </c>
      <c r="E58" s="1" t="s">
        <v>172</v>
      </c>
      <c r="F58" s="1" t="s">
        <v>173</v>
      </c>
      <c r="G58" s="3" t="s">
        <v>35</v>
      </c>
    </row>
    <row r="59" spans="1:7" x14ac:dyDescent="0.3">
      <c r="A59" t="s">
        <v>64</v>
      </c>
      <c r="B59" t="s">
        <v>65</v>
      </c>
      <c r="C59">
        <v>120</v>
      </c>
      <c r="D59" s="1" t="s">
        <v>59</v>
      </c>
      <c r="E59" s="1" t="s">
        <v>174</v>
      </c>
      <c r="F59" s="1" t="s">
        <v>175</v>
      </c>
      <c r="G59" s="3" t="s">
        <v>35</v>
      </c>
    </row>
    <row r="60" spans="1:7" x14ac:dyDescent="0.3">
      <c r="A60" t="s">
        <v>7</v>
      </c>
      <c r="B60" t="s">
        <v>8</v>
      </c>
      <c r="C60">
        <v>60</v>
      </c>
      <c r="D60" s="1" t="s">
        <v>44</v>
      </c>
      <c r="E60" s="1" t="s">
        <v>176</v>
      </c>
      <c r="F60" s="1" t="s">
        <v>177</v>
      </c>
      <c r="G60" s="3" t="s">
        <v>35</v>
      </c>
    </row>
    <row r="61" spans="1:7" x14ac:dyDescent="0.3">
      <c r="A61" t="s">
        <v>7</v>
      </c>
      <c r="B61" t="s">
        <v>8</v>
      </c>
      <c r="C61">
        <v>60</v>
      </c>
      <c r="D61" s="1" t="s">
        <v>44</v>
      </c>
      <c r="E61" s="1" t="s">
        <v>178</v>
      </c>
      <c r="F61" s="1" t="s">
        <v>179</v>
      </c>
      <c r="G61" s="3" t="s">
        <v>35</v>
      </c>
    </row>
    <row r="62" spans="1:7" x14ac:dyDescent="0.3">
      <c r="A62" t="s">
        <v>51</v>
      </c>
      <c r="B62" t="s">
        <v>52</v>
      </c>
      <c r="C62">
        <v>60</v>
      </c>
      <c r="D62" s="1" t="s">
        <v>12</v>
      </c>
      <c r="E62" s="1" t="s">
        <v>180</v>
      </c>
      <c r="F62" s="1" t="s">
        <v>181</v>
      </c>
      <c r="G62" s="3" t="s">
        <v>35</v>
      </c>
    </row>
    <row r="63" spans="1:7" x14ac:dyDescent="0.3">
      <c r="A63" t="s">
        <v>7</v>
      </c>
      <c r="B63" t="s">
        <v>8</v>
      </c>
      <c r="C63">
        <v>60</v>
      </c>
      <c r="D63" s="1" t="s">
        <v>44</v>
      </c>
      <c r="E63" s="1" t="s">
        <v>182</v>
      </c>
      <c r="F63" s="1" t="s">
        <v>183</v>
      </c>
      <c r="G63" s="3" t="s">
        <v>35</v>
      </c>
    </row>
    <row r="64" spans="1:7" x14ac:dyDescent="0.3">
      <c r="A64" t="s">
        <v>7</v>
      </c>
      <c r="B64" t="s">
        <v>8</v>
      </c>
      <c r="C64">
        <v>60</v>
      </c>
      <c r="D64" s="1" t="s">
        <v>44</v>
      </c>
      <c r="E64" s="1" t="s">
        <v>184</v>
      </c>
      <c r="F64" s="1" t="s">
        <v>185</v>
      </c>
      <c r="G64" s="3" t="s">
        <v>35</v>
      </c>
    </row>
    <row r="65" spans="1:7" x14ac:dyDescent="0.3">
      <c r="A65" t="s">
        <v>7</v>
      </c>
      <c r="B65" t="s">
        <v>8</v>
      </c>
      <c r="C65">
        <v>60</v>
      </c>
      <c r="D65" s="1" t="s">
        <v>44</v>
      </c>
      <c r="E65" s="1" t="s">
        <v>186</v>
      </c>
      <c r="F65" s="1" t="s">
        <v>187</v>
      </c>
      <c r="G65" s="3" t="s">
        <v>35</v>
      </c>
    </row>
    <row r="66" spans="1:7" x14ac:dyDescent="0.3">
      <c r="A66" t="s">
        <v>7</v>
      </c>
      <c r="B66" t="s">
        <v>8</v>
      </c>
      <c r="C66">
        <v>60</v>
      </c>
      <c r="D66" s="1" t="s">
        <v>44</v>
      </c>
      <c r="E66" s="1" t="s">
        <v>188</v>
      </c>
      <c r="F66" s="1" t="s">
        <v>189</v>
      </c>
      <c r="G66" s="3" t="s">
        <v>35</v>
      </c>
    </row>
    <row r="67" spans="1:7" x14ac:dyDescent="0.3">
      <c r="A67" t="s">
        <v>101</v>
      </c>
      <c r="B67" t="s">
        <v>102</v>
      </c>
      <c r="C67">
        <v>60</v>
      </c>
      <c r="D67" s="1" t="s">
        <v>12</v>
      </c>
      <c r="E67" s="1" t="s">
        <v>190</v>
      </c>
      <c r="F67" s="1" t="s">
        <v>191</v>
      </c>
      <c r="G67" s="3" t="s">
        <v>35</v>
      </c>
    </row>
    <row r="68" spans="1:7" x14ac:dyDescent="0.3">
      <c r="A68" t="s">
        <v>51</v>
      </c>
      <c r="B68" t="s">
        <v>52</v>
      </c>
      <c r="C68">
        <v>60</v>
      </c>
      <c r="D68" s="1" t="s">
        <v>12</v>
      </c>
      <c r="E68" s="1" t="s">
        <v>192</v>
      </c>
      <c r="F68" s="1" t="s">
        <v>193</v>
      </c>
      <c r="G68" s="3" t="s">
        <v>35</v>
      </c>
    </row>
    <row r="69" spans="1:7" x14ac:dyDescent="0.3">
      <c r="A69" t="s">
        <v>7</v>
      </c>
      <c r="B69" t="s">
        <v>8</v>
      </c>
      <c r="C69">
        <v>60</v>
      </c>
      <c r="D69" s="1" t="s">
        <v>12</v>
      </c>
      <c r="E69" s="1" t="s">
        <v>194</v>
      </c>
      <c r="F69" s="1" t="s">
        <v>195</v>
      </c>
      <c r="G69" s="3" t="s">
        <v>35</v>
      </c>
    </row>
    <row r="70" spans="1:7" x14ac:dyDescent="0.3">
      <c r="A70" t="s">
        <v>7</v>
      </c>
      <c r="B70" t="s">
        <v>8</v>
      </c>
      <c r="C70">
        <v>60</v>
      </c>
      <c r="D70" s="1" t="s">
        <v>44</v>
      </c>
      <c r="E70" s="1" t="s">
        <v>196</v>
      </c>
      <c r="F70" s="1" t="s">
        <v>197</v>
      </c>
      <c r="G70" s="3" t="s">
        <v>35</v>
      </c>
    </row>
    <row r="71" spans="1:7" x14ac:dyDescent="0.3">
      <c r="A71" t="s">
        <v>51</v>
      </c>
      <c r="B71" t="s">
        <v>52</v>
      </c>
      <c r="C71">
        <v>60</v>
      </c>
      <c r="D71" s="1" t="s">
        <v>12</v>
      </c>
      <c r="E71" s="1" t="s">
        <v>198</v>
      </c>
      <c r="F71" s="1" t="s">
        <v>199</v>
      </c>
      <c r="G71" s="3" t="s">
        <v>35</v>
      </c>
    </row>
    <row r="72" spans="1:7" x14ac:dyDescent="0.3">
      <c r="A72" t="s">
        <v>60</v>
      </c>
      <c r="B72" t="s">
        <v>61</v>
      </c>
      <c r="C72">
        <v>60</v>
      </c>
      <c r="D72" s="1" t="s">
        <v>59</v>
      </c>
      <c r="E72" s="1" t="s">
        <v>200</v>
      </c>
      <c r="F72" s="1" t="s">
        <v>201</v>
      </c>
      <c r="G72" s="3" t="s">
        <v>35</v>
      </c>
    </row>
    <row r="73" spans="1:7" x14ac:dyDescent="0.3">
      <c r="A73" t="s">
        <v>7</v>
      </c>
      <c r="B73" t="s">
        <v>8</v>
      </c>
      <c r="C73">
        <v>60</v>
      </c>
      <c r="D73" s="1" t="s">
        <v>44</v>
      </c>
      <c r="E73" s="1" t="s">
        <v>202</v>
      </c>
      <c r="F73" s="1" t="s">
        <v>203</v>
      </c>
      <c r="G73" s="3" t="s">
        <v>35</v>
      </c>
    </row>
    <row r="74" spans="1:7" x14ac:dyDescent="0.3">
      <c r="A74" t="s">
        <v>51</v>
      </c>
      <c r="B74" t="s">
        <v>52</v>
      </c>
      <c r="C74">
        <v>60</v>
      </c>
      <c r="D74" s="1" t="s">
        <v>12</v>
      </c>
      <c r="E74" s="1" t="s">
        <v>204</v>
      </c>
      <c r="F74" s="1" t="s">
        <v>205</v>
      </c>
      <c r="G74" s="3" t="s">
        <v>35</v>
      </c>
    </row>
    <row r="75" spans="1:7" x14ac:dyDescent="0.3">
      <c r="A75" t="s">
        <v>7</v>
      </c>
      <c r="B75" t="s">
        <v>8</v>
      </c>
      <c r="C75">
        <v>60</v>
      </c>
      <c r="D75" s="1" t="s">
        <v>12</v>
      </c>
      <c r="E75" s="1" t="s">
        <v>206</v>
      </c>
      <c r="F75" s="1" t="s">
        <v>207</v>
      </c>
      <c r="G75" s="3" t="s">
        <v>35</v>
      </c>
    </row>
    <row r="76" spans="1:7" x14ac:dyDescent="0.3">
      <c r="A76" t="s">
        <v>7</v>
      </c>
      <c r="B76" t="s">
        <v>8</v>
      </c>
      <c r="C76">
        <v>60</v>
      </c>
      <c r="D76" s="1" t="s">
        <v>44</v>
      </c>
      <c r="E76" s="1" t="s">
        <v>208</v>
      </c>
      <c r="F76" s="1" t="s">
        <v>209</v>
      </c>
      <c r="G76" s="3" t="s">
        <v>35</v>
      </c>
    </row>
    <row r="77" spans="1:7" x14ac:dyDescent="0.3">
      <c r="A77" t="s">
        <v>51</v>
      </c>
      <c r="B77" t="s">
        <v>52</v>
      </c>
      <c r="C77">
        <v>60</v>
      </c>
      <c r="D77" s="1" t="s">
        <v>12</v>
      </c>
      <c r="E77" s="1" t="s">
        <v>210</v>
      </c>
      <c r="F77" s="1" t="s">
        <v>211</v>
      </c>
      <c r="G77" s="3" t="s">
        <v>35</v>
      </c>
    </row>
    <row r="78" spans="1:7" x14ac:dyDescent="0.3">
      <c r="A78" t="s">
        <v>214</v>
      </c>
      <c r="B78" t="s">
        <v>215</v>
      </c>
      <c r="C78">
        <v>30</v>
      </c>
      <c r="D78" s="1" t="s">
        <v>59</v>
      </c>
      <c r="E78" s="1" t="s">
        <v>212</v>
      </c>
      <c r="F78" s="1" t="s">
        <v>213</v>
      </c>
      <c r="G78" s="3" t="s">
        <v>35</v>
      </c>
    </row>
    <row r="79" spans="1:7" x14ac:dyDescent="0.3">
      <c r="A79" t="s">
        <v>51</v>
      </c>
      <c r="B79" t="s">
        <v>52</v>
      </c>
      <c r="C79">
        <v>60</v>
      </c>
      <c r="D79" s="1" t="s">
        <v>12</v>
      </c>
      <c r="E79" s="1" t="s">
        <v>216</v>
      </c>
      <c r="F79" s="1" t="s">
        <v>217</v>
      </c>
      <c r="G79" s="3" t="s">
        <v>35</v>
      </c>
    </row>
    <row r="80" spans="1:7" x14ac:dyDescent="0.3">
      <c r="A80" t="s">
        <v>7</v>
      </c>
      <c r="B80" t="s">
        <v>8</v>
      </c>
      <c r="C80">
        <v>60</v>
      </c>
      <c r="D80" s="1" t="s">
        <v>80</v>
      </c>
      <c r="E80" s="1" t="s">
        <v>218</v>
      </c>
      <c r="F80" s="1" t="s">
        <v>219</v>
      </c>
      <c r="G80" s="3" t="s">
        <v>35</v>
      </c>
    </row>
    <row r="81" spans="1:7" x14ac:dyDescent="0.3">
      <c r="A81" t="s">
        <v>214</v>
      </c>
      <c r="B81" t="s">
        <v>215</v>
      </c>
      <c r="C81">
        <v>30</v>
      </c>
      <c r="D81" s="1" t="s">
        <v>12</v>
      </c>
      <c r="E81" s="1" t="s">
        <v>220</v>
      </c>
      <c r="F81" s="1" t="s">
        <v>221</v>
      </c>
      <c r="G81" s="3" t="s">
        <v>35</v>
      </c>
    </row>
    <row r="82" spans="1:7" x14ac:dyDescent="0.3">
      <c r="A82" t="s">
        <v>7</v>
      </c>
      <c r="B82" t="s">
        <v>8</v>
      </c>
      <c r="C82">
        <v>60</v>
      </c>
      <c r="D82" s="1" t="s">
        <v>44</v>
      </c>
      <c r="E82" s="1" t="s">
        <v>222</v>
      </c>
      <c r="F82" s="1" t="s">
        <v>223</v>
      </c>
      <c r="G82" s="3" t="s">
        <v>35</v>
      </c>
    </row>
    <row r="83" spans="1:7" x14ac:dyDescent="0.3">
      <c r="A83" t="s">
        <v>51</v>
      </c>
      <c r="B83" t="s">
        <v>52</v>
      </c>
      <c r="C83">
        <v>60</v>
      </c>
      <c r="D83" s="1" t="s">
        <v>12</v>
      </c>
      <c r="E83" s="1" t="s">
        <v>224</v>
      </c>
      <c r="F83" s="1" t="s">
        <v>225</v>
      </c>
      <c r="G83" s="3" t="s">
        <v>35</v>
      </c>
    </row>
    <row r="84" spans="1:7" x14ac:dyDescent="0.3">
      <c r="A84" t="s">
        <v>7</v>
      </c>
      <c r="B84" t="s">
        <v>8</v>
      </c>
      <c r="C84">
        <v>60</v>
      </c>
      <c r="D84" s="1" t="s">
        <v>44</v>
      </c>
      <c r="E84" s="1" t="s">
        <v>226</v>
      </c>
      <c r="F84" s="1" t="s">
        <v>227</v>
      </c>
      <c r="G84" s="3" t="s">
        <v>35</v>
      </c>
    </row>
    <row r="85" spans="1:7" x14ac:dyDescent="0.3">
      <c r="A85" t="s">
        <v>230</v>
      </c>
      <c r="B85" t="s">
        <v>231</v>
      </c>
      <c r="C85">
        <v>45</v>
      </c>
      <c r="D85" s="1" t="s">
        <v>80</v>
      </c>
      <c r="E85" s="1" t="s">
        <v>228</v>
      </c>
      <c r="F85" s="1" t="s">
        <v>229</v>
      </c>
      <c r="G85" s="3" t="s">
        <v>35</v>
      </c>
    </row>
    <row r="86" spans="1:7" x14ac:dyDescent="0.3">
      <c r="A86" t="s">
        <v>7</v>
      </c>
      <c r="B86" t="s">
        <v>8</v>
      </c>
      <c r="C86">
        <v>60</v>
      </c>
      <c r="D86" s="1" t="s">
        <v>44</v>
      </c>
      <c r="E86" s="1" t="s">
        <v>232</v>
      </c>
      <c r="F86" s="1" t="s">
        <v>233</v>
      </c>
      <c r="G86" s="3" t="s">
        <v>35</v>
      </c>
    </row>
    <row r="87" spans="1:7" x14ac:dyDescent="0.3">
      <c r="A87" t="s">
        <v>7</v>
      </c>
      <c r="B87" t="s">
        <v>8</v>
      </c>
      <c r="C87">
        <v>60</v>
      </c>
      <c r="D87" s="1" t="s">
        <v>44</v>
      </c>
      <c r="E87" s="1" t="s">
        <v>222</v>
      </c>
      <c r="F87" s="1" t="s">
        <v>223</v>
      </c>
      <c r="G87" s="3" t="s">
        <v>35</v>
      </c>
    </row>
    <row r="88" spans="1:7" x14ac:dyDescent="0.3">
      <c r="A88" t="s">
        <v>51</v>
      </c>
      <c r="B88" t="s">
        <v>52</v>
      </c>
      <c r="C88">
        <v>60</v>
      </c>
      <c r="D88" s="1" t="s">
        <v>12</v>
      </c>
      <c r="E88" s="1" t="s">
        <v>234</v>
      </c>
      <c r="F88" s="1" t="s">
        <v>235</v>
      </c>
      <c r="G88" s="3" t="s">
        <v>35</v>
      </c>
    </row>
    <row r="89" spans="1:7" x14ac:dyDescent="0.3">
      <c r="A89" t="s">
        <v>7</v>
      </c>
      <c r="B89" t="s">
        <v>8</v>
      </c>
      <c r="C89">
        <v>60</v>
      </c>
      <c r="D89" s="1" t="s">
        <v>44</v>
      </c>
      <c r="E89" s="1" t="s">
        <v>236</v>
      </c>
      <c r="F89" s="1" t="s">
        <v>237</v>
      </c>
      <c r="G89" s="3" t="s">
        <v>35</v>
      </c>
    </row>
    <row r="90" spans="1:7" x14ac:dyDescent="0.3">
      <c r="A90" t="s">
        <v>51</v>
      </c>
      <c r="B90" t="s">
        <v>52</v>
      </c>
      <c r="C90">
        <v>60</v>
      </c>
      <c r="D90" s="1" t="s">
        <v>12</v>
      </c>
      <c r="E90" s="1" t="s">
        <v>238</v>
      </c>
      <c r="F90" s="1" t="s">
        <v>239</v>
      </c>
      <c r="G90" s="3" t="s">
        <v>35</v>
      </c>
    </row>
    <row r="91" spans="1:7" x14ac:dyDescent="0.3">
      <c r="A91" t="s">
        <v>7</v>
      </c>
      <c r="B91" t="s">
        <v>8</v>
      </c>
      <c r="C91">
        <v>60</v>
      </c>
      <c r="D91" s="1" t="s">
        <v>44</v>
      </c>
      <c r="E91" s="1" t="s">
        <v>240</v>
      </c>
      <c r="F91" s="1" t="s">
        <v>241</v>
      </c>
      <c r="G91" s="3" t="s">
        <v>35</v>
      </c>
    </row>
    <row r="92" spans="1:7" x14ac:dyDescent="0.3">
      <c r="A92" t="s">
        <v>7</v>
      </c>
      <c r="B92" t="s">
        <v>8</v>
      </c>
      <c r="C92">
        <v>60</v>
      </c>
      <c r="D92" s="1" t="s">
        <v>44</v>
      </c>
      <c r="E92" s="1" t="s">
        <v>242</v>
      </c>
      <c r="F92" s="1" t="s">
        <v>243</v>
      </c>
      <c r="G92" s="3" t="s">
        <v>35</v>
      </c>
    </row>
    <row r="93" spans="1:7" x14ac:dyDescent="0.3">
      <c r="A93" t="s">
        <v>95</v>
      </c>
      <c r="B93" t="s">
        <v>96</v>
      </c>
      <c r="C93">
        <v>20</v>
      </c>
      <c r="D93" s="1" t="s">
        <v>44</v>
      </c>
      <c r="E93" s="1" t="s">
        <v>244</v>
      </c>
      <c r="F93" s="1" t="s">
        <v>245</v>
      </c>
      <c r="G93" s="3" t="s">
        <v>35</v>
      </c>
    </row>
    <row r="94" spans="1:7" x14ac:dyDescent="0.3">
      <c r="A94" t="s">
        <v>7</v>
      </c>
      <c r="B94" t="s">
        <v>8</v>
      </c>
      <c r="C94">
        <v>60</v>
      </c>
      <c r="D94" s="1" t="s">
        <v>44</v>
      </c>
      <c r="E94" s="1" t="s">
        <v>246</v>
      </c>
      <c r="F94" s="1" t="s">
        <v>247</v>
      </c>
      <c r="G94" s="3" t="s">
        <v>35</v>
      </c>
    </row>
    <row r="95" spans="1:7" x14ac:dyDescent="0.3">
      <c r="A95" t="s">
        <v>95</v>
      </c>
      <c r="B95" t="s">
        <v>96</v>
      </c>
      <c r="C95">
        <v>20</v>
      </c>
      <c r="D95" s="1" t="s">
        <v>44</v>
      </c>
      <c r="E95" s="1" t="s">
        <v>248</v>
      </c>
      <c r="F95" s="1" t="s">
        <v>249</v>
      </c>
      <c r="G95" s="3" t="s">
        <v>35</v>
      </c>
    </row>
    <row r="96" spans="1:7" x14ac:dyDescent="0.3">
      <c r="A96" t="s">
        <v>230</v>
      </c>
      <c r="B96" t="s">
        <v>231</v>
      </c>
      <c r="C96">
        <v>45</v>
      </c>
      <c r="D96" s="1" t="s">
        <v>80</v>
      </c>
      <c r="E96" s="1" t="s">
        <v>250</v>
      </c>
      <c r="F96" s="1" t="s">
        <v>251</v>
      </c>
      <c r="G96" s="3" t="s">
        <v>35</v>
      </c>
    </row>
    <row r="97" spans="1:7" x14ac:dyDescent="0.3">
      <c r="A97" t="s">
        <v>7</v>
      </c>
      <c r="B97" t="s">
        <v>8</v>
      </c>
      <c r="C97">
        <v>60</v>
      </c>
      <c r="D97" s="1" t="s">
        <v>80</v>
      </c>
      <c r="E97" s="1" t="s">
        <v>252</v>
      </c>
      <c r="F97" s="1" t="s">
        <v>253</v>
      </c>
      <c r="G97" s="3" t="s">
        <v>35</v>
      </c>
    </row>
    <row r="98" spans="1:7" x14ac:dyDescent="0.3">
      <c r="A98" t="s">
        <v>7</v>
      </c>
      <c r="B98" t="s">
        <v>8</v>
      </c>
      <c r="C98">
        <v>60</v>
      </c>
      <c r="D98" s="1" t="s">
        <v>44</v>
      </c>
      <c r="E98" s="1" t="s">
        <v>254</v>
      </c>
      <c r="F98" s="1" t="s">
        <v>255</v>
      </c>
      <c r="G98" s="3" t="s">
        <v>35</v>
      </c>
    </row>
    <row r="99" spans="1:7" x14ac:dyDescent="0.3">
      <c r="A99" t="s">
        <v>7</v>
      </c>
      <c r="B99" t="s">
        <v>8</v>
      </c>
      <c r="C99">
        <v>60</v>
      </c>
      <c r="D99" s="1" t="s">
        <v>12</v>
      </c>
      <c r="E99" s="1" t="s">
        <v>256</v>
      </c>
      <c r="F99" s="1" t="s">
        <v>257</v>
      </c>
      <c r="G99" s="3" t="s">
        <v>35</v>
      </c>
    </row>
    <row r="100" spans="1:7" x14ac:dyDescent="0.3">
      <c r="A100" t="s">
        <v>260</v>
      </c>
      <c r="B100" t="s">
        <v>261</v>
      </c>
      <c r="C100">
        <v>75</v>
      </c>
      <c r="D100" s="1" t="s">
        <v>12</v>
      </c>
      <c r="E100" s="1" t="s">
        <v>258</v>
      </c>
      <c r="F100" s="1" t="s">
        <v>259</v>
      </c>
      <c r="G100" s="3" t="s">
        <v>35</v>
      </c>
    </row>
    <row r="101" spans="1:7" x14ac:dyDescent="0.3">
      <c r="A101" t="s">
        <v>7</v>
      </c>
      <c r="B101" t="s">
        <v>8</v>
      </c>
      <c r="C101">
        <v>60</v>
      </c>
      <c r="D101" s="1" t="s">
        <v>44</v>
      </c>
      <c r="E101" s="1" t="s">
        <v>262</v>
      </c>
      <c r="F101" s="1" t="s">
        <v>263</v>
      </c>
      <c r="G101" s="3" t="s">
        <v>35</v>
      </c>
    </row>
    <row r="102" spans="1:7" x14ac:dyDescent="0.3">
      <c r="A102" t="s">
        <v>7</v>
      </c>
      <c r="B102" t="s">
        <v>8</v>
      </c>
      <c r="C102">
        <v>60</v>
      </c>
      <c r="D102" s="1" t="s">
        <v>12</v>
      </c>
      <c r="E102" s="1" t="s">
        <v>264</v>
      </c>
      <c r="F102" s="1" t="s">
        <v>265</v>
      </c>
      <c r="G102" s="3" t="s">
        <v>35</v>
      </c>
    </row>
    <row r="103" spans="1:7" x14ac:dyDescent="0.3">
      <c r="A103" t="s">
        <v>268</v>
      </c>
      <c r="B103" t="s">
        <v>269</v>
      </c>
      <c r="C103">
        <v>45</v>
      </c>
      <c r="D103" s="1" t="s">
        <v>12</v>
      </c>
      <c r="E103" s="1" t="s">
        <v>266</v>
      </c>
      <c r="F103" s="1" t="s">
        <v>267</v>
      </c>
      <c r="G103" s="3" t="s">
        <v>35</v>
      </c>
    </row>
    <row r="104" spans="1:7" x14ac:dyDescent="0.3">
      <c r="A104" t="s">
        <v>268</v>
      </c>
      <c r="B104" t="s">
        <v>269</v>
      </c>
      <c r="C104">
        <v>45</v>
      </c>
      <c r="D104" s="1" t="s">
        <v>12</v>
      </c>
      <c r="E104" s="1" t="s">
        <v>270</v>
      </c>
      <c r="F104" s="1" t="s">
        <v>271</v>
      </c>
      <c r="G104" s="3" t="s">
        <v>35</v>
      </c>
    </row>
    <row r="105" spans="1:7" x14ac:dyDescent="0.3">
      <c r="A105" t="s">
        <v>51</v>
      </c>
      <c r="B105" t="s">
        <v>52</v>
      </c>
      <c r="C105">
        <v>60</v>
      </c>
      <c r="D105" s="4"/>
      <c r="E105" s="1" t="s">
        <v>272</v>
      </c>
      <c r="F105" s="1" t="s">
        <v>273</v>
      </c>
      <c r="G105" s="3" t="s">
        <v>35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POKRIVENOST</vt:lpstr>
      <vt:lpstr>Stock</vt:lpstr>
      <vt:lpstr>Incoming supply</vt:lpstr>
      <vt:lpstr>Prodaja+Demand</vt:lpstr>
      <vt:lpstr>Demand on-top</vt:lpstr>
      <vt:lpstr>Artikli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Lovro Ljutić</dc:creator>
  <cp:lastModifiedBy>Lovro Ljutić</cp:lastModifiedBy>
  <dcterms:created xsi:type="dcterms:W3CDTF">2026-03-24T10:20:42Z</dcterms:created>
  <dcterms:modified xsi:type="dcterms:W3CDTF">2026-03-30T15:04:18Z</dcterms:modified>
</cp:coreProperties>
</file>